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Administrator\iCloudDrive\002 - ARCHIVIO PAS\003 - CORRISANNIO\2019\"/>
    </mc:Choice>
  </mc:AlternateContent>
  <xr:revisionPtr revIDLastSave="0" documentId="13_ncr:1_{E9520F17-FC73-4299-ABF3-2FDEA5BA90A3}" xr6:coauthVersionLast="45" xr6:coauthVersionMax="45" xr10:uidLastSave="{00000000-0000-0000-0000-000000000000}"/>
  <bookViews>
    <workbookView xWindow="-28920" yWindow="-120" windowWidth="29040" windowHeight="15990" tabRatio="798" activeTab="12" xr2:uid="{00000000-000D-0000-FFFF-FFFF00000000}"/>
  </bookViews>
  <sheets>
    <sheet name="OMONIMI" sheetId="7" r:id="rId1"/>
    <sheet name="I_TAPPA" sheetId="28" r:id="rId2"/>
    <sheet name="II_TAPPA" sheetId="3" r:id="rId3"/>
    <sheet name="III_TAPPA" sheetId="30" r:id="rId4"/>
    <sheet name="IV_TAPPA" sheetId="31" r:id="rId5"/>
    <sheet name="V_TAPPA" sheetId="32" r:id="rId6"/>
    <sheet name="VI_TAPPA" sheetId="33" r:id="rId7"/>
    <sheet name="VII_TAPPA" sheetId="34" r:id="rId8"/>
    <sheet name="VIII_TAPPA" sheetId="35" r:id="rId9"/>
    <sheet name="Societa" sheetId="4" r:id="rId10"/>
    <sheet name="CAT" sheetId="6" r:id="rId11"/>
    <sheet name="DB_ATLETI" sheetId="26" r:id="rId12"/>
    <sheet name="CATEGORIE" sheetId="29" r:id="rId13"/>
    <sheet name="Foglio3" sheetId="38" r:id="rId14"/>
  </sheets>
  <definedNames>
    <definedName name="_xlnm._FilterDatabase" localSheetId="12" hidden="1">CATEGORIE!$A$1:$X$530</definedName>
    <definedName name="_xlnm._FilterDatabase" localSheetId="11" hidden="1">DB_ATLETI!$A$1:$W$447</definedName>
    <definedName name="_xlnm._FilterDatabase" localSheetId="13" hidden="1">Foglio3!$A$1:$T$80</definedName>
    <definedName name="_xlnm._FilterDatabase" localSheetId="1" hidden="1">I_TAPPA!$A$1:$P$128</definedName>
    <definedName name="_xlnm._FilterDatabase" localSheetId="2" hidden="1">II_TAPPA!$A$1:$P$128</definedName>
    <definedName name="_xlnm._FilterDatabase" localSheetId="3" hidden="1">III_TAPPA!$A$1:$P$120</definedName>
    <definedName name="_xlnm._FilterDatabase" localSheetId="4" hidden="1">IV_TAPPA!$A$1:$S$174</definedName>
    <definedName name="_xlnm._FilterDatabase" localSheetId="5" hidden="1">V_TAPPA!$A$1:$P$128</definedName>
    <definedName name="_xlnm._FilterDatabase" localSheetId="6" hidden="1">VI_TAPPA!$A$1:$P$128</definedName>
    <definedName name="_xlnm._FilterDatabase" localSheetId="7" hidden="1">VII_TAPPA!$A$1:$P$127</definedName>
    <definedName name="_xlnm._FilterDatabase" localSheetId="8" hidden="1">VIII_TAPPA!$A$1:$P$127</definedName>
    <definedName name="_xlnm.Print_Titles" localSheetId="12">CATEGORIE!$1:$1</definedName>
    <definedName name="_xlnm.Print_Titles" localSheetId="11">DB_ATLETI!$1:$1</definedName>
  </definedNames>
  <calcPr calcId="181029"/>
  <pivotCaches>
    <pivotCache cacheId="4" r:id="rId1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U396" i="29" l="1"/>
  <c r="W29" i="38" l="1"/>
  <c r="C8" i="4"/>
  <c r="E8" i="4"/>
  <c r="G8" i="4"/>
  <c r="I8" i="4"/>
  <c r="K8" i="4"/>
  <c r="M8" i="4"/>
  <c r="O8" i="4"/>
  <c r="Q8" i="4"/>
  <c r="C10" i="4"/>
  <c r="E10" i="4"/>
  <c r="G10" i="4"/>
  <c r="I10" i="4"/>
  <c r="K10" i="4"/>
  <c r="M10" i="4"/>
  <c r="O10" i="4"/>
  <c r="Q10" i="4"/>
  <c r="C9" i="4"/>
  <c r="E9" i="4"/>
  <c r="G9" i="4"/>
  <c r="I9" i="4"/>
  <c r="K9" i="4"/>
  <c r="M9" i="4"/>
  <c r="O9" i="4"/>
  <c r="Q9" i="4"/>
  <c r="Q7" i="4"/>
  <c r="Q6" i="4"/>
  <c r="Q5" i="4"/>
  <c r="Q4" i="4"/>
  <c r="Q3" i="4"/>
  <c r="O3" i="4"/>
  <c r="E303" i="29"/>
  <c r="B303" i="29" s="1"/>
  <c r="E302" i="29"/>
  <c r="B302" i="29" s="1"/>
  <c r="M302" i="29" s="1"/>
  <c r="E486" i="29"/>
  <c r="B486" i="29" s="1"/>
  <c r="E483" i="29"/>
  <c r="B483" i="29" s="1"/>
  <c r="E482" i="29"/>
  <c r="B482" i="29" s="1"/>
  <c r="L482" i="29" s="1"/>
  <c r="E481" i="29"/>
  <c r="B481" i="29" s="1"/>
  <c r="E480" i="29"/>
  <c r="B480" i="29" s="1"/>
  <c r="E477" i="29"/>
  <c r="B477" i="29" s="1"/>
  <c r="L477" i="29" s="1"/>
  <c r="E476" i="29"/>
  <c r="B476" i="29" s="1"/>
  <c r="E475" i="29"/>
  <c r="B475" i="29" s="1"/>
  <c r="M475" i="29" s="1"/>
  <c r="E474" i="29"/>
  <c r="B474" i="29" s="1"/>
  <c r="E473" i="29"/>
  <c r="B473" i="29" s="1"/>
  <c r="O473" i="29" s="1"/>
  <c r="E472" i="29"/>
  <c r="B472" i="29" s="1"/>
  <c r="E471" i="29"/>
  <c r="B471" i="29" s="1"/>
  <c r="N471" i="29" s="1"/>
  <c r="E470" i="29"/>
  <c r="B470" i="29" s="1"/>
  <c r="E469" i="29"/>
  <c r="B469" i="29" s="1"/>
  <c r="E468" i="29"/>
  <c r="B468" i="29" s="1"/>
  <c r="E467" i="29"/>
  <c r="B467" i="29" s="1"/>
  <c r="N467" i="29" s="1"/>
  <c r="E466" i="29"/>
  <c r="B466" i="29" s="1"/>
  <c r="E465" i="29"/>
  <c r="B465" i="29" s="1"/>
  <c r="E464" i="29"/>
  <c r="B464" i="29" s="1"/>
  <c r="M464" i="29" s="1"/>
  <c r="E462" i="29"/>
  <c r="E461" i="29"/>
  <c r="B461" i="29" s="1"/>
  <c r="E463" i="29"/>
  <c r="B463" i="29" s="1"/>
  <c r="E460" i="29"/>
  <c r="B460" i="29" s="1"/>
  <c r="M460" i="29" s="1"/>
  <c r="E459" i="29"/>
  <c r="B459" i="29" s="1"/>
  <c r="N459" i="29" s="1"/>
  <c r="E456" i="29"/>
  <c r="B456" i="29" s="1"/>
  <c r="O456" i="29"/>
  <c r="E455" i="29"/>
  <c r="B455" i="29" s="1"/>
  <c r="E454" i="29"/>
  <c r="B454" i="29" s="1"/>
  <c r="E453" i="29"/>
  <c r="B453" i="29" s="1"/>
  <c r="N453" i="29" s="1"/>
  <c r="E452" i="29"/>
  <c r="B452" i="29" s="1"/>
  <c r="O452" i="29" s="1"/>
  <c r="E451" i="29"/>
  <c r="B451" i="29" s="1"/>
  <c r="E450" i="29"/>
  <c r="B450" i="29" s="1"/>
  <c r="M450" i="29" s="1"/>
  <c r="E449" i="29"/>
  <c r="B449" i="29" s="1"/>
  <c r="M449" i="29" s="1"/>
  <c r="E448" i="29"/>
  <c r="B448" i="29" s="1"/>
  <c r="L448" i="29" s="1"/>
  <c r="E447" i="29"/>
  <c r="B447" i="29" s="1"/>
  <c r="E446" i="29"/>
  <c r="B446" i="29" s="1"/>
  <c r="N446" i="29" s="1"/>
  <c r="E445" i="29"/>
  <c r="B445" i="29" s="1"/>
  <c r="E444" i="29"/>
  <c r="B444" i="29" s="1"/>
  <c r="E443" i="29"/>
  <c r="B443" i="29" s="1"/>
  <c r="M443" i="29" s="1"/>
  <c r="E442" i="29"/>
  <c r="B442" i="29" s="1"/>
  <c r="E441" i="29"/>
  <c r="B441" i="29" s="1"/>
  <c r="E440" i="29"/>
  <c r="B440" i="29" s="1"/>
  <c r="L440" i="29" s="1"/>
  <c r="E439" i="29"/>
  <c r="B439" i="29" s="1"/>
  <c r="M439" i="29" s="1"/>
  <c r="E438" i="29"/>
  <c r="B438" i="29" s="1"/>
  <c r="E437" i="29"/>
  <c r="B437" i="29" s="1"/>
  <c r="L437" i="29" s="1"/>
  <c r="E436" i="29"/>
  <c r="B436" i="29" s="1"/>
  <c r="N436" i="29" s="1"/>
  <c r="E435" i="29"/>
  <c r="B435" i="29" s="1"/>
  <c r="E434" i="29"/>
  <c r="B434" i="29" s="1"/>
  <c r="M434" i="29" s="1"/>
  <c r="E433" i="29"/>
  <c r="B433" i="29" s="1"/>
  <c r="O433" i="29" s="1"/>
  <c r="E432" i="29"/>
  <c r="B432" i="29" s="1"/>
  <c r="E431" i="29"/>
  <c r="B431" i="29" s="1"/>
  <c r="L431" i="29" s="1"/>
  <c r="E430" i="29"/>
  <c r="B430" i="29" s="1"/>
  <c r="E429" i="29"/>
  <c r="B429" i="29" s="1"/>
  <c r="E428" i="29"/>
  <c r="B428" i="29" s="1"/>
  <c r="L428" i="29" s="1"/>
  <c r="E425" i="29"/>
  <c r="B425" i="29" s="1"/>
  <c r="E424" i="29"/>
  <c r="B424" i="29" s="1"/>
  <c r="O424" i="29" s="1"/>
  <c r="E423" i="29"/>
  <c r="B423" i="29" s="1"/>
  <c r="M423" i="29" s="1"/>
  <c r="E422" i="29"/>
  <c r="B422" i="29" s="1"/>
  <c r="E421" i="29"/>
  <c r="B421" i="29" s="1"/>
  <c r="E420" i="29"/>
  <c r="B420" i="29" s="1"/>
  <c r="E419" i="29"/>
  <c r="B419" i="29" s="1"/>
  <c r="E418" i="29"/>
  <c r="B418" i="29" s="1"/>
  <c r="N418" i="29" s="1"/>
  <c r="E417" i="29"/>
  <c r="B417" i="29" s="1"/>
  <c r="E416" i="29"/>
  <c r="B416" i="29" s="1"/>
  <c r="E415" i="29"/>
  <c r="B415" i="29" s="1"/>
  <c r="L415" i="29" s="1"/>
  <c r="E414" i="29"/>
  <c r="B414" i="29" s="1"/>
  <c r="L414" i="29" s="1"/>
  <c r="E413" i="29"/>
  <c r="B413" i="29" s="1"/>
  <c r="E412" i="29"/>
  <c r="B412" i="29" s="1"/>
  <c r="L412" i="29" s="1"/>
  <c r="E411" i="29"/>
  <c r="B411" i="29" s="1"/>
  <c r="L411" i="29" s="1"/>
  <c r="E410" i="29"/>
  <c r="B410" i="29" s="1"/>
  <c r="E409" i="29"/>
  <c r="B409" i="29" s="1"/>
  <c r="N409" i="29" s="1"/>
  <c r="E408" i="29"/>
  <c r="B408" i="29" s="1"/>
  <c r="M408" i="29" s="1"/>
  <c r="E407" i="29"/>
  <c r="B407" i="29" s="1"/>
  <c r="E406" i="29"/>
  <c r="B406" i="29" s="1"/>
  <c r="E405" i="29"/>
  <c r="B405" i="29" s="1"/>
  <c r="E404" i="29"/>
  <c r="B404" i="29" s="1"/>
  <c r="E403" i="29"/>
  <c r="B403" i="29" s="1"/>
  <c r="O403" i="29" s="1"/>
  <c r="E402" i="29"/>
  <c r="B402" i="29" s="1"/>
  <c r="E401" i="29"/>
  <c r="B401" i="29" s="1"/>
  <c r="E400" i="29"/>
  <c r="B400" i="29" s="1"/>
  <c r="E399" i="29"/>
  <c r="B399" i="29" s="1"/>
  <c r="E398" i="29"/>
  <c r="B398" i="29" s="1"/>
  <c r="E397" i="29"/>
  <c r="B397" i="29" s="1"/>
  <c r="B395" i="29"/>
  <c r="L395" i="29" s="1"/>
  <c r="E394" i="29"/>
  <c r="B394" i="29" s="1"/>
  <c r="E393" i="29"/>
  <c r="B393" i="29" s="1"/>
  <c r="E392" i="29"/>
  <c r="B392" i="29" s="1"/>
  <c r="M392" i="29" s="1"/>
  <c r="E391" i="29"/>
  <c r="B391" i="29" s="1"/>
  <c r="E390" i="29"/>
  <c r="B390" i="29" s="1"/>
  <c r="L390" i="29" s="1"/>
  <c r="B389" i="29"/>
  <c r="L389" i="29" s="1"/>
  <c r="E388" i="29"/>
  <c r="B388" i="29" s="1"/>
  <c r="E387" i="29"/>
  <c r="B387" i="29" s="1"/>
  <c r="E386" i="29"/>
  <c r="B386" i="29" s="1"/>
  <c r="E385" i="29"/>
  <c r="B385" i="29" s="1"/>
  <c r="E384" i="29"/>
  <c r="B384" i="29" s="1"/>
  <c r="E383" i="29"/>
  <c r="B383" i="29" s="1"/>
  <c r="E382" i="29"/>
  <c r="B382" i="29" s="1"/>
  <c r="E381" i="29"/>
  <c r="B381" i="29" s="1"/>
  <c r="M381" i="29" s="1"/>
  <c r="E380" i="29"/>
  <c r="B380" i="29" s="1"/>
  <c r="N380" i="29" s="1"/>
  <c r="E379" i="29"/>
  <c r="B379" i="29" s="1"/>
  <c r="E378" i="29"/>
  <c r="B378" i="29" s="1"/>
  <c r="E377" i="29"/>
  <c r="B377" i="29" s="1"/>
  <c r="E376" i="29"/>
  <c r="B376" i="29" s="1"/>
  <c r="E375" i="29"/>
  <c r="B375" i="29" s="1"/>
  <c r="L375" i="29" s="1"/>
  <c r="E374" i="29"/>
  <c r="B374" i="29" s="1"/>
  <c r="N374" i="29" s="1"/>
  <c r="E373" i="29"/>
  <c r="B373" i="29" s="1"/>
  <c r="N373" i="29" s="1"/>
  <c r="E372" i="29"/>
  <c r="B372" i="29" s="1"/>
  <c r="L372" i="29" s="1"/>
  <c r="E371" i="29"/>
  <c r="B371" i="29" s="1"/>
  <c r="E370" i="29"/>
  <c r="B370" i="29" s="1"/>
  <c r="E369" i="29"/>
  <c r="B369" i="29" s="1"/>
  <c r="E368" i="29"/>
  <c r="B368" i="29" s="1"/>
  <c r="E367" i="29"/>
  <c r="B367" i="29" s="1"/>
  <c r="L367" i="29" s="1"/>
  <c r="E365" i="29"/>
  <c r="B365" i="29" s="1"/>
  <c r="E364" i="29"/>
  <c r="B364" i="29" s="1"/>
  <c r="M364" i="29" s="1"/>
  <c r="E366" i="29"/>
  <c r="B366" i="29" s="1"/>
  <c r="L366" i="29" s="1"/>
  <c r="E363" i="29"/>
  <c r="B363" i="29" s="1"/>
  <c r="L363" i="29" s="1"/>
  <c r="E362" i="29"/>
  <c r="B362" i="29" s="1"/>
  <c r="L362" i="29" s="1"/>
  <c r="E359" i="29"/>
  <c r="B359" i="29" s="1"/>
  <c r="O359" i="29" s="1"/>
  <c r="E358" i="29"/>
  <c r="B358" i="29" s="1"/>
  <c r="N358" i="29" s="1"/>
  <c r="E357" i="29"/>
  <c r="B357" i="29" s="1"/>
  <c r="L357" i="29" s="1"/>
  <c r="E356" i="29"/>
  <c r="B356" i="29" s="1"/>
  <c r="N356" i="29" s="1"/>
  <c r="E355" i="29"/>
  <c r="B355" i="29" s="1"/>
  <c r="E354" i="29"/>
  <c r="B354" i="29" s="1"/>
  <c r="O354" i="29" s="1"/>
  <c r="E353" i="29"/>
  <c r="B353" i="29" s="1"/>
  <c r="O353" i="29" s="1"/>
  <c r="E352" i="29"/>
  <c r="B352" i="29" s="1"/>
  <c r="E351" i="29"/>
  <c r="B351" i="29" s="1"/>
  <c r="E350" i="29"/>
  <c r="B350" i="29" s="1"/>
  <c r="M350" i="29" s="1"/>
  <c r="E349" i="29"/>
  <c r="B349" i="29" s="1"/>
  <c r="E348" i="29"/>
  <c r="B348" i="29" s="1"/>
  <c r="M348" i="29" s="1"/>
  <c r="E347" i="29"/>
  <c r="B347" i="29" s="1"/>
  <c r="E346" i="29"/>
  <c r="B346" i="29" s="1"/>
  <c r="N346" i="29" s="1"/>
  <c r="E345" i="29"/>
  <c r="B345" i="29" s="1"/>
  <c r="E344" i="29"/>
  <c r="B344" i="29" s="1"/>
  <c r="E343" i="29"/>
  <c r="B343" i="29" s="1"/>
  <c r="E342" i="29"/>
  <c r="B342" i="29" s="1"/>
  <c r="L342" i="29" s="1"/>
  <c r="E341" i="29"/>
  <c r="B341" i="29" s="1"/>
  <c r="E340" i="29"/>
  <c r="B340" i="29" s="1"/>
  <c r="E339" i="29"/>
  <c r="B339" i="29" s="1"/>
  <c r="E338" i="29"/>
  <c r="B338" i="29" s="1"/>
  <c r="E337" i="29"/>
  <c r="B337" i="29" s="1"/>
  <c r="E336" i="29"/>
  <c r="B336" i="29" s="1"/>
  <c r="E335" i="29"/>
  <c r="B335" i="29" s="1"/>
  <c r="O335" i="29" s="1"/>
  <c r="E334" i="29"/>
  <c r="B334" i="29" s="1"/>
  <c r="L333" i="29"/>
  <c r="M333" i="29"/>
  <c r="N333" i="29"/>
  <c r="O333" i="29"/>
  <c r="E332" i="29"/>
  <c r="B332" i="29" s="1"/>
  <c r="L332" i="29" s="1"/>
  <c r="E331" i="29"/>
  <c r="B331" i="29" s="1"/>
  <c r="M331" i="29" s="1"/>
  <c r="E330" i="29"/>
  <c r="B330" i="29" s="1"/>
  <c r="O330" i="29" s="1"/>
  <c r="E329" i="29"/>
  <c r="B329" i="29" s="1"/>
  <c r="L328" i="29"/>
  <c r="M328" i="29"/>
  <c r="N328" i="29"/>
  <c r="O328" i="29"/>
  <c r="E327" i="29"/>
  <c r="B327" i="29" s="1"/>
  <c r="E326" i="29"/>
  <c r="B326" i="29" s="1"/>
  <c r="E325" i="29"/>
  <c r="B325" i="29" s="1"/>
  <c r="M325" i="29" s="1"/>
  <c r="E324" i="29"/>
  <c r="B324" i="29" s="1"/>
  <c r="E323" i="29"/>
  <c r="B323" i="29" s="1"/>
  <c r="E322" i="29"/>
  <c r="B322" i="29" s="1"/>
  <c r="L322" i="29" s="1"/>
  <c r="E321" i="29"/>
  <c r="B321" i="29" s="1"/>
  <c r="E320" i="29"/>
  <c r="B320" i="29" s="1"/>
  <c r="E319" i="29"/>
  <c r="B319" i="29" s="1"/>
  <c r="E318" i="29"/>
  <c r="B318" i="29" s="1"/>
  <c r="E317" i="29"/>
  <c r="B317" i="29" s="1"/>
  <c r="E316" i="29"/>
  <c r="B316" i="29" s="1"/>
  <c r="L316" i="29" s="1"/>
  <c r="E315" i="29"/>
  <c r="B315" i="29" s="1"/>
  <c r="M315" i="29" s="1"/>
  <c r="E314" i="29"/>
  <c r="B314" i="29" s="1"/>
  <c r="E313" i="29"/>
  <c r="B313" i="29" s="1"/>
  <c r="E312" i="29"/>
  <c r="B312" i="29" s="1"/>
  <c r="E311" i="29"/>
  <c r="B311" i="29" s="1"/>
  <c r="N311" i="29" s="1"/>
  <c r="E310" i="29"/>
  <c r="B310" i="29" s="1"/>
  <c r="N310" i="29" s="1"/>
  <c r="E309" i="29"/>
  <c r="B309" i="29" s="1"/>
  <c r="E308" i="29"/>
  <c r="B308" i="29" s="1"/>
  <c r="N308" i="29" s="1"/>
  <c r="E307" i="29"/>
  <c r="B307" i="29" s="1"/>
  <c r="M307" i="29" s="1"/>
  <c r="E306" i="29"/>
  <c r="B306" i="29" s="1"/>
  <c r="E305" i="29"/>
  <c r="B305" i="29" s="1"/>
  <c r="L305" i="29" s="1"/>
  <c r="E304" i="29"/>
  <c r="B304" i="29" s="1"/>
  <c r="N304" i="29" s="1"/>
  <c r="E301" i="29"/>
  <c r="B301" i="29" s="1"/>
  <c r="M301" i="29" s="1"/>
  <c r="E298" i="29"/>
  <c r="B298" i="29" s="1"/>
  <c r="E297" i="29"/>
  <c r="B297" i="29" s="1"/>
  <c r="M297" i="29" s="1"/>
  <c r="E296" i="29"/>
  <c r="B296" i="29" s="1"/>
  <c r="N296" i="29" s="1"/>
  <c r="E295" i="29"/>
  <c r="B295" i="29" s="1"/>
  <c r="L295" i="29" s="1"/>
  <c r="E294" i="29"/>
  <c r="B294" i="29" s="1"/>
  <c r="N294" i="29" s="1"/>
  <c r="E293" i="29"/>
  <c r="B293" i="29" s="1"/>
  <c r="L293" i="29" s="1"/>
  <c r="E292" i="29"/>
  <c r="B292" i="29" s="1"/>
  <c r="E291" i="29"/>
  <c r="B291" i="29" s="1"/>
  <c r="E290" i="29"/>
  <c r="B290" i="29" s="1"/>
  <c r="E289" i="29"/>
  <c r="B289" i="29" s="1"/>
  <c r="E288" i="29"/>
  <c r="B288" i="29" s="1"/>
  <c r="E287" i="29"/>
  <c r="B287" i="29" s="1"/>
  <c r="E286" i="29"/>
  <c r="B286" i="29" s="1"/>
  <c r="E285" i="29"/>
  <c r="B285" i="29" s="1"/>
  <c r="E284" i="29"/>
  <c r="B284" i="29" s="1"/>
  <c r="E283" i="29"/>
  <c r="B283" i="29" s="1"/>
  <c r="E282" i="29"/>
  <c r="B282" i="29" s="1"/>
  <c r="N282" i="29" s="1"/>
  <c r="E281" i="29"/>
  <c r="B281" i="29" s="1"/>
  <c r="E280" i="29"/>
  <c r="B280" i="29" s="1"/>
  <c r="O280" i="29" s="1"/>
  <c r="E279" i="29"/>
  <c r="B279" i="29" s="1"/>
  <c r="E278" i="29"/>
  <c r="B278" i="29" s="1"/>
  <c r="E277" i="29"/>
  <c r="B277" i="29" s="1"/>
  <c r="L277" i="29" s="1"/>
  <c r="E276" i="29"/>
  <c r="B276" i="29" s="1"/>
  <c r="M276" i="29" s="1"/>
  <c r="E275" i="29"/>
  <c r="B275" i="29" s="1"/>
  <c r="E274" i="29"/>
  <c r="B274" i="29" s="1"/>
  <c r="E273" i="29"/>
  <c r="B273" i="29" s="1"/>
  <c r="E272" i="29"/>
  <c r="B272" i="29" s="1"/>
  <c r="E271" i="29"/>
  <c r="B271" i="29" s="1"/>
  <c r="L271" i="29" s="1"/>
  <c r="E270" i="29"/>
  <c r="B270" i="29" s="1"/>
  <c r="E269" i="29"/>
  <c r="B269" i="29" s="1"/>
  <c r="E268" i="29"/>
  <c r="B268" i="29" s="1"/>
  <c r="L268" i="29" s="1"/>
  <c r="E267" i="29"/>
  <c r="B267" i="29" s="1"/>
  <c r="E266" i="29"/>
  <c r="B266" i="29" s="1"/>
  <c r="N266" i="29" s="1"/>
  <c r="E265" i="29"/>
  <c r="B265" i="29" s="1"/>
  <c r="E264" i="29"/>
  <c r="B264" i="29" s="1"/>
  <c r="E263" i="29"/>
  <c r="B263" i="29" s="1"/>
  <c r="E262" i="29"/>
  <c r="B262" i="29" s="1"/>
  <c r="E261" i="29"/>
  <c r="B261" i="29" s="1"/>
  <c r="E260" i="29"/>
  <c r="B260" i="29" s="1"/>
  <c r="L260" i="29" s="1"/>
  <c r="E259" i="29"/>
  <c r="B259" i="29" s="1"/>
  <c r="N259" i="29" s="1"/>
  <c r="E258" i="29"/>
  <c r="B258" i="29" s="1"/>
  <c r="E257" i="29"/>
  <c r="B257" i="29" s="1"/>
  <c r="L257" i="29" s="1"/>
  <c r="E256" i="29"/>
  <c r="B256" i="29" s="1"/>
  <c r="M256" i="29" s="1"/>
  <c r="E255" i="29"/>
  <c r="B255" i="29" s="1"/>
  <c r="E254" i="29"/>
  <c r="B254" i="29" s="1"/>
  <c r="E253" i="29"/>
  <c r="B253" i="29" s="1"/>
  <c r="E252" i="29"/>
  <c r="B252" i="29" s="1"/>
  <c r="E251" i="29"/>
  <c r="B251" i="29" s="1"/>
  <c r="E250" i="29"/>
  <c r="B250" i="29" s="1"/>
  <c r="E249" i="29"/>
  <c r="B249" i="29" s="1"/>
  <c r="E248" i="29"/>
  <c r="B248" i="29" s="1"/>
  <c r="L248" i="29" s="1"/>
  <c r="E247" i="29"/>
  <c r="B247" i="29" s="1"/>
  <c r="N247" i="29" s="1"/>
  <c r="E246" i="29"/>
  <c r="B246" i="29" s="1"/>
  <c r="N246" i="29" s="1"/>
  <c r="E243" i="29"/>
  <c r="E244" i="29"/>
  <c r="B244" i="29" s="1"/>
  <c r="E245" i="29"/>
  <c r="E241" i="29"/>
  <c r="E242" i="29"/>
  <c r="E240" i="29"/>
  <c r="B240" i="29" s="1"/>
  <c r="M240" i="29" s="1"/>
  <c r="E239" i="29"/>
  <c r="B239" i="29" s="1"/>
  <c r="E238" i="29"/>
  <c r="B238" i="29" s="1"/>
  <c r="N238" i="29" s="1"/>
  <c r="E235" i="29"/>
  <c r="B235" i="29" s="1"/>
  <c r="E234" i="29"/>
  <c r="B234" i="29" s="1"/>
  <c r="M234" i="29" s="1"/>
  <c r="E233" i="29"/>
  <c r="B233" i="29" s="1"/>
  <c r="N233" i="29" s="1"/>
  <c r="E232" i="29"/>
  <c r="B232" i="29" s="1"/>
  <c r="N232" i="29" s="1"/>
  <c r="E231" i="29"/>
  <c r="B231" i="29" s="1"/>
  <c r="E230" i="29"/>
  <c r="B230" i="29" s="1"/>
  <c r="L230" i="29" s="1"/>
  <c r="E229" i="29"/>
  <c r="B229" i="29" s="1"/>
  <c r="M229" i="29" s="1"/>
  <c r="E228" i="29"/>
  <c r="B228" i="29" s="1"/>
  <c r="N228" i="29" s="1"/>
  <c r="E227" i="29"/>
  <c r="B227" i="29" s="1"/>
  <c r="O227" i="29" s="1"/>
  <c r="E226" i="29"/>
  <c r="B226" i="29" s="1"/>
  <c r="L226" i="29" s="1"/>
  <c r="E225" i="29"/>
  <c r="B225" i="29" s="1"/>
  <c r="N225" i="29" s="1"/>
  <c r="E224" i="29"/>
  <c r="B224" i="29" s="1"/>
  <c r="E223" i="29"/>
  <c r="B223" i="29" s="1"/>
  <c r="E222" i="29"/>
  <c r="B222" i="29" s="1"/>
  <c r="E221" i="29"/>
  <c r="B221" i="29" s="1"/>
  <c r="O221" i="29" s="1"/>
  <c r="E220" i="29"/>
  <c r="B220" i="29" s="1"/>
  <c r="E219" i="29"/>
  <c r="B219" i="29" s="1"/>
  <c r="O219" i="29" s="1"/>
  <c r="E218" i="29"/>
  <c r="B218" i="29" s="1"/>
  <c r="E217" i="29"/>
  <c r="B217" i="29" s="1"/>
  <c r="E216" i="29"/>
  <c r="B216" i="29" s="1"/>
  <c r="L216" i="29" s="1"/>
  <c r="E215" i="29"/>
  <c r="B215" i="29" s="1"/>
  <c r="E214" i="29"/>
  <c r="B214" i="29" s="1"/>
  <c r="O214" i="29" s="1"/>
  <c r="E213" i="29"/>
  <c r="B213" i="29" s="1"/>
  <c r="E212" i="29"/>
  <c r="B212" i="29" s="1"/>
  <c r="E211" i="29"/>
  <c r="B211" i="29" s="1"/>
  <c r="E210" i="29"/>
  <c r="B210" i="29" s="1"/>
  <c r="E209" i="29"/>
  <c r="B209" i="29" s="1"/>
  <c r="E208" i="29"/>
  <c r="B208" i="29" s="1"/>
  <c r="E207" i="29"/>
  <c r="B207" i="29" s="1"/>
  <c r="E206" i="29"/>
  <c r="B206" i="29" s="1"/>
  <c r="L205" i="29"/>
  <c r="M205" i="29"/>
  <c r="N205" i="29"/>
  <c r="O205" i="29"/>
  <c r="L204" i="29"/>
  <c r="M204" i="29"/>
  <c r="N204" i="29"/>
  <c r="O204" i="29"/>
  <c r="E203" i="29"/>
  <c r="B203" i="29" s="1"/>
  <c r="E202" i="29"/>
  <c r="B202" i="29" s="1"/>
  <c r="E201" i="29"/>
  <c r="B201" i="29" s="1"/>
  <c r="E200" i="29"/>
  <c r="B200" i="29" s="1"/>
  <c r="L200" i="29" s="1"/>
  <c r="E199" i="29"/>
  <c r="B199" i="29" s="1"/>
  <c r="E198" i="29"/>
  <c r="B198" i="29" s="1"/>
  <c r="M198" i="29" s="1"/>
  <c r="E197" i="29"/>
  <c r="B197" i="29" s="1"/>
  <c r="M197" i="29" s="1"/>
  <c r="E196" i="29"/>
  <c r="B196" i="29" s="1"/>
  <c r="N196" i="29" s="1"/>
  <c r="E195" i="29"/>
  <c r="B195" i="29" s="1"/>
  <c r="L195" i="29" s="1"/>
  <c r="E194" i="29"/>
  <c r="B194" i="29" s="1"/>
  <c r="O194" i="29" s="1"/>
  <c r="E193" i="29"/>
  <c r="B193" i="29" s="1"/>
  <c r="N193" i="29" s="1"/>
  <c r="E192" i="29"/>
  <c r="B192" i="29" s="1"/>
  <c r="E191" i="29"/>
  <c r="B191" i="29" s="1"/>
  <c r="E190" i="29"/>
  <c r="B190" i="29" s="1"/>
  <c r="E189" i="29"/>
  <c r="B189" i="29" s="1"/>
  <c r="M189" i="29" s="1"/>
  <c r="E188" i="29"/>
  <c r="B188" i="29" s="1"/>
  <c r="E187" i="29"/>
  <c r="B187" i="29" s="1"/>
  <c r="E186" i="29"/>
  <c r="B186" i="29" s="1"/>
  <c r="E185" i="29"/>
  <c r="B185" i="29" s="1"/>
  <c r="E184" i="29"/>
  <c r="B184" i="29" s="1"/>
  <c r="E183" i="29"/>
  <c r="B183" i="29" s="1"/>
  <c r="L183" i="29" s="1"/>
  <c r="E182" i="29"/>
  <c r="B182" i="29" s="1"/>
  <c r="E181" i="29"/>
  <c r="B181" i="29" s="1"/>
  <c r="E180" i="29"/>
  <c r="B180" i="29" s="1"/>
  <c r="E179" i="29"/>
  <c r="B179" i="29" s="1"/>
  <c r="L179" i="29" s="1"/>
  <c r="E178" i="29"/>
  <c r="B178" i="29" s="1"/>
  <c r="L178" i="29" s="1"/>
  <c r="E177" i="29"/>
  <c r="B177" i="29" s="1"/>
  <c r="L177" i="29" s="1"/>
  <c r="E176" i="29"/>
  <c r="B176" i="29" s="1"/>
  <c r="O176" i="29" s="1"/>
  <c r="E175" i="29"/>
  <c r="B175" i="29" s="1"/>
  <c r="E172" i="29"/>
  <c r="B172" i="29" s="1"/>
  <c r="E171" i="29"/>
  <c r="B171" i="29" s="1"/>
  <c r="M171" i="29" s="1"/>
  <c r="E170" i="29"/>
  <c r="B170" i="29" s="1"/>
  <c r="N170" i="29" s="1"/>
  <c r="E169" i="29"/>
  <c r="B169" i="29" s="1"/>
  <c r="E168" i="29"/>
  <c r="B168" i="29" s="1"/>
  <c r="L168" i="29" s="1"/>
  <c r="E167" i="29"/>
  <c r="B167" i="29" s="1"/>
  <c r="L167" i="29" s="1"/>
  <c r="E166" i="29"/>
  <c r="B166" i="29" s="1"/>
  <c r="L166" i="29" s="1"/>
  <c r="E165" i="29"/>
  <c r="B165" i="29" s="1"/>
  <c r="E164" i="29"/>
  <c r="B164" i="29" s="1"/>
  <c r="E163" i="29"/>
  <c r="B163" i="29" s="1"/>
  <c r="E162" i="29"/>
  <c r="B162" i="29" s="1"/>
  <c r="E161" i="29"/>
  <c r="B161" i="29" s="1"/>
  <c r="B160" i="29"/>
  <c r="O160" i="29" s="1"/>
  <c r="B159" i="29"/>
  <c r="N159" i="29" s="1"/>
  <c r="E158" i="29"/>
  <c r="B158" i="29" s="1"/>
  <c r="E157" i="29"/>
  <c r="B157" i="29" s="1"/>
  <c r="E156" i="29"/>
  <c r="B156" i="29" s="1"/>
  <c r="O156" i="29" s="1"/>
  <c r="E155" i="29"/>
  <c r="B155" i="29" s="1"/>
  <c r="O155" i="29" s="1"/>
  <c r="E154" i="29"/>
  <c r="B154" i="29" s="1"/>
  <c r="E153" i="29"/>
  <c r="B153" i="29" s="1"/>
  <c r="E152" i="29"/>
  <c r="B152" i="29" s="1"/>
  <c r="N152" i="29" s="1"/>
  <c r="E151" i="29"/>
  <c r="B151" i="29" s="1"/>
  <c r="M151" i="29" s="1"/>
  <c r="E150" i="29"/>
  <c r="B150" i="29" s="1"/>
  <c r="E149" i="29"/>
  <c r="B149" i="29" s="1"/>
  <c r="E148" i="29"/>
  <c r="B148" i="29" s="1"/>
  <c r="E147" i="29"/>
  <c r="B147" i="29" s="1"/>
  <c r="L147" i="29" s="1"/>
  <c r="E146" i="29"/>
  <c r="B146" i="29" s="1"/>
  <c r="M146" i="29" s="1"/>
  <c r="E145" i="29"/>
  <c r="B145" i="29" s="1"/>
  <c r="E144" i="29"/>
  <c r="B144" i="29" s="1"/>
  <c r="E143" i="29"/>
  <c r="B143" i="29" s="1"/>
  <c r="E142" i="29"/>
  <c r="B142" i="29" s="1"/>
  <c r="E141" i="29"/>
  <c r="B141" i="29" s="1"/>
  <c r="E138" i="29"/>
  <c r="B138" i="29" s="1"/>
  <c r="E137" i="29"/>
  <c r="B137" i="29" s="1"/>
  <c r="E136" i="29"/>
  <c r="B136" i="29" s="1"/>
  <c r="N136" i="29" s="1"/>
  <c r="E135" i="29"/>
  <c r="B135" i="29" s="1"/>
  <c r="E134" i="29"/>
  <c r="B134" i="29" s="1"/>
  <c r="E133" i="29"/>
  <c r="B133" i="29" s="1"/>
  <c r="E132" i="29"/>
  <c r="B132" i="29" s="1"/>
  <c r="N132" i="29" s="1"/>
  <c r="E131" i="29"/>
  <c r="B131" i="29" s="1"/>
  <c r="E130" i="29"/>
  <c r="B130" i="29" s="1"/>
  <c r="E129" i="29"/>
  <c r="B129" i="29" s="1"/>
  <c r="E128" i="29"/>
  <c r="B128" i="29" s="1"/>
  <c r="E127" i="29"/>
  <c r="B127" i="29" s="1"/>
  <c r="E126" i="29"/>
  <c r="B126" i="29" s="1"/>
  <c r="E125" i="29"/>
  <c r="B125" i="29" s="1"/>
  <c r="L125" i="29" s="1"/>
  <c r="E124" i="29"/>
  <c r="B124" i="29" s="1"/>
  <c r="L124" i="29" s="1"/>
  <c r="E123" i="29"/>
  <c r="B123" i="29" s="1"/>
  <c r="N123" i="29" s="1"/>
  <c r="E122" i="29"/>
  <c r="B122" i="29" s="1"/>
  <c r="M122" i="29" s="1"/>
  <c r="E121" i="29"/>
  <c r="B121" i="29" s="1"/>
  <c r="E120" i="29"/>
  <c r="B120" i="29" s="1"/>
  <c r="E119" i="29"/>
  <c r="B119" i="29" s="1"/>
  <c r="O119" i="29" s="1"/>
  <c r="E118" i="29"/>
  <c r="B118" i="29" s="1"/>
  <c r="E117" i="29"/>
  <c r="B117" i="29" s="1"/>
  <c r="E116" i="29"/>
  <c r="B116" i="29" s="1"/>
  <c r="N116" i="29" s="1"/>
  <c r="E115" i="29"/>
  <c r="B115" i="29" s="1"/>
  <c r="E114" i="29"/>
  <c r="B114" i="29" s="1"/>
  <c r="E113" i="29"/>
  <c r="B113" i="29" s="1"/>
  <c r="E112" i="29"/>
  <c r="B112" i="29" s="1"/>
  <c r="E111" i="29"/>
  <c r="B111" i="29" s="1"/>
  <c r="E110" i="29"/>
  <c r="B110" i="29" s="1"/>
  <c r="E109" i="29"/>
  <c r="B109" i="29" s="1"/>
  <c r="E108" i="29"/>
  <c r="B108" i="29" s="1"/>
  <c r="E107" i="29"/>
  <c r="B107" i="29" s="1"/>
  <c r="E106" i="29"/>
  <c r="B106" i="29" s="1"/>
  <c r="E105" i="29"/>
  <c r="B105" i="29" s="1"/>
  <c r="E104" i="29"/>
  <c r="B104" i="29" s="1"/>
  <c r="E103" i="29"/>
  <c r="B103" i="29" s="1"/>
  <c r="E102" i="29"/>
  <c r="B102" i="29" s="1"/>
  <c r="E101" i="29"/>
  <c r="B101" i="29" s="1"/>
  <c r="L101" i="29" s="1"/>
  <c r="E98" i="29"/>
  <c r="B98" i="29" s="1"/>
  <c r="E97" i="29"/>
  <c r="B97" i="29" s="1"/>
  <c r="O97" i="29" s="1"/>
  <c r="E96" i="29"/>
  <c r="B96" i="29" s="1"/>
  <c r="N96" i="29" s="1"/>
  <c r="E95" i="29"/>
  <c r="B95" i="29" s="1"/>
  <c r="E94" i="29"/>
  <c r="B94" i="29" s="1"/>
  <c r="M94" i="29" s="1"/>
  <c r="E93" i="29"/>
  <c r="B93" i="29" s="1"/>
  <c r="L93" i="29" s="1"/>
  <c r="E92" i="29"/>
  <c r="B92" i="29" s="1"/>
  <c r="M92" i="29" s="1"/>
  <c r="E91" i="29"/>
  <c r="B91" i="29" s="1"/>
  <c r="E90" i="29"/>
  <c r="B90" i="29" s="1"/>
  <c r="L90" i="29" s="1"/>
  <c r="E89" i="29"/>
  <c r="B89" i="29" s="1"/>
  <c r="L89" i="29" s="1"/>
  <c r="E88" i="29"/>
  <c r="B88" i="29" s="1"/>
  <c r="N88" i="29" s="1"/>
  <c r="E85" i="29"/>
  <c r="B85" i="29" s="1"/>
  <c r="E82" i="29"/>
  <c r="B82" i="29" s="1"/>
  <c r="E81" i="29"/>
  <c r="B81" i="29" s="1"/>
  <c r="L81" i="29" s="1"/>
  <c r="B80" i="29"/>
  <c r="E79" i="29"/>
  <c r="B79" i="29" s="1"/>
  <c r="N79" i="29" s="1"/>
  <c r="E76" i="29"/>
  <c r="B76" i="29" s="1"/>
  <c r="N76" i="29" s="1"/>
  <c r="E75" i="29"/>
  <c r="B75" i="29" s="1"/>
  <c r="M75" i="29" s="1"/>
  <c r="E74" i="29"/>
  <c r="B74" i="29" s="1"/>
  <c r="N74" i="29" s="1"/>
  <c r="E73" i="29"/>
  <c r="B73" i="29" s="1"/>
  <c r="E72" i="29"/>
  <c r="B72" i="29" s="1"/>
  <c r="E71" i="29"/>
  <c r="B71" i="29" s="1"/>
  <c r="O71" i="29" s="1"/>
  <c r="E70" i="29"/>
  <c r="B70" i="29" s="1"/>
  <c r="E69" i="29"/>
  <c r="B69" i="29" s="1"/>
  <c r="E68" i="29"/>
  <c r="B68" i="29" s="1"/>
  <c r="E65" i="29"/>
  <c r="B65" i="29" s="1"/>
  <c r="O65" i="29" s="1"/>
  <c r="E64" i="29"/>
  <c r="B64" i="29" s="1"/>
  <c r="O64" i="29" s="1"/>
  <c r="E63" i="29"/>
  <c r="B63" i="29" s="1"/>
  <c r="E62" i="29"/>
  <c r="B62" i="29" s="1"/>
  <c r="E61" i="29"/>
  <c r="B61" i="29" s="1"/>
  <c r="E60" i="29"/>
  <c r="B60" i="29" s="1"/>
  <c r="E59" i="29"/>
  <c r="B59" i="29" s="1"/>
  <c r="L59" i="29" s="1"/>
  <c r="E58" i="29"/>
  <c r="B58" i="29" s="1"/>
  <c r="E57" i="29"/>
  <c r="B57" i="29" s="1"/>
  <c r="E56" i="29"/>
  <c r="B56" i="29" s="1"/>
  <c r="L56" i="29" s="1"/>
  <c r="E55" i="29"/>
  <c r="B55" i="29" s="1"/>
  <c r="E54" i="29"/>
  <c r="B54" i="29" s="1"/>
  <c r="E53" i="29"/>
  <c r="B53" i="29" s="1"/>
  <c r="L53" i="29" s="1"/>
  <c r="E52" i="29"/>
  <c r="B52" i="29" s="1"/>
  <c r="N52" i="29" s="1"/>
  <c r="E51" i="29"/>
  <c r="B51" i="29" s="1"/>
  <c r="N51" i="29" s="1"/>
  <c r="E50" i="29"/>
  <c r="B50" i="29" s="1"/>
  <c r="B49" i="29"/>
  <c r="M49" i="29" s="1"/>
  <c r="E48" i="29"/>
  <c r="B48" i="29" s="1"/>
  <c r="E45" i="29"/>
  <c r="B45" i="29" s="1"/>
  <c r="E44" i="29"/>
  <c r="B44" i="29" s="1"/>
  <c r="N44" i="29" s="1"/>
  <c r="E43" i="29"/>
  <c r="B43" i="29" s="1"/>
  <c r="E42" i="29"/>
  <c r="B42" i="29" s="1"/>
  <c r="E41" i="29"/>
  <c r="B41" i="29" s="1"/>
  <c r="E40" i="29"/>
  <c r="B40" i="29" s="1"/>
  <c r="L40" i="29" s="1"/>
  <c r="E39" i="29"/>
  <c r="B39" i="29" s="1"/>
  <c r="E38" i="29"/>
  <c r="B38" i="29" s="1"/>
  <c r="L38" i="29" s="1"/>
  <c r="E37" i="29"/>
  <c r="B37" i="29" s="1"/>
  <c r="E36" i="29"/>
  <c r="B36" i="29" s="1"/>
  <c r="M36" i="29" s="1"/>
  <c r="E35" i="29"/>
  <c r="B35" i="29" s="1"/>
  <c r="E34" i="29"/>
  <c r="B34" i="29" s="1"/>
  <c r="E33" i="29"/>
  <c r="B33" i="29" s="1"/>
  <c r="O33" i="29" s="1"/>
  <c r="E30" i="29"/>
  <c r="B30" i="29" s="1"/>
  <c r="L30" i="29" s="1"/>
  <c r="E29" i="29"/>
  <c r="B29" i="29" s="1"/>
  <c r="E28" i="29"/>
  <c r="B28" i="29" s="1"/>
  <c r="M28" i="29" s="1"/>
  <c r="E27" i="29"/>
  <c r="B27" i="29" s="1"/>
  <c r="E26" i="29"/>
  <c r="B26" i="29" s="1"/>
  <c r="E25" i="29"/>
  <c r="B25" i="29" s="1"/>
  <c r="E22" i="29"/>
  <c r="B22" i="29" s="1"/>
  <c r="L22" i="29" s="1"/>
  <c r="B21" i="29"/>
  <c r="L21" i="29" s="1"/>
  <c r="E20" i="29"/>
  <c r="B20" i="29" s="1"/>
  <c r="E19" i="29"/>
  <c r="B19" i="29" s="1"/>
  <c r="L19" i="29" s="1"/>
  <c r="E18" i="29"/>
  <c r="B18" i="29" s="1"/>
  <c r="E17" i="29"/>
  <c r="B17" i="29" s="1"/>
  <c r="E16" i="29"/>
  <c r="B16" i="29" s="1"/>
  <c r="E15" i="29"/>
  <c r="B15" i="29" s="1"/>
  <c r="E14" i="29"/>
  <c r="B14" i="29" s="1"/>
  <c r="E11" i="29"/>
  <c r="B11" i="29" s="1"/>
  <c r="M11" i="29" s="1"/>
  <c r="E10" i="29"/>
  <c r="B10" i="29" s="1"/>
  <c r="E9" i="29"/>
  <c r="B9" i="29" s="1"/>
  <c r="L9" i="29" s="1"/>
  <c r="E8" i="29"/>
  <c r="B8" i="29" s="1"/>
  <c r="O8" i="29" s="1"/>
  <c r="E7" i="29"/>
  <c r="B7" i="29" s="1"/>
  <c r="E6" i="29"/>
  <c r="B6" i="29" s="1"/>
  <c r="E5" i="29"/>
  <c r="B5" i="29" s="1"/>
  <c r="E4" i="29"/>
  <c r="B4" i="29" s="1"/>
  <c r="L4" i="29" s="1"/>
  <c r="E3" i="29"/>
  <c r="B3" i="29" s="1"/>
  <c r="M3" i="29" s="1"/>
  <c r="E2" i="29"/>
  <c r="B2" i="29" s="1"/>
  <c r="A104" i="29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7" i="29" s="1"/>
  <c r="A138" i="29" s="1"/>
  <c r="H127" i="35"/>
  <c r="A127" i="35" s="1"/>
  <c r="H2" i="35"/>
  <c r="A2" i="35" s="1"/>
  <c r="H3" i="35"/>
  <c r="A3" i="35"/>
  <c r="H4" i="35"/>
  <c r="A4" i="35" s="1"/>
  <c r="H5" i="35"/>
  <c r="A5" i="35" s="1"/>
  <c r="H6" i="35"/>
  <c r="A6" i="35" s="1"/>
  <c r="H7" i="35"/>
  <c r="A7" i="35"/>
  <c r="H8" i="35"/>
  <c r="A8" i="35" s="1"/>
  <c r="H9" i="35"/>
  <c r="A9" i="35" s="1"/>
  <c r="H10" i="35"/>
  <c r="A10" i="35" s="1"/>
  <c r="H11" i="35"/>
  <c r="A11" i="35"/>
  <c r="H12" i="35"/>
  <c r="A12" i="35" s="1"/>
  <c r="H13" i="35"/>
  <c r="A13" i="35" s="1"/>
  <c r="H14" i="35"/>
  <c r="A14" i="35" s="1"/>
  <c r="H15" i="35"/>
  <c r="A15" i="35"/>
  <c r="H16" i="35"/>
  <c r="A16" i="35" s="1"/>
  <c r="H17" i="35"/>
  <c r="A17" i="35" s="1"/>
  <c r="H18" i="35"/>
  <c r="A18" i="35" s="1"/>
  <c r="H19" i="35"/>
  <c r="A19" i="35"/>
  <c r="H20" i="35"/>
  <c r="A20" i="35" s="1"/>
  <c r="H21" i="35"/>
  <c r="A21" i="35" s="1"/>
  <c r="H22" i="35"/>
  <c r="A22" i="35" s="1"/>
  <c r="H23" i="35"/>
  <c r="A23" i="35"/>
  <c r="H24" i="35"/>
  <c r="A24" i="35" s="1"/>
  <c r="H25" i="35"/>
  <c r="A25" i="35" s="1"/>
  <c r="H26" i="35"/>
  <c r="A26" i="35" s="1"/>
  <c r="H27" i="35"/>
  <c r="A27" i="35"/>
  <c r="H28" i="35"/>
  <c r="A28" i="35" s="1"/>
  <c r="H29" i="35"/>
  <c r="A29" i="35" s="1"/>
  <c r="H30" i="35"/>
  <c r="A30" i="35" s="1"/>
  <c r="H31" i="35"/>
  <c r="A31" i="35"/>
  <c r="H32" i="35"/>
  <c r="A32" i="35" s="1"/>
  <c r="H33" i="35"/>
  <c r="A33" i="35" s="1"/>
  <c r="H34" i="35"/>
  <c r="A34" i="35" s="1"/>
  <c r="H35" i="35"/>
  <c r="A35" i="35"/>
  <c r="H36" i="35"/>
  <c r="A36" i="35" s="1"/>
  <c r="H37" i="35"/>
  <c r="A37" i="35" s="1"/>
  <c r="H38" i="35"/>
  <c r="A38" i="35" s="1"/>
  <c r="H39" i="35"/>
  <c r="A39" i="35"/>
  <c r="H40" i="35"/>
  <c r="A40" i="35" s="1"/>
  <c r="H41" i="35"/>
  <c r="A41" i="35" s="1"/>
  <c r="H42" i="35"/>
  <c r="A42" i="35" s="1"/>
  <c r="H43" i="35"/>
  <c r="A43" i="35"/>
  <c r="H44" i="35"/>
  <c r="A44" i="35" s="1"/>
  <c r="H45" i="35"/>
  <c r="A45" i="35" s="1"/>
  <c r="H46" i="35"/>
  <c r="A46" i="35" s="1"/>
  <c r="H47" i="35"/>
  <c r="A47" i="35"/>
  <c r="H48" i="35"/>
  <c r="A48" i="35" s="1"/>
  <c r="H49" i="35"/>
  <c r="A49" i="35" s="1"/>
  <c r="H50" i="35"/>
  <c r="A50" i="35" s="1"/>
  <c r="H51" i="35"/>
  <c r="A51" i="35"/>
  <c r="H52" i="35"/>
  <c r="A52" i="35" s="1"/>
  <c r="H53" i="35"/>
  <c r="A53" i="35" s="1"/>
  <c r="H54" i="35"/>
  <c r="A54" i="35" s="1"/>
  <c r="H55" i="35"/>
  <c r="A55" i="35"/>
  <c r="H56" i="35"/>
  <c r="A56" i="35" s="1"/>
  <c r="H57" i="35"/>
  <c r="A57" i="35" s="1"/>
  <c r="H58" i="35"/>
  <c r="A58" i="35" s="1"/>
  <c r="H59" i="35"/>
  <c r="A59" i="35"/>
  <c r="H60" i="35"/>
  <c r="A60" i="35" s="1"/>
  <c r="H61" i="35"/>
  <c r="A61" i="35" s="1"/>
  <c r="H62" i="35"/>
  <c r="A62" i="35" s="1"/>
  <c r="H63" i="35"/>
  <c r="A63" i="35"/>
  <c r="H64" i="35"/>
  <c r="A64" i="35" s="1"/>
  <c r="H65" i="35"/>
  <c r="A65" i="35" s="1"/>
  <c r="H66" i="35"/>
  <c r="A66" i="35" s="1"/>
  <c r="H67" i="35"/>
  <c r="A67" i="35"/>
  <c r="H68" i="35"/>
  <c r="A68" i="35" s="1"/>
  <c r="H69" i="35"/>
  <c r="A69" i="35" s="1"/>
  <c r="H70" i="35"/>
  <c r="A70" i="35" s="1"/>
  <c r="H71" i="35"/>
  <c r="A71" i="35"/>
  <c r="H72" i="35"/>
  <c r="A72" i="35" s="1"/>
  <c r="H73" i="35"/>
  <c r="A73" i="35" s="1"/>
  <c r="H74" i="35"/>
  <c r="A74" i="35" s="1"/>
  <c r="H75" i="35"/>
  <c r="A75" i="35"/>
  <c r="H76" i="35"/>
  <c r="A76" i="35" s="1"/>
  <c r="H77" i="35"/>
  <c r="A77" i="35" s="1"/>
  <c r="H78" i="35"/>
  <c r="A78" i="35" s="1"/>
  <c r="H79" i="35"/>
  <c r="A79" i="35"/>
  <c r="H80" i="35"/>
  <c r="A80" i="35" s="1"/>
  <c r="H81" i="35"/>
  <c r="A81" i="35" s="1"/>
  <c r="H82" i="35"/>
  <c r="A82" i="35" s="1"/>
  <c r="H83" i="35"/>
  <c r="A83" i="35"/>
  <c r="H84" i="35"/>
  <c r="A84" i="35" s="1"/>
  <c r="H85" i="35"/>
  <c r="A85" i="35" s="1"/>
  <c r="H86" i="35"/>
  <c r="A86" i="35" s="1"/>
  <c r="H87" i="35"/>
  <c r="A87" i="35"/>
  <c r="H88" i="35"/>
  <c r="A88" i="35" s="1"/>
  <c r="H89" i="35"/>
  <c r="A89" i="35" s="1"/>
  <c r="H90" i="35"/>
  <c r="A90" i="35" s="1"/>
  <c r="H91" i="35"/>
  <c r="A91" i="35"/>
  <c r="H92" i="35"/>
  <c r="A92" i="35" s="1"/>
  <c r="H93" i="35"/>
  <c r="A93" i="35" s="1"/>
  <c r="H94" i="35"/>
  <c r="A94" i="35" s="1"/>
  <c r="H95" i="35"/>
  <c r="A95" i="35"/>
  <c r="H96" i="35"/>
  <c r="A96" i="35" s="1"/>
  <c r="H97" i="35"/>
  <c r="A97" i="35" s="1"/>
  <c r="H98" i="35"/>
  <c r="A98" i="35" s="1"/>
  <c r="H99" i="35"/>
  <c r="A99" i="35"/>
  <c r="H100" i="35"/>
  <c r="A100" i="35" s="1"/>
  <c r="H101" i="35"/>
  <c r="A101" i="35" s="1"/>
  <c r="H102" i="35"/>
  <c r="A102" i="35" s="1"/>
  <c r="H103" i="35"/>
  <c r="A103" i="35"/>
  <c r="H104" i="35"/>
  <c r="A104" i="35" s="1"/>
  <c r="H105" i="35"/>
  <c r="A105" i="35" s="1"/>
  <c r="H106" i="35"/>
  <c r="A106" i="35" s="1"/>
  <c r="H107" i="35"/>
  <c r="A107" i="35"/>
  <c r="H108" i="35"/>
  <c r="A108" i="35" s="1"/>
  <c r="H109" i="35"/>
  <c r="A109" i="35" s="1"/>
  <c r="H110" i="35"/>
  <c r="A110" i="35" s="1"/>
  <c r="H111" i="35"/>
  <c r="A111" i="35"/>
  <c r="H112" i="35"/>
  <c r="A112" i="35" s="1"/>
  <c r="H113" i="35"/>
  <c r="A113" i="35" s="1"/>
  <c r="H114" i="35"/>
  <c r="A114" i="35" s="1"/>
  <c r="H115" i="35"/>
  <c r="A115" i="35"/>
  <c r="H116" i="35"/>
  <c r="A116" i="35" s="1"/>
  <c r="H117" i="35"/>
  <c r="A117" i="35" s="1"/>
  <c r="H118" i="35"/>
  <c r="A118" i="35" s="1"/>
  <c r="H119" i="35"/>
  <c r="A119" i="35"/>
  <c r="H120" i="35"/>
  <c r="A120" i="35" s="1"/>
  <c r="H121" i="35"/>
  <c r="A121" i="35" s="1"/>
  <c r="H122" i="35"/>
  <c r="A122" i="35" s="1"/>
  <c r="H123" i="35"/>
  <c r="A123" i="35"/>
  <c r="H124" i="35"/>
  <c r="A124" i="35" s="1"/>
  <c r="H125" i="35"/>
  <c r="A125" i="35" s="1"/>
  <c r="H126" i="35"/>
  <c r="A126" i="35" s="1"/>
  <c r="A429" i="29"/>
  <c r="A430" i="29" s="1"/>
  <c r="A431" i="29" s="1"/>
  <c r="A432" i="29" s="1"/>
  <c r="A433" i="29" s="1"/>
  <c r="A434" i="29" s="1"/>
  <c r="A435" i="29" s="1"/>
  <c r="A436" i="29" s="1"/>
  <c r="A437" i="29" s="1"/>
  <c r="A438" i="29" s="1"/>
  <c r="A439" i="29" s="1"/>
  <c r="A440" i="29" s="1"/>
  <c r="A441" i="29" s="1"/>
  <c r="A442" i="29" s="1"/>
  <c r="A443" i="29" s="1"/>
  <c r="A444" i="29" s="1"/>
  <c r="A445" i="29" s="1"/>
  <c r="A446" i="29" s="1"/>
  <c r="A447" i="29" s="1"/>
  <c r="A448" i="29" s="1"/>
  <c r="A449" i="29" s="1"/>
  <c r="A450" i="29" s="1"/>
  <c r="A451" i="29" s="1"/>
  <c r="A452" i="29" s="1"/>
  <c r="A453" i="29" s="1"/>
  <c r="A454" i="29" s="1"/>
  <c r="A455" i="29" s="1"/>
  <c r="A456" i="29" s="1"/>
  <c r="A302" i="29"/>
  <c r="A303" i="29" s="1"/>
  <c r="A304" i="29" s="1"/>
  <c r="A305" i="29" s="1"/>
  <c r="A308" i="29"/>
  <c r="A309" i="29" s="1"/>
  <c r="A310" i="29" s="1"/>
  <c r="A311" i="29" s="1"/>
  <c r="A312" i="29" s="1"/>
  <c r="A313" i="29" s="1"/>
  <c r="A314" i="29" s="1"/>
  <c r="A315" i="29" s="1"/>
  <c r="A316" i="29" s="1"/>
  <c r="A317" i="29" s="1"/>
  <c r="A318" i="29" s="1"/>
  <c r="A319" i="29" s="1"/>
  <c r="A320" i="29" s="1"/>
  <c r="A321" i="29" s="1"/>
  <c r="A322" i="29" s="1"/>
  <c r="A323" i="29" s="1"/>
  <c r="A324" i="29" s="1"/>
  <c r="A325" i="29" s="1"/>
  <c r="A326" i="29" s="1"/>
  <c r="A327" i="29" s="1"/>
  <c r="A328" i="29" s="1"/>
  <c r="A329" i="29" s="1"/>
  <c r="A330" i="29" s="1"/>
  <c r="A331" i="29" s="1"/>
  <c r="A332" i="29" s="1"/>
  <c r="A333" i="29" s="1"/>
  <c r="A334" i="29" s="1"/>
  <c r="A335" i="29" s="1"/>
  <c r="A336" i="29" s="1"/>
  <c r="A337" i="29" s="1"/>
  <c r="A338" i="29" s="1"/>
  <c r="A339" i="29" s="1"/>
  <c r="A340" i="29" s="1"/>
  <c r="A341" i="29" s="1"/>
  <c r="A342" i="29" s="1"/>
  <c r="A343" i="29" s="1"/>
  <c r="A344" i="29" s="1"/>
  <c r="A345" i="29" s="1"/>
  <c r="A346" i="29" s="1"/>
  <c r="A347" i="29" s="1"/>
  <c r="A348" i="29" s="1"/>
  <c r="A349" i="29" s="1"/>
  <c r="A350" i="29" s="1"/>
  <c r="A351" i="29" s="1"/>
  <c r="A352" i="29" s="1"/>
  <c r="A353" i="29" s="1"/>
  <c r="A354" i="29" s="1"/>
  <c r="A355" i="29" s="1"/>
  <c r="A144" i="29"/>
  <c r="A145" i="29" s="1"/>
  <c r="A146" i="29" s="1"/>
  <c r="A147" i="29" s="1"/>
  <c r="A148" i="29" s="1"/>
  <c r="A149" i="29" s="1"/>
  <c r="A150" i="29" s="1"/>
  <c r="A151" i="29" s="1"/>
  <c r="A152" i="29" s="1"/>
  <c r="A153" i="29" s="1"/>
  <c r="A154" i="29" s="1"/>
  <c r="A155" i="29" s="1"/>
  <c r="A156" i="29" s="1"/>
  <c r="A157" i="29" s="1"/>
  <c r="A158" i="29" s="1"/>
  <c r="A159" i="29" s="1"/>
  <c r="A160" i="29" s="1"/>
  <c r="A161" i="29" s="1"/>
  <c r="A162" i="29" s="1"/>
  <c r="A163" i="29" s="1"/>
  <c r="A164" i="29" s="1"/>
  <c r="A165" i="29" s="1"/>
  <c r="A166" i="29" s="1"/>
  <c r="A167" i="29" s="1"/>
  <c r="A168" i="29" s="1"/>
  <c r="A178" i="29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0" i="29" s="1"/>
  <c r="A191" i="29" s="1"/>
  <c r="A192" i="29" s="1"/>
  <c r="A193" i="29" s="1"/>
  <c r="A194" i="29" s="1"/>
  <c r="A195" i="29" s="1"/>
  <c r="A196" i="29" s="1"/>
  <c r="A197" i="29" s="1"/>
  <c r="A198" i="29" s="1"/>
  <c r="A199" i="29" s="1"/>
  <c r="A200" i="29" s="1"/>
  <c r="A201" i="29" s="1"/>
  <c r="A202" i="29" s="1"/>
  <c r="A203" i="29" s="1"/>
  <c r="A204" i="29" s="1"/>
  <c r="A205" i="29" s="1"/>
  <c r="A206" i="29" s="1"/>
  <c r="A207" i="29" s="1"/>
  <c r="A208" i="29" s="1"/>
  <c r="A209" i="29" s="1"/>
  <c r="A210" i="29" s="1"/>
  <c r="A211" i="29" s="1"/>
  <c r="A212" i="29" s="1"/>
  <c r="A213" i="29" s="1"/>
  <c r="A214" i="29" s="1"/>
  <c r="A215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5" i="29" s="1"/>
  <c r="A226" i="29" s="1"/>
  <c r="A227" i="29" s="1"/>
  <c r="A228" i="29" s="1"/>
  <c r="A229" i="29" s="1"/>
  <c r="A230" i="29" s="1"/>
  <c r="A231" i="29" s="1"/>
  <c r="A232" i="29" s="1"/>
  <c r="A233" i="29" s="1"/>
  <c r="A234" i="29" s="1"/>
  <c r="A235" i="29" s="1"/>
  <c r="E244" i="26"/>
  <c r="B244" i="26" s="1"/>
  <c r="O12" i="35"/>
  <c r="O13" i="35" s="1"/>
  <c r="O14" i="35" s="1"/>
  <c r="O15" i="35" s="1"/>
  <c r="O16" i="35" s="1"/>
  <c r="O17" i="35" s="1"/>
  <c r="O18" i="35" s="1"/>
  <c r="O19" i="35" s="1"/>
  <c r="O20" i="35" s="1"/>
  <c r="O21" i="35" s="1"/>
  <c r="O22" i="35" s="1"/>
  <c r="O23" i="35" s="1"/>
  <c r="O24" i="35" s="1"/>
  <c r="O25" i="35" s="1"/>
  <c r="O26" i="35" s="1"/>
  <c r="O27" i="35" s="1"/>
  <c r="O28" i="35" s="1"/>
  <c r="O29" i="35" s="1"/>
  <c r="O30" i="35" s="1"/>
  <c r="O31" i="35" s="1"/>
  <c r="O32" i="35" s="1"/>
  <c r="O33" i="35" s="1"/>
  <c r="O34" i="35" s="1"/>
  <c r="O35" i="35" s="1"/>
  <c r="O36" i="35" s="1"/>
  <c r="O37" i="35" s="1"/>
  <c r="O38" i="35" s="1"/>
  <c r="O39" i="35" s="1"/>
  <c r="O40" i="35" s="1"/>
  <c r="O41" i="35" s="1"/>
  <c r="O42" i="35" s="1"/>
  <c r="O43" i="35" s="1"/>
  <c r="O44" i="35" s="1"/>
  <c r="O45" i="35" s="1"/>
  <c r="O46" i="35" s="1"/>
  <c r="O47" i="35" s="1"/>
  <c r="O48" i="35" s="1"/>
  <c r="O49" i="35" s="1"/>
  <c r="O50" i="35" s="1"/>
  <c r="O51" i="35" s="1"/>
  <c r="O52" i="35" s="1"/>
  <c r="O53" i="35" s="1"/>
  <c r="O54" i="35" s="1"/>
  <c r="O55" i="35" s="1"/>
  <c r="O56" i="35" s="1"/>
  <c r="O57" i="35" s="1"/>
  <c r="O58" i="35" s="1"/>
  <c r="O59" i="35" s="1"/>
  <c r="O60" i="35" s="1"/>
  <c r="O61" i="35" s="1"/>
  <c r="O62" i="35" s="1"/>
  <c r="O63" i="35" s="1"/>
  <c r="O64" i="35" s="1"/>
  <c r="O65" i="35" s="1"/>
  <c r="O66" i="35" s="1"/>
  <c r="O67" i="35" s="1"/>
  <c r="O68" i="35" s="1"/>
  <c r="O69" i="35" s="1"/>
  <c r="O70" i="35" s="1"/>
  <c r="O71" i="35" s="1"/>
  <c r="O72" i="35" s="1"/>
  <c r="O73" i="35" s="1"/>
  <c r="O74" i="35" s="1"/>
  <c r="O75" i="35" s="1"/>
  <c r="O76" i="35" s="1"/>
  <c r="O77" i="35" s="1"/>
  <c r="O78" i="35" s="1"/>
  <c r="O79" i="35" s="1"/>
  <c r="O80" i="35" s="1"/>
  <c r="O81" i="35" s="1"/>
  <c r="O82" i="35" s="1"/>
  <c r="O83" i="35" s="1"/>
  <c r="O84" i="35" s="1"/>
  <c r="O85" i="35" s="1"/>
  <c r="O86" i="35" s="1"/>
  <c r="O87" i="35" s="1"/>
  <c r="O88" i="35" s="1"/>
  <c r="O89" i="35" s="1"/>
  <c r="O90" i="35" s="1"/>
  <c r="O91" i="35" s="1"/>
  <c r="O92" i="35" s="1"/>
  <c r="O93" i="35" s="1"/>
  <c r="O94" i="35" s="1"/>
  <c r="O95" i="35" s="1"/>
  <c r="O96" i="35" s="1"/>
  <c r="O97" i="35" s="1"/>
  <c r="O98" i="35" s="1"/>
  <c r="O99" i="35" s="1"/>
  <c r="O100" i="35" s="1"/>
  <c r="O101" i="35" s="1"/>
  <c r="O102" i="35" s="1"/>
  <c r="O103" i="35" s="1"/>
  <c r="O104" i="35" s="1"/>
  <c r="O105" i="35" s="1"/>
  <c r="O106" i="35" s="1"/>
  <c r="O107" i="35" s="1"/>
  <c r="O108" i="35" s="1"/>
  <c r="O109" i="35" s="1"/>
  <c r="O110" i="35" s="1"/>
  <c r="O111" i="35" s="1"/>
  <c r="O112" i="35" s="1"/>
  <c r="O113" i="35" s="1"/>
  <c r="O114" i="35" s="1"/>
  <c r="O115" i="35" s="1"/>
  <c r="O116" i="35" s="1"/>
  <c r="O117" i="35" s="1"/>
  <c r="O118" i="35" s="1"/>
  <c r="O119" i="35" s="1"/>
  <c r="O120" i="35" s="1"/>
  <c r="O121" i="35" s="1"/>
  <c r="O122" i="35" s="1"/>
  <c r="O123" i="35" s="1"/>
  <c r="O124" i="35" s="1"/>
  <c r="O125" i="35" s="1"/>
  <c r="O126" i="35" s="1"/>
  <c r="O127" i="35" s="1"/>
  <c r="E447" i="26"/>
  <c r="B447" i="26" s="1"/>
  <c r="A3" i="26"/>
  <c r="A4" i="26" s="1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9" i="26" s="1"/>
  <c r="A370" i="26" s="1"/>
  <c r="A371" i="26" s="1"/>
  <c r="A372" i="26" s="1"/>
  <c r="A373" i="26" s="1"/>
  <c r="A374" i="26" s="1"/>
  <c r="A375" i="26" s="1"/>
  <c r="A376" i="26" s="1"/>
  <c r="A377" i="26" s="1"/>
  <c r="A378" i="26" s="1"/>
  <c r="A379" i="26" s="1"/>
  <c r="A380" i="26" s="1"/>
  <c r="A381" i="26" s="1"/>
  <c r="A382" i="26" s="1"/>
  <c r="A383" i="26" s="1"/>
  <c r="A384" i="26" s="1"/>
  <c r="A385" i="26" s="1"/>
  <c r="A386" i="26" s="1"/>
  <c r="A387" i="26" s="1"/>
  <c r="A388" i="26" s="1"/>
  <c r="A389" i="26" s="1"/>
  <c r="A390" i="26" s="1"/>
  <c r="A391" i="26" s="1"/>
  <c r="A392" i="26" s="1"/>
  <c r="A393" i="26" s="1"/>
  <c r="A394" i="26" s="1"/>
  <c r="A395" i="26" s="1"/>
  <c r="A396" i="26" s="1"/>
  <c r="A397" i="26" s="1"/>
  <c r="A398" i="26" s="1"/>
  <c r="A399" i="26" s="1"/>
  <c r="A400" i="26" s="1"/>
  <c r="A401" i="26" s="1"/>
  <c r="A402" i="26" s="1"/>
  <c r="A403" i="26" s="1"/>
  <c r="A404" i="26" s="1"/>
  <c r="A405" i="26" s="1"/>
  <c r="A406" i="26" s="1"/>
  <c r="A407" i="26" s="1"/>
  <c r="A408" i="26" s="1"/>
  <c r="A409" i="26" s="1"/>
  <c r="A410" i="26" s="1"/>
  <c r="A411" i="26" s="1"/>
  <c r="A412" i="26" s="1"/>
  <c r="A413" i="26" s="1"/>
  <c r="A414" i="26" s="1"/>
  <c r="A415" i="26" s="1"/>
  <c r="A416" i="26" s="1"/>
  <c r="A417" i="26" s="1"/>
  <c r="A418" i="26" s="1"/>
  <c r="A419" i="26" s="1"/>
  <c r="A420" i="26" s="1"/>
  <c r="A421" i="26" s="1"/>
  <c r="A422" i="26" s="1"/>
  <c r="A423" i="26" s="1"/>
  <c r="A424" i="26" s="1"/>
  <c r="A425" i="26" s="1"/>
  <c r="A426" i="26" s="1"/>
  <c r="A427" i="26" s="1"/>
  <c r="A428" i="26" s="1"/>
  <c r="A429" i="26" s="1"/>
  <c r="A430" i="26" s="1"/>
  <c r="A431" i="26" s="1"/>
  <c r="A432" i="26" s="1"/>
  <c r="A433" i="26" s="1"/>
  <c r="A434" i="26" s="1"/>
  <c r="A435" i="26" s="1"/>
  <c r="A436" i="26" s="1"/>
  <c r="A437" i="26" s="1"/>
  <c r="A438" i="26" s="1"/>
  <c r="A439" i="26" s="1"/>
  <c r="A440" i="26" s="1"/>
  <c r="A441" i="26" s="1"/>
  <c r="A442" i="26" s="1"/>
  <c r="A443" i="26" s="1"/>
  <c r="A444" i="26" s="1"/>
  <c r="A445" i="26" s="1"/>
  <c r="A446" i="26" s="1"/>
  <c r="A447" i="26" s="1"/>
  <c r="E241" i="26"/>
  <c r="B241" i="26" s="1"/>
  <c r="E446" i="26"/>
  <c r="B446" i="26" s="1"/>
  <c r="E224" i="26"/>
  <c r="B224" i="26" s="1"/>
  <c r="E445" i="26"/>
  <c r="B445" i="26" s="1"/>
  <c r="E223" i="26"/>
  <c r="B223" i="26" s="1"/>
  <c r="E444" i="26"/>
  <c r="B444" i="26" s="1"/>
  <c r="E219" i="26"/>
  <c r="B219" i="26" s="1"/>
  <c r="E443" i="26"/>
  <c r="B443" i="26" s="1"/>
  <c r="E211" i="26"/>
  <c r="E442" i="26"/>
  <c r="B442" i="26" s="1"/>
  <c r="E209" i="26"/>
  <c r="E441" i="26"/>
  <c r="B441" i="26" s="1"/>
  <c r="E201" i="26"/>
  <c r="E440" i="26"/>
  <c r="B440" i="26" s="1"/>
  <c r="H2" i="34"/>
  <c r="E251" i="26"/>
  <c r="B251" i="26" s="1"/>
  <c r="E234" i="26"/>
  <c r="B234" i="26" s="1"/>
  <c r="O7" i="4"/>
  <c r="O6" i="4"/>
  <c r="O5" i="4"/>
  <c r="O4" i="4"/>
  <c r="M3" i="4"/>
  <c r="O12" i="34"/>
  <c r="O13" i="34"/>
  <c r="O14" i="34" s="1"/>
  <c r="O15" i="34" s="1"/>
  <c r="O16" i="34" s="1"/>
  <c r="O17" i="34" s="1"/>
  <c r="O18" i="34" s="1"/>
  <c r="O19" i="34" s="1"/>
  <c r="O20" i="34" s="1"/>
  <c r="O21" i="34" s="1"/>
  <c r="O22" i="34" s="1"/>
  <c r="O23" i="34" s="1"/>
  <c r="O24" i="34" s="1"/>
  <c r="O25" i="34" s="1"/>
  <c r="O26" i="34" s="1"/>
  <c r="O27" i="34" s="1"/>
  <c r="O28" i="34" s="1"/>
  <c r="O29" i="34" s="1"/>
  <c r="O30" i="34" s="1"/>
  <c r="O31" i="34" s="1"/>
  <c r="O32" i="34" s="1"/>
  <c r="O33" i="34" s="1"/>
  <c r="O34" i="34" s="1"/>
  <c r="O35" i="34" s="1"/>
  <c r="O36" i="34" s="1"/>
  <c r="O37" i="34" s="1"/>
  <c r="O38" i="34" s="1"/>
  <c r="O39" i="34" s="1"/>
  <c r="O40" i="34" s="1"/>
  <c r="O41" i="34" s="1"/>
  <c r="O42" i="34" s="1"/>
  <c r="O43" i="34" s="1"/>
  <c r="O44" i="34" s="1"/>
  <c r="O45" i="34" s="1"/>
  <c r="O46" i="34" s="1"/>
  <c r="O47" i="34" s="1"/>
  <c r="O48" i="34" s="1"/>
  <c r="O49" i="34" s="1"/>
  <c r="O50" i="34" s="1"/>
  <c r="O51" i="34" s="1"/>
  <c r="O52" i="34" s="1"/>
  <c r="O53" i="34" s="1"/>
  <c r="O54" i="34" s="1"/>
  <c r="O55" i="34" s="1"/>
  <c r="O56" i="34" s="1"/>
  <c r="O57" i="34" s="1"/>
  <c r="O58" i="34" s="1"/>
  <c r="O59" i="34" s="1"/>
  <c r="O60" i="34" s="1"/>
  <c r="O61" i="34" s="1"/>
  <c r="O62" i="34" s="1"/>
  <c r="O63" i="34" s="1"/>
  <c r="O64" i="34" s="1"/>
  <c r="O65" i="34" s="1"/>
  <c r="O66" i="34" s="1"/>
  <c r="O67" i="34" s="1"/>
  <c r="O68" i="34" s="1"/>
  <c r="O69" i="34" s="1"/>
  <c r="O70" i="34" s="1"/>
  <c r="O71" i="34" s="1"/>
  <c r="O72" i="34" s="1"/>
  <c r="O73" i="34" s="1"/>
  <c r="O74" i="34" s="1"/>
  <c r="O75" i="34" s="1"/>
  <c r="O76" i="34" s="1"/>
  <c r="O77" i="34" s="1"/>
  <c r="O78" i="34" s="1"/>
  <c r="O79" i="34" s="1"/>
  <c r="O80" i="34" s="1"/>
  <c r="O81" i="34" s="1"/>
  <c r="O82" i="34" s="1"/>
  <c r="O83" i="34" s="1"/>
  <c r="O84" i="34" s="1"/>
  <c r="O85" i="34" s="1"/>
  <c r="O86" i="34" s="1"/>
  <c r="O87" i="34" s="1"/>
  <c r="O88" i="34" s="1"/>
  <c r="O89" i="34" s="1"/>
  <c r="O90" i="34" s="1"/>
  <c r="O91" i="34" s="1"/>
  <c r="O92" i="34" s="1"/>
  <c r="O93" i="34" s="1"/>
  <c r="O94" i="34" s="1"/>
  <c r="O95" i="34" s="1"/>
  <c r="O96" i="34" s="1"/>
  <c r="O97" i="34" s="1"/>
  <c r="O98" i="34" s="1"/>
  <c r="O99" i="34" s="1"/>
  <c r="O100" i="34" s="1"/>
  <c r="O101" i="34" s="1"/>
  <c r="O102" i="34" s="1"/>
  <c r="O103" i="34" s="1"/>
  <c r="O104" i="34" s="1"/>
  <c r="O105" i="34" s="1"/>
  <c r="O106" i="34" s="1"/>
  <c r="O107" i="34" s="1"/>
  <c r="O108" i="34" s="1"/>
  <c r="O109" i="34" s="1"/>
  <c r="O110" i="34" s="1"/>
  <c r="O111" i="34" s="1"/>
  <c r="O112" i="34" s="1"/>
  <c r="O113" i="34" s="1"/>
  <c r="H113" i="34"/>
  <c r="A113" i="34" s="1"/>
  <c r="H112" i="34"/>
  <c r="A112" i="34" s="1"/>
  <c r="H111" i="34"/>
  <c r="A111" i="34" s="1"/>
  <c r="H110" i="34"/>
  <c r="A110" i="34"/>
  <c r="H109" i="34"/>
  <c r="A109" i="34"/>
  <c r="H108" i="34"/>
  <c r="A108" i="34" s="1"/>
  <c r="H107" i="34"/>
  <c r="A107" i="34" s="1"/>
  <c r="H106" i="34"/>
  <c r="A106" i="34" s="1"/>
  <c r="H105" i="34"/>
  <c r="A105" i="34" s="1"/>
  <c r="H104" i="34"/>
  <c r="A104" i="34" s="1"/>
  <c r="H103" i="34"/>
  <c r="A103" i="34"/>
  <c r="H102" i="34"/>
  <c r="A102" i="34" s="1"/>
  <c r="H101" i="34"/>
  <c r="A101" i="34"/>
  <c r="H100" i="34"/>
  <c r="A100" i="34" s="1"/>
  <c r="H99" i="34"/>
  <c r="A99" i="34"/>
  <c r="H98" i="34"/>
  <c r="A98" i="34" s="1"/>
  <c r="H97" i="34"/>
  <c r="H96" i="34"/>
  <c r="A96" i="34"/>
  <c r="H95" i="34"/>
  <c r="A95" i="34" s="1"/>
  <c r="H94" i="34"/>
  <c r="A94" i="34" s="1"/>
  <c r="H93" i="34"/>
  <c r="A93" i="34"/>
  <c r="H92" i="34"/>
  <c r="A92" i="34" s="1"/>
  <c r="H91" i="34"/>
  <c r="A91" i="34" s="1"/>
  <c r="H90" i="34"/>
  <c r="A90" i="34" s="1"/>
  <c r="H89" i="34"/>
  <c r="A89" i="34"/>
  <c r="H88" i="34"/>
  <c r="A88" i="34"/>
  <c r="H87" i="34"/>
  <c r="A87" i="34" s="1"/>
  <c r="H86" i="34"/>
  <c r="A86" i="34" s="1"/>
  <c r="H85" i="34"/>
  <c r="A85" i="34"/>
  <c r="H84" i="34"/>
  <c r="A84" i="34"/>
  <c r="H83" i="34"/>
  <c r="A83" i="34" s="1"/>
  <c r="H82" i="34"/>
  <c r="A82" i="34" s="1"/>
  <c r="H81" i="34"/>
  <c r="H80" i="34"/>
  <c r="A80" i="34"/>
  <c r="H79" i="34"/>
  <c r="A79" i="34" s="1"/>
  <c r="H78" i="34"/>
  <c r="A78" i="34"/>
  <c r="H77" i="34"/>
  <c r="A77" i="34" s="1"/>
  <c r="H76" i="34"/>
  <c r="A76" i="34"/>
  <c r="H75" i="34"/>
  <c r="A75" i="34" s="1"/>
  <c r="H74" i="34"/>
  <c r="A74" i="34"/>
  <c r="H73" i="34"/>
  <c r="A73" i="34" s="1"/>
  <c r="H72" i="34"/>
  <c r="A72" i="34"/>
  <c r="H71" i="34"/>
  <c r="A71" i="34" s="1"/>
  <c r="H70" i="34"/>
  <c r="A70" i="34"/>
  <c r="H69" i="34"/>
  <c r="A69" i="34" s="1"/>
  <c r="H68" i="34"/>
  <c r="A68" i="34"/>
  <c r="H67" i="34"/>
  <c r="A67" i="34" s="1"/>
  <c r="H66" i="34"/>
  <c r="A66" i="34"/>
  <c r="H65" i="34"/>
  <c r="A65" i="34" s="1"/>
  <c r="H64" i="34"/>
  <c r="A64" i="34"/>
  <c r="H63" i="34"/>
  <c r="A63" i="34" s="1"/>
  <c r="H62" i="34"/>
  <c r="A62" i="34"/>
  <c r="H61" i="34"/>
  <c r="A61" i="34" s="1"/>
  <c r="H60" i="34"/>
  <c r="A60" i="34"/>
  <c r="H59" i="34"/>
  <c r="A59" i="34" s="1"/>
  <c r="H58" i="34"/>
  <c r="A58" i="34"/>
  <c r="H57" i="34"/>
  <c r="A57" i="34" s="1"/>
  <c r="H56" i="34"/>
  <c r="A56" i="34"/>
  <c r="H55" i="34"/>
  <c r="A55" i="34" s="1"/>
  <c r="H54" i="34"/>
  <c r="A54" i="34"/>
  <c r="H53" i="34"/>
  <c r="A53" i="34" s="1"/>
  <c r="H52" i="34"/>
  <c r="A52" i="34"/>
  <c r="H51" i="34"/>
  <c r="A51" i="34" s="1"/>
  <c r="H50" i="34"/>
  <c r="A50" i="34"/>
  <c r="H49" i="34"/>
  <c r="A49" i="34" s="1"/>
  <c r="H48" i="34"/>
  <c r="A48" i="34"/>
  <c r="H47" i="34"/>
  <c r="A47" i="34" s="1"/>
  <c r="H46" i="34"/>
  <c r="A46" i="34"/>
  <c r="H45" i="34"/>
  <c r="A45" i="34" s="1"/>
  <c r="H44" i="34"/>
  <c r="A44" i="34"/>
  <c r="H43" i="34"/>
  <c r="A43" i="34" s="1"/>
  <c r="H42" i="34"/>
  <c r="A42" i="34"/>
  <c r="H41" i="34"/>
  <c r="A41" i="34" s="1"/>
  <c r="H40" i="34"/>
  <c r="A40" i="34"/>
  <c r="H39" i="34"/>
  <c r="A39" i="34" s="1"/>
  <c r="H38" i="34"/>
  <c r="A38" i="34"/>
  <c r="H37" i="34"/>
  <c r="A37" i="34" s="1"/>
  <c r="H36" i="34"/>
  <c r="A36" i="34"/>
  <c r="H35" i="34"/>
  <c r="A35" i="34" s="1"/>
  <c r="H34" i="34"/>
  <c r="A34" i="34"/>
  <c r="H33" i="34"/>
  <c r="A33" i="34" s="1"/>
  <c r="H32" i="34"/>
  <c r="A32" i="34"/>
  <c r="H31" i="34"/>
  <c r="A31" i="34" s="1"/>
  <c r="H30" i="34"/>
  <c r="A30" i="34"/>
  <c r="H29" i="34"/>
  <c r="A29" i="34" s="1"/>
  <c r="H28" i="34"/>
  <c r="A28" i="34"/>
  <c r="H27" i="34"/>
  <c r="A27" i="34" s="1"/>
  <c r="H26" i="34"/>
  <c r="A26" i="34"/>
  <c r="H25" i="34"/>
  <c r="A25" i="34" s="1"/>
  <c r="H24" i="34"/>
  <c r="A24" i="34"/>
  <c r="H23" i="34"/>
  <c r="A23" i="34" s="1"/>
  <c r="H22" i="34"/>
  <c r="A22" i="34"/>
  <c r="H21" i="34"/>
  <c r="A21" i="34" s="1"/>
  <c r="H20" i="34"/>
  <c r="A20" i="34"/>
  <c r="H19" i="34"/>
  <c r="A19" i="34" s="1"/>
  <c r="H18" i="34"/>
  <c r="A18" i="34"/>
  <c r="H17" i="34"/>
  <c r="A17" i="34" s="1"/>
  <c r="H16" i="34"/>
  <c r="A16" i="34"/>
  <c r="H15" i="34"/>
  <c r="A15" i="34" s="1"/>
  <c r="H14" i="34"/>
  <c r="A14" i="34"/>
  <c r="H13" i="34"/>
  <c r="A13" i="34" s="1"/>
  <c r="H12" i="34"/>
  <c r="A12" i="34"/>
  <c r="H11" i="34"/>
  <c r="A11" i="34" s="1"/>
  <c r="H10" i="34"/>
  <c r="A10" i="34"/>
  <c r="H9" i="34"/>
  <c r="A9" i="34" s="1"/>
  <c r="H8" i="34"/>
  <c r="A8" i="34"/>
  <c r="H7" i="34"/>
  <c r="A7" i="34" s="1"/>
  <c r="H6" i="34"/>
  <c r="A6" i="34"/>
  <c r="H5" i="34"/>
  <c r="A5" i="34" s="1"/>
  <c r="H4" i="34"/>
  <c r="A4" i="34"/>
  <c r="H3" i="34"/>
  <c r="A3" i="34" s="1"/>
  <c r="A2" i="34"/>
  <c r="H2" i="33"/>
  <c r="A2" i="33" s="1"/>
  <c r="A127" i="34"/>
  <c r="A126" i="34"/>
  <c r="A125" i="34"/>
  <c r="A124" i="34"/>
  <c r="A123" i="34"/>
  <c r="A122" i="34"/>
  <c r="A121" i="34"/>
  <c r="A120" i="34"/>
  <c r="A119" i="34"/>
  <c r="A118" i="34"/>
  <c r="A117" i="34"/>
  <c r="A116" i="34"/>
  <c r="A115" i="34"/>
  <c r="A114" i="34"/>
  <c r="A97" i="34"/>
  <c r="A81" i="34"/>
  <c r="E229" i="26"/>
  <c r="B229" i="26" s="1"/>
  <c r="E439" i="26"/>
  <c r="B439" i="26" s="1"/>
  <c r="E438" i="26"/>
  <c r="B438" i="26" s="1"/>
  <c r="E249" i="26"/>
  <c r="E437" i="26"/>
  <c r="B437" i="26" s="1"/>
  <c r="E436" i="26"/>
  <c r="B436" i="26" s="1"/>
  <c r="E435" i="26"/>
  <c r="E434" i="26"/>
  <c r="B434" i="26" s="1"/>
  <c r="E433" i="26"/>
  <c r="B433" i="26" s="1"/>
  <c r="E432" i="26"/>
  <c r="B432" i="26" s="1"/>
  <c r="E431" i="26"/>
  <c r="B431" i="26" s="1"/>
  <c r="E430" i="26"/>
  <c r="B430" i="26" s="1"/>
  <c r="E429" i="26"/>
  <c r="B429" i="26" s="1"/>
  <c r="E428" i="26"/>
  <c r="B428" i="26" s="1"/>
  <c r="E427" i="26"/>
  <c r="B427" i="26" s="1"/>
  <c r="E426" i="26"/>
  <c r="E425" i="26"/>
  <c r="B425" i="26" s="1"/>
  <c r="E424" i="26"/>
  <c r="B424" i="26" s="1"/>
  <c r="E423" i="26"/>
  <c r="B423" i="26" s="1"/>
  <c r="E422" i="26"/>
  <c r="B422" i="26" s="1"/>
  <c r="E421" i="26"/>
  <c r="B421" i="26" s="1"/>
  <c r="E420" i="26"/>
  <c r="B420" i="26" s="1"/>
  <c r="E419" i="26"/>
  <c r="B419" i="26" s="1"/>
  <c r="E418" i="26"/>
  <c r="B418" i="26" s="1"/>
  <c r="E417" i="26"/>
  <c r="B417" i="26" s="1"/>
  <c r="E416" i="26"/>
  <c r="E415" i="26"/>
  <c r="E414" i="26"/>
  <c r="E413" i="26"/>
  <c r="B413" i="26" s="1"/>
  <c r="E412" i="26"/>
  <c r="B412" i="26" s="1"/>
  <c r="E411" i="26"/>
  <c r="B411" i="26" s="1"/>
  <c r="E410" i="26"/>
  <c r="B410" i="26" s="1"/>
  <c r="E409" i="26"/>
  <c r="B409" i="26" s="1"/>
  <c r="E408" i="26"/>
  <c r="E407" i="26"/>
  <c r="E406" i="26"/>
  <c r="E405" i="26"/>
  <c r="B405" i="26" s="1"/>
  <c r="E404" i="26"/>
  <c r="B404" i="26" s="1"/>
  <c r="E403" i="26"/>
  <c r="B403" i="26" s="1"/>
  <c r="E402" i="26"/>
  <c r="B402" i="26" s="1"/>
  <c r="E401" i="26"/>
  <c r="B401" i="26" s="1"/>
  <c r="E400" i="26"/>
  <c r="B400" i="26" s="1"/>
  <c r="E399" i="26"/>
  <c r="B399" i="26" s="1"/>
  <c r="E398" i="26"/>
  <c r="B398" i="26" s="1"/>
  <c r="E397" i="26"/>
  <c r="B397" i="26" s="1"/>
  <c r="E396" i="26"/>
  <c r="B396" i="26" s="1"/>
  <c r="E395" i="26"/>
  <c r="B395" i="26" s="1"/>
  <c r="E394" i="26"/>
  <c r="B394" i="26" s="1"/>
  <c r="E393" i="26"/>
  <c r="B393" i="26" s="1"/>
  <c r="E392" i="26"/>
  <c r="B392" i="26" s="1"/>
  <c r="E391" i="26"/>
  <c r="B391" i="26" s="1"/>
  <c r="E390" i="26"/>
  <c r="B390" i="26" s="1"/>
  <c r="E259" i="26"/>
  <c r="B259" i="26" s="1"/>
  <c r="E389" i="26"/>
  <c r="B389" i="26" s="1"/>
  <c r="E388" i="26"/>
  <c r="B388" i="26" s="1"/>
  <c r="E387" i="26"/>
  <c r="B387" i="26" s="1"/>
  <c r="E386" i="26"/>
  <c r="B386" i="26" s="1"/>
  <c r="E385" i="26"/>
  <c r="B385" i="26" s="1"/>
  <c r="E384" i="26"/>
  <c r="B384" i="26" s="1"/>
  <c r="E383" i="26"/>
  <c r="B383" i="26" s="1"/>
  <c r="E382" i="26"/>
  <c r="B382" i="26" s="1"/>
  <c r="E381" i="26"/>
  <c r="B381" i="26" s="1"/>
  <c r="E380" i="26"/>
  <c r="B380" i="26" s="1"/>
  <c r="E379" i="26"/>
  <c r="B379" i="26" s="1"/>
  <c r="E194" i="26"/>
  <c r="B194" i="26" s="1"/>
  <c r="E378" i="26"/>
  <c r="E377" i="26"/>
  <c r="B377" i="26" s="1"/>
  <c r="E376" i="26"/>
  <c r="E375" i="26"/>
  <c r="B375" i="26" s="1"/>
  <c r="E374" i="26"/>
  <c r="B374" i="26" s="1"/>
  <c r="E373" i="26"/>
  <c r="B373" i="26" s="1"/>
  <c r="E372" i="26"/>
  <c r="B372" i="26" s="1"/>
  <c r="E371" i="26"/>
  <c r="B371" i="26" s="1"/>
  <c r="E370" i="26"/>
  <c r="B370" i="26" s="1"/>
  <c r="E369" i="26"/>
  <c r="B369" i="26" s="1"/>
  <c r="E368" i="26"/>
  <c r="B368" i="26" s="1"/>
  <c r="E367" i="26"/>
  <c r="B367" i="26" s="1"/>
  <c r="E366" i="26"/>
  <c r="B366" i="26" s="1"/>
  <c r="E365" i="26"/>
  <c r="B365" i="26" s="1"/>
  <c r="E364" i="26"/>
  <c r="B364" i="26" s="1"/>
  <c r="E363" i="26"/>
  <c r="B363" i="26" s="1"/>
  <c r="E362" i="26"/>
  <c r="B362" i="26" s="1"/>
  <c r="E361" i="26"/>
  <c r="B361" i="26" s="1"/>
  <c r="E360" i="26"/>
  <c r="B360" i="26" s="1"/>
  <c r="E359" i="26"/>
  <c r="B359" i="26" s="1"/>
  <c r="E358" i="26"/>
  <c r="B358" i="26" s="1"/>
  <c r="E357" i="26"/>
  <c r="B357" i="26" s="1"/>
  <c r="E356" i="26"/>
  <c r="B356" i="26" s="1"/>
  <c r="E355" i="26"/>
  <c r="B355" i="26" s="1"/>
  <c r="E354" i="26"/>
  <c r="B354" i="26" s="1"/>
  <c r="E353" i="26"/>
  <c r="B353" i="26" s="1"/>
  <c r="E351" i="26"/>
  <c r="E350" i="26"/>
  <c r="B350" i="26" s="1"/>
  <c r="E188" i="26"/>
  <c r="B188" i="26" s="1"/>
  <c r="E220" i="26"/>
  <c r="B220" i="26" s="1"/>
  <c r="E349" i="26"/>
  <c r="B349" i="26" s="1"/>
  <c r="E348" i="26"/>
  <c r="B348" i="26" s="1"/>
  <c r="E347" i="26"/>
  <c r="B347" i="26" s="1"/>
  <c r="E346" i="26"/>
  <c r="B346" i="26" s="1"/>
  <c r="E193" i="26"/>
  <c r="B193" i="26" s="1"/>
  <c r="E345" i="26"/>
  <c r="B345" i="26" s="1"/>
  <c r="E344" i="26"/>
  <c r="B344" i="26" s="1"/>
  <c r="E343" i="26"/>
  <c r="B343" i="26" s="1"/>
  <c r="E342" i="26"/>
  <c r="B342" i="26" s="1"/>
  <c r="E341" i="26"/>
  <c r="B341" i="26" s="1"/>
  <c r="E340" i="26"/>
  <c r="B340" i="26" s="1"/>
  <c r="E339" i="26"/>
  <c r="B339" i="26" s="1"/>
  <c r="E338" i="26"/>
  <c r="B338" i="26" s="1"/>
  <c r="E337" i="26"/>
  <c r="B337" i="26" s="1"/>
  <c r="E336" i="26"/>
  <c r="B336" i="26" s="1"/>
  <c r="E335" i="26"/>
  <c r="B335" i="26" s="1"/>
  <c r="E334" i="26"/>
  <c r="B334" i="26" s="1"/>
  <c r="E333" i="26"/>
  <c r="B333" i="26" s="1"/>
  <c r="E332" i="26"/>
  <c r="E331" i="26"/>
  <c r="B331" i="26" s="1"/>
  <c r="E330" i="26"/>
  <c r="B330" i="26" s="1"/>
  <c r="E329" i="26"/>
  <c r="B329" i="26" s="1"/>
  <c r="E328" i="26"/>
  <c r="B328" i="26" s="1"/>
  <c r="E327" i="26"/>
  <c r="B327" i="26" s="1"/>
  <c r="E326" i="26"/>
  <c r="E325" i="26"/>
  <c r="B325" i="26" s="1"/>
  <c r="E324" i="26"/>
  <c r="E323" i="26"/>
  <c r="B323" i="26" s="1"/>
  <c r="E322" i="26"/>
  <c r="E321" i="26"/>
  <c r="B321" i="26" s="1"/>
  <c r="E320" i="26"/>
  <c r="B320" i="26" s="1"/>
  <c r="E319" i="26"/>
  <c r="B319" i="26" s="1"/>
  <c r="E318" i="26"/>
  <c r="B318" i="26" s="1"/>
  <c r="E317" i="26"/>
  <c r="B317" i="26" s="1"/>
  <c r="E316" i="26"/>
  <c r="E315" i="26"/>
  <c r="B315" i="26" s="1"/>
  <c r="E314" i="26"/>
  <c r="B314" i="26" s="1"/>
  <c r="E313" i="26"/>
  <c r="B313" i="26" s="1"/>
  <c r="E181" i="26"/>
  <c r="B181" i="26" s="1"/>
  <c r="E312" i="26"/>
  <c r="B312" i="26" s="1"/>
  <c r="E184" i="26"/>
  <c r="B184" i="26" s="1"/>
  <c r="E311" i="26"/>
  <c r="B311" i="26" s="1"/>
  <c r="E310" i="26"/>
  <c r="E207" i="26"/>
  <c r="E309" i="26"/>
  <c r="E308" i="26"/>
  <c r="B308" i="26" s="1"/>
  <c r="E307" i="26"/>
  <c r="B307" i="26" s="1"/>
  <c r="E306" i="26"/>
  <c r="B306" i="26" s="1"/>
  <c r="E305" i="26"/>
  <c r="B305" i="26" s="1"/>
  <c r="E228" i="26"/>
  <c r="B228" i="26" s="1"/>
  <c r="E304" i="26"/>
  <c r="E303" i="26"/>
  <c r="B303" i="26" s="1"/>
  <c r="E302" i="26"/>
  <c r="B302" i="26" s="1"/>
  <c r="E301" i="26"/>
  <c r="B301" i="26" s="1"/>
  <c r="E300" i="26"/>
  <c r="B300" i="26" s="1"/>
  <c r="E299" i="26"/>
  <c r="B299" i="26" s="1"/>
  <c r="E298" i="26"/>
  <c r="B298" i="26" s="1"/>
  <c r="E297" i="26"/>
  <c r="B297" i="26" s="1"/>
  <c r="E296" i="26"/>
  <c r="B296" i="26" s="1"/>
  <c r="E295" i="26"/>
  <c r="B295" i="26" s="1"/>
  <c r="E294" i="26"/>
  <c r="B294" i="26" s="1"/>
  <c r="E293" i="26"/>
  <c r="B293" i="26" s="1"/>
  <c r="E292" i="26"/>
  <c r="B292" i="26" s="1"/>
  <c r="E291" i="26"/>
  <c r="B291" i="26" s="1"/>
  <c r="E199" i="26"/>
  <c r="B199" i="26" s="1"/>
  <c r="E290" i="26"/>
  <c r="B290" i="26" s="1"/>
  <c r="E289" i="26"/>
  <c r="B289" i="26" s="1"/>
  <c r="E288" i="26"/>
  <c r="B288" i="26" s="1"/>
  <c r="E287" i="26"/>
  <c r="B287" i="26" s="1"/>
  <c r="E286" i="26"/>
  <c r="B286" i="26" s="1"/>
  <c r="E285" i="26"/>
  <c r="B285" i="26" s="1"/>
  <c r="E262" i="26"/>
  <c r="B262" i="26" s="1"/>
  <c r="E237" i="26"/>
  <c r="B237" i="26" s="1"/>
  <c r="E282" i="26"/>
  <c r="B282" i="26" s="1"/>
  <c r="E109" i="26"/>
  <c r="E284" i="26"/>
  <c r="E283" i="26"/>
  <c r="B283" i="26" s="1"/>
  <c r="E281" i="26"/>
  <c r="B281" i="26" s="1"/>
  <c r="E213" i="26"/>
  <c r="B213" i="26" s="1"/>
  <c r="E280" i="26"/>
  <c r="B280" i="26" s="1"/>
  <c r="E279" i="26"/>
  <c r="B279" i="26" s="1"/>
  <c r="E278" i="26"/>
  <c r="B278" i="26" s="1"/>
  <c r="E277" i="26"/>
  <c r="B277" i="26" s="1"/>
  <c r="E276" i="26"/>
  <c r="B276" i="26" s="1"/>
  <c r="E275" i="26"/>
  <c r="E274" i="26"/>
  <c r="B274" i="26" s="1"/>
  <c r="E273" i="26"/>
  <c r="B273" i="26" s="1"/>
  <c r="E272" i="26"/>
  <c r="B272" i="26" s="1"/>
  <c r="E271" i="26"/>
  <c r="B271" i="26" s="1"/>
  <c r="E270" i="26"/>
  <c r="B270" i="26" s="1"/>
  <c r="E154" i="26"/>
  <c r="E269" i="26"/>
  <c r="B269" i="26" s="1"/>
  <c r="E182" i="26"/>
  <c r="B182" i="26" s="1"/>
  <c r="E267" i="26"/>
  <c r="B267" i="26" s="1"/>
  <c r="E268" i="26"/>
  <c r="B268" i="26" s="1"/>
  <c r="E265" i="26"/>
  <c r="B265" i="26" s="1"/>
  <c r="E266" i="26"/>
  <c r="B266" i="26" s="1"/>
  <c r="E264" i="26"/>
  <c r="B264" i="26" s="1"/>
  <c r="E263" i="26"/>
  <c r="B263" i="26" s="1"/>
  <c r="E261" i="26"/>
  <c r="B261" i="26" s="1"/>
  <c r="E155" i="26"/>
  <c r="B155" i="26" s="1"/>
  <c r="E260" i="26"/>
  <c r="B260" i="26" s="1"/>
  <c r="E258" i="26"/>
  <c r="B258" i="26" s="1"/>
  <c r="E257" i="26"/>
  <c r="B257" i="26" s="1"/>
  <c r="E255" i="26"/>
  <c r="B255" i="26" s="1"/>
  <c r="E254" i="26"/>
  <c r="B254" i="26" s="1"/>
  <c r="E256" i="26"/>
  <c r="E250" i="26"/>
  <c r="B250" i="26" s="1"/>
  <c r="E253" i="26"/>
  <c r="B253" i="26" s="1"/>
  <c r="E252" i="26"/>
  <c r="B252" i="26" s="1"/>
  <c r="E248" i="26"/>
  <c r="B248" i="26" s="1"/>
  <c r="E247" i="26"/>
  <c r="B247" i="26" s="1"/>
  <c r="E246" i="26"/>
  <c r="B246" i="26" s="1"/>
  <c r="E245" i="26"/>
  <c r="B245" i="26" s="1"/>
  <c r="E243" i="26"/>
  <c r="B243" i="26" s="1"/>
  <c r="E242" i="26"/>
  <c r="B242" i="26" s="1"/>
  <c r="E178" i="26"/>
  <c r="B178" i="26" s="1"/>
  <c r="E167" i="26"/>
  <c r="B167" i="26" s="1"/>
  <c r="E180" i="26"/>
  <c r="E175" i="26"/>
  <c r="B175" i="26" s="1"/>
  <c r="E240" i="26"/>
  <c r="B240" i="26" s="1"/>
  <c r="E176" i="26"/>
  <c r="E238" i="26"/>
  <c r="B238" i="26" s="1"/>
  <c r="E239" i="26"/>
  <c r="B239" i="26" s="1"/>
  <c r="E236" i="26"/>
  <c r="B236" i="26" s="1"/>
  <c r="E233" i="26"/>
  <c r="B233" i="26" s="1"/>
  <c r="E231" i="26"/>
  <c r="B231" i="26" s="1"/>
  <c r="E235" i="26"/>
  <c r="B235" i="26" s="1"/>
  <c r="E232" i="26"/>
  <c r="B232" i="26" s="1"/>
  <c r="E170" i="26"/>
  <c r="B170" i="26" s="1"/>
  <c r="E230" i="26"/>
  <c r="B230" i="26" s="1"/>
  <c r="E227" i="26"/>
  <c r="E226" i="26"/>
  <c r="B226" i="26" s="1"/>
  <c r="E162" i="26"/>
  <c r="B162" i="26" s="1"/>
  <c r="E119" i="26"/>
  <c r="B119" i="26" s="1"/>
  <c r="E225" i="26"/>
  <c r="B225" i="26" s="1"/>
  <c r="E222" i="26"/>
  <c r="B222" i="26" s="1"/>
  <c r="E153" i="26"/>
  <c r="B153" i="26" s="1"/>
  <c r="E221" i="26"/>
  <c r="B221" i="26" s="1"/>
  <c r="E218" i="26"/>
  <c r="B218" i="26" s="1"/>
  <c r="E164" i="26"/>
  <c r="B164" i="26" s="1"/>
  <c r="E217" i="26"/>
  <c r="B217" i="26" s="1"/>
  <c r="E160" i="26"/>
  <c r="B160" i="26" s="1"/>
  <c r="E216" i="26"/>
  <c r="B216" i="26" s="1"/>
  <c r="E114" i="26"/>
  <c r="B114" i="26" s="1"/>
  <c r="E151" i="26"/>
  <c r="E214" i="26"/>
  <c r="B214" i="26" s="1"/>
  <c r="E143" i="26"/>
  <c r="E212" i="26"/>
  <c r="B212" i="26" s="1"/>
  <c r="E215" i="26"/>
  <c r="B215" i="26" s="1"/>
  <c r="E158" i="26"/>
  <c r="B158" i="26" s="1"/>
  <c r="E210" i="26"/>
  <c r="B210" i="26" s="1"/>
  <c r="E147" i="26"/>
  <c r="E108" i="26"/>
  <c r="B108" i="26" s="1"/>
  <c r="E208" i="26"/>
  <c r="B208" i="26" s="1"/>
  <c r="E152" i="26"/>
  <c r="B152" i="26" s="1"/>
  <c r="E206" i="26"/>
  <c r="B206" i="26" s="1"/>
  <c r="E159" i="26"/>
  <c r="B159" i="26" s="1"/>
  <c r="E145" i="26"/>
  <c r="E204" i="26"/>
  <c r="B204" i="26" s="1"/>
  <c r="E203" i="26"/>
  <c r="B203" i="26" s="1"/>
  <c r="E149" i="26"/>
  <c r="B149" i="26" s="1"/>
  <c r="E202" i="26"/>
  <c r="E205" i="26"/>
  <c r="E200" i="26"/>
  <c r="B200" i="26" s="1"/>
  <c r="E140" i="26"/>
  <c r="B140" i="26" s="1"/>
  <c r="E137" i="26"/>
  <c r="B137" i="26" s="1"/>
  <c r="E128" i="26"/>
  <c r="B128" i="26" s="1"/>
  <c r="E197" i="26"/>
  <c r="B197" i="26" s="1"/>
  <c r="E196" i="26"/>
  <c r="B196" i="26" s="1"/>
  <c r="E192" i="26"/>
  <c r="E191" i="26"/>
  <c r="B191" i="26" s="1"/>
  <c r="E195" i="26"/>
  <c r="E198" i="26"/>
  <c r="B198" i="26" s="1"/>
  <c r="E171" i="26"/>
  <c r="E130" i="26"/>
  <c r="E189" i="26"/>
  <c r="B189" i="26" s="1"/>
  <c r="E127" i="26"/>
  <c r="B127" i="26" s="1"/>
  <c r="E190" i="26"/>
  <c r="B190" i="26" s="1"/>
  <c r="E129" i="26"/>
  <c r="E126" i="26"/>
  <c r="B126" i="26" s="1"/>
  <c r="E165" i="26"/>
  <c r="B165" i="26" s="1"/>
  <c r="E187" i="26"/>
  <c r="E186" i="26"/>
  <c r="B186" i="26" s="1"/>
  <c r="E144" i="26"/>
  <c r="B144" i="26" s="1"/>
  <c r="E185" i="26"/>
  <c r="B185" i="26" s="1"/>
  <c r="E139" i="26"/>
  <c r="B139" i="26" s="1"/>
  <c r="E183" i="26"/>
  <c r="B183" i="26" s="1"/>
  <c r="E132" i="26"/>
  <c r="E134" i="26"/>
  <c r="E179" i="26"/>
  <c r="B179" i="26" s="1"/>
  <c r="E177" i="26"/>
  <c r="B177" i="26" s="1"/>
  <c r="E124" i="26"/>
  <c r="B124" i="26" s="1"/>
  <c r="E173" i="26"/>
  <c r="B173" i="26" s="1"/>
  <c r="E172" i="26"/>
  <c r="B172" i="26" s="1"/>
  <c r="E174" i="26"/>
  <c r="B174" i="26" s="1"/>
  <c r="E169" i="26"/>
  <c r="B169" i="26" s="1"/>
  <c r="E168" i="26"/>
  <c r="E120" i="26"/>
  <c r="E166" i="26"/>
  <c r="E133" i="26"/>
  <c r="E116" i="26"/>
  <c r="E163" i="26"/>
  <c r="B163" i="26" s="1"/>
  <c r="E161" i="26"/>
  <c r="E157" i="26"/>
  <c r="B157" i="26" s="1"/>
  <c r="E156" i="26"/>
  <c r="B156" i="26" s="1"/>
  <c r="E89" i="26"/>
  <c r="B89" i="26" s="1"/>
  <c r="E113" i="26"/>
  <c r="B113" i="26" s="1"/>
  <c r="E150" i="26"/>
  <c r="B150" i="26" s="1"/>
  <c r="E148" i="26"/>
  <c r="E111" i="26"/>
  <c r="B111" i="26" s="1"/>
  <c r="E112" i="26"/>
  <c r="E88" i="26"/>
  <c r="B88" i="26" s="1"/>
  <c r="E146" i="26"/>
  <c r="B146" i="26" s="1"/>
  <c r="E104" i="26"/>
  <c r="B104" i="26" s="1"/>
  <c r="E102" i="26"/>
  <c r="E142" i="26"/>
  <c r="B142" i="26" s="1"/>
  <c r="E110" i="26"/>
  <c r="B110" i="26" s="1"/>
  <c r="E118" i="26"/>
  <c r="B118" i="26" s="1"/>
  <c r="E138" i="26"/>
  <c r="E141" i="26"/>
  <c r="E115" i="26"/>
  <c r="B115" i="26" s="1"/>
  <c r="E136" i="26"/>
  <c r="B136" i="26" s="1"/>
  <c r="E101" i="26"/>
  <c r="E135" i="26"/>
  <c r="B135" i="26" s="1"/>
  <c r="E71" i="26"/>
  <c r="B71" i="26" s="1"/>
  <c r="E73" i="26"/>
  <c r="B73" i="26" s="1"/>
  <c r="E131" i="26"/>
  <c r="E100" i="26"/>
  <c r="B100" i="26" s="1"/>
  <c r="E98" i="26"/>
  <c r="B98" i="26" s="1"/>
  <c r="E95" i="26"/>
  <c r="B95" i="26" s="1"/>
  <c r="E86" i="26"/>
  <c r="B86" i="26" s="1"/>
  <c r="E123" i="26"/>
  <c r="B123" i="26" s="1"/>
  <c r="E122" i="26"/>
  <c r="E121" i="26"/>
  <c r="B121" i="26" s="1"/>
  <c r="E125" i="26"/>
  <c r="E83" i="26"/>
  <c r="B83" i="26" s="1"/>
  <c r="E97" i="26"/>
  <c r="B97" i="26" s="1"/>
  <c r="E85" i="26"/>
  <c r="B85" i="26" s="1"/>
  <c r="E91" i="26"/>
  <c r="E93" i="26"/>
  <c r="B93" i="26" s="1"/>
  <c r="E99" i="26"/>
  <c r="B99" i="26" s="1"/>
  <c r="E69" i="26"/>
  <c r="B69" i="26" s="1"/>
  <c r="E117" i="26"/>
  <c r="E80" i="26"/>
  <c r="B80" i="26" s="1"/>
  <c r="E84" i="26"/>
  <c r="B84" i="26" s="1"/>
  <c r="E94" i="26"/>
  <c r="B94" i="26" s="1"/>
  <c r="E87" i="26"/>
  <c r="E72" i="26"/>
  <c r="B72" i="26" s="1"/>
  <c r="E75" i="26"/>
  <c r="B75" i="26" s="1"/>
  <c r="E92" i="26"/>
  <c r="B92" i="26" s="1"/>
  <c r="E60" i="26"/>
  <c r="E77" i="26"/>
  <c r="B77" i="26" s="1"/>
  <c r="E81" i="26"/>
  <c r="B81" i="26" s="1"/>
  <c r="E76" i="26"/>
  <c r="B76" i="26" s="1"/>
  <c r="E90" i="26"/>
  <c r="E107" i="26"/>
  <c r="B107" i="26" s="1"/>
  <c r="E50" i="26"/>
  <c r="B50" i="26" s="1"/>
  <c r="E63" i="26"/>
  <c r="B63" i="26" s="1"/>
  <c r="E106" i="26"/>
  <c r="B106" i="26" s="1"/>
  <c r="E105" i="26"/>
  <c r="B105" i="26" s="1"/>
  <c r="E74" i="26"/>
  <c r="B74" i="26" s="1"/>
  <c r="E58" i="26"/>
  <c r="B58" i="26" s="1"/>
  <c r="E41" i="26"/>
  <c r="E103" i="26"/>
  <c r="B103" i="26" s="1"/>
  <c r="E82" i="26"/>
  <c r="B82" i="26" s="1"/>
  <c r="E78" i="26"/>
  <c r="B78" i="26" s="1"/>
  <c r="E79" i="26"/>
  <c r="E96" i="26"/>
  <c r="B96" i="26" s="1"/>
  <c r="E59" i="26"/>
  <c r="E56" i="26"/>
  <c r="E68" i="26"/>
  <c r="B68" i="26" s="1"/>
  <c r="E64" i="26"/>
  <c r="B64" i="26" s="1"/>
  <c r="E70" i="26"/>
  <c r="B70" i="26" s="1"/>
  <c r="E66" i="26"/>
  <c r="E47" i="26"/>
  <c r="B47" i="26" s="1"/>
  <c r="E49" i="26"/>
  <c r="B49" i="26" s="1"/>
  <c r="E38" i="26"/>
  <c r="B38" i="26" s="1"/>
  <c r="E48" i="26"/>
  <c r="B48" i="26" s="1"/>
  <c r="E61" i="26"/>
  <c r="B61" i="26" s="1"/>
  <c r="E65" i="26"/>
  <c r="B65" i="26" s="1"/>
  <c r="E45" i="26"/>
  <c r="E67" i="26"/>
  <c r="B67" i="26" s="1"/>
  <c r="E36" i="26"/>
  <c r="E39" i="26"/>
  <c r="E52" i="26"/>
  <c r="B52" i="26" s="1"/>
  <c r="E53" i="26"/>
  <c r="B53" i="26" s="1"/>
  <c r="E29" i="26"/>
  <c r="B29" i="26" s="1"/>
  <c r="E51" i="26"/>
  <c r="B51" i="26" s="1"/>
  <c r="E32" i="26"/>
  <c r="B32" i="26" s="1"/>
  <c r="E54" i="26"/>
  <c r="B54" i="26" s="1"/>
  <c r="E23" i="26"/>
  <c r="E44" i="26"/>
  <c r="B44" i="26" s="1"/>
  <c r="E27" i="26"/>
  <c r="E37" i="26"/>
  <c r="B37" i="26" s="1"/>
  <c r="E46" i="26"/>
  <c r="E42" i="26"/>
  <c r="B42" i="26" s="1"/>
  <c r="E43" i="26"/>
  <c r="B43" i="26" s="1"/>
  <c r="E62" i="26"/>
  <c r="B62" i="26" s="1"/>
  <c r="E40" i="26"/>
  <c r="E57" i="26"/>
  <c r="E35" i="26"/>
  <c r="B35" i="26" s="1"/>
  <c r="E55" i="26"/>
  <c r="B55" i="26" s="1"/>
  <c r="E31" i="26"/>
  <c r="B31" i="26" s="1"/>
  <c r="E33" i="26"/>
  <c r="B33" i="26" s="1"/>
  <c r="E16" i="26"/>
  <c r="B16" i="26" s="1"/>
  <c r="E34" i="26"/>
  <c r="B34" i="26" s="1"/>
  <c r="E30" i="26"/>
  <c r="E14" i="26"/>
  <c r="B14" i="26" s="1"/>
  <c r="E28" i="26"/>
  <c r="E26" i="26"/>
  <c r="B26" i="26" s="1"/>
  <c r="E11" i="26"/>
  <c r="E24" i="26"/>
  <c r="B24" i="26" s="1"/>
  <c r="E25" i="26"/>
  <c r="B25" i="26" s="1"/>
  <c r="E22" i="26"/>
  <c r="B22" i="26" s="1"/>
  <c r="E19" i="26"/>
  <c r="E18" i="26"/>
  <c r="E21" i="26"/>
  <c r="B21" i="26" s="1"/>
  <c r="E20" i="26"/>
  <c r="B20" i="26" s="1"/>
  <c r="E17" i="26"/>
  <c r="B17" i="26" s="1"/>
  <c r="E15" i="26"/>
  <c r="B15" i="26" s="1"/>
  <c r="E8" i="26"/>
  <c r="B8" i="26" s="1"/>
  <c r="E12" i="26"/>
  <c r="E13" i="26"/>
  <c r="E10" i="26"/>
  <c r="B10" i="26" s="1"/>
  <c r="E9" i="26"/>
  <c r="B9" i="26" s="1"/>
  <c r="E7" i="26"/>
  <c r="B7" i="26" s="1"/>
  <c r="E6" i="26"/>
  <c r="B6" i="26" s="1"/>
  <c r="E5" i="26"/>
  <c r="B5" i="26" s="1"/>
  <c r="E4" i="26"/>
  <c r="B4" i="26" s="1"/>
  <c r="E3" i="26"/>
  <c r="B3" i="26" s="1"/>
  <c r="E2" i="26"/>
  <c r="M7" i="4"/>
  <c r="M6" i="4"/>
  <c r="M5" i="4"/>
  <c r="M4" i="4"/>
  <c r="K3" i="4"/>
  <c r="B6" i="31"/>
  <c r="B7" i="31"/>
  <c r="B8" i="31"/>
  <c r="B9" i="31"/>
  <c r="B10" i="31"/>
  <c r="B11" i="31"/>
  <c r="B12" i="31"/>
  <c r="B13" i="31"/>
  <c r="B14" i="31"/>
  <c r="B15" i="31"/>
  <c r="B16" i="31"/>
  <c r="B17" i="31"/>
  <c r="B18" i="31"/>
  <c r="B19" i="31"/>
  <c r="B20" i="31"/>
  <c r="B21" i="31"/>
  <c r="B22" i="31"/>
  <c r="B23" i="31"/>
  <c r="B24" i="31"/>
  <c r="B25" i="31"/>
  <c r="B26" i="31"/>
  <c r="B27" i="31"/>
  <c r="B28" i="31"/>
  <c r="B29" i="31"/>
  <c r="B30" i="31"/>
  <c r="B31" i="31"/>
  <c r="B32" i="31"/>
  <c r="B33" i="31"/>
  <c r="B34" i="31"/>
  <c r="B35" i="31"/>
  <c r="B36" i="31"/>
  <c r="B37" i="31"/>
  <c r="B38" i="31"/>
  <c r="B39" i="31"/>
  <c r="B40" i="31"/>
  <c r="B41" i="31"/>
  <c r="B42" i="31"/>
  <c r="B43" i="31"/>
  <c r="B44" i="31"/>
  <c r="B45" i="31"/>
  <c r="B46" i="31"/>
  <c r="B47" i="31"/>
  <c r="B48" i="31"/>
  <c r="B49" i="31"/>
  <c r="B50" i="31"/>
  <c r="B51" i="31"/>
  <c r="B52" i="31"/>
  <c r="B53" i="31"/>
  <c r="B54" i="31"/>
  <c r="B55" i="31"/>
  <c r="B56" i="31"/>
  <c r="B57" i="31"/>
  <c r="B58" i="31"/>
  <c r="B59" i="31"/>
  <c r="B60" i="31"/>
  <c r="B61" i="31"/>
  <c r="B62" i="31"/>
  <c r="B63" i="31"/>
  <c r="B64" i="31"/>
  <c r="B65" i="31"/>
  <c r="B66" i="31"/>
  <c r="B67" i="31"/>
  <c r="B68" i="31"/>
  <c r="B69" i="31"/>
  <c r="B70" i="31"/>
  <c r="B71" i="31"/>
  <c r="B72" i="31"/>
  <c r="B73" i="31"/>
  <c r="B74" i="31"/>
  <c r="B75" i="31"/>
  <c r="B76" i="31"/>
  <c r="B77" i="31"/>
  <c r="B78" i="31"/>
  <c r="B79" i="31"/>
  <c r="B80" i="31"/>
  <c r="B81" i="31"/>
  <c r="B82" i="31"/>
  <c r="B83" i="31"/>
  <c r="B84" i="31"/>
  <c r="B85" i="31"/>
  <c r="B86" i="31"/>
  <c r="B87" i="31"/>
  <c r="B88" i="31"/>
  <c r="B89" i="31"/>
  <c r="B90" i="31"/>
  <c r="B91" i="31"/>
  <c r="B92" i="31"/>
  <c r="B93" i="31"/>
  <c r="B94" i="31"/>
  <c r="B95" i="31"/>
  <c r="B96" i="31"/>
  <c r="B97" i="31"/>
  <c r="B98" i="31"/>
  <c r="B99" i="31"/>
  <c r="B100" i="31"/>
  <c r="B101" i="31"/>
  <c r="B102" i="31"/>
  <c r="B103" i="31"/>
  <c r="B104" i="31"/>
  <c r="B105" i="31"/>
  <c r="B106" i="31"/>
  <c r="B107" i="31"/>
  <c r="B108" i="31"/>
  <c r="B109" i="31"/>
  <c r="B110" i="31"/>
  <c r="B111" i="31"/>
  <c r="B112" i="31"/>
  <c r="B113" i="31"/>
  <c r="B114" i="31"/>
  <c r="B115" i="31"/>
  <c r="B116" i="31"/>
  <c r="B117" i="31"/>
  <c r="B118" i="31"/>
  <c r="B119" i="31"/>
  <c r="B120" i="31"/>
  <c r="B121" i="31"/>
  <c r="B122" i="31"/>
  <c r="B123" i="31"/>
  <c r="B124" i="31"/>
  <c r="B125" i="31"/>
  <c r="B126" i="31"/>
  <c r="B127" i="31"/>
  <c r="B128" i="31"/>
  <c r="B129" i="31"/>
  <c r="B130" i="31"/>
  <c r="B131" i="31"/>
  <c r="B132" i="31"/>
  <c r="B133" i="31"/>
  <c r="B134" i="31"/>
  <c r="B135" i="31"/>
  <c r="B136" i="31"/>
  <c r="B137" i="31"/>
  <c r="B138" i="31"/>
  <c r="B139" i="31"/>
  <c r="B140" i="31"/>
  <c r="B141" i="31"/>
  <c r="B142" i="31"/>
  <c r="B143" i="31"/>
  <c r="B144" i="31"/>
  <c r="B145" i="31"/>
  <c r="B146" i="31"/>
  <c r="B147" i="31"/>
  <c r="B148" i="31"/>
  <c r="B149" i="31"/>
  <c r="B150" i="31"/>
  <c r="B151" i="31"/>
  <c r="B152" i="31"/>
  <c r="B153" i="31"/>
  <c r="B154" i="31"/>
  <c r="B155" i="31"/>
  <c r="B156" i="31"/>
  <c r="B157" i="31"/>
  <c r="B158" i="31"/>
  <c r="B159" i="31"/>
  <c r="B160" i="31"/>
  <c r="B161" i="31"/>
  <c r="B162" i="31"/>
  <c r="B163" i="31"/>
  <c r="B164" i="31"/>
  <c r="B165" i="31"/>
  <c r="B166" i="31"/>
  <c r="B167" i="31"/>
  <c r="B168" i="31"/>
  <c r="B169" i="31"/>
  <c r="B170" i="31"/>
  <c r="B171" i="31"/>
  <c r="B172" i="31"/>
  <c r="B173" i="31"/>
  <c r="B174" i="31"/>
  <c r="B5" i="31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4" i="3"/>
  <c r="B4" i="28"/>
  <c r="B5" i="28"/>
  <c r="B6" i="28"/>
  <c r="B7" i="28"/>
  <c r="B8" i="28"/>
  <c r="B9" i="28"/>
  <c r="B10" i="28"/>
  <c r="B11" i="28"/>
  <c r="B12" i="28"/>
  <c r="B13" i="28"/>
  <c r="B14" i="28"/>
  <c r="B15" i="28"/>
  <c r="B16" i="28"/>
  <c r="B17" i="28"/>
  <c r="B18" i="28"/>
  <c r="B19" i="28"/>
  <c r="B20" i="28"/>
  <c r="B21" i="28"/>
  <c r="B22" i="28"/>
  <c r="B23" i="28"/>
  <c r="B24" i="28"/>
  <c r="B25" i="28"/>
  <c r="B26" i="28"/>
  <c r="B27" i="28"/>
  <c r="B28" i="28"/>
  <c r="B29" i="28"/>
  <c r="B30" i="28"/>
  <c r="B31" i="28"/>
  <c r="B32" i="28"/>
  <c r="B33" i="28"/>
  <c r="B34" i="28"/>
  <c r="B35" i="28"/>
  <c r="B36" i="28"/>
  <c r="B37" i="28"/>
  <c r="B38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3" i="28"/>
  <c r="B54" i="28"/>
  <c r="B55" i="28"/>
  <c r="B56" i="28"/>
  <c r="B57" i="28"/>
  <c r="B58" i="28"/>
  <c r="B59" i="28"/>
  <c r="B60" i="28"/>
  <c r="B61" i="28"/>
  <c r="B62" i="28"/>
  <c r="B63" i="28"/>
  <c r="B64" i="28"/>
  <c r="B65" i="28"/>
  <c r="B66" i="28"/>
  <c r="B67" i="28"/>
  <c r="B68" i="28"/>
  <c r="B69" i="28"/>
  <c r="B70" i="28"/>
  <c r="B71" i="28"/>
  <c r="B72" i="28"/>
  <c r="B73" i="28"/>
  <c r="B74" i="28"/>
  <c r="B75" i="28"/>
  <c r="B76" i="28"/>
  <c r="B77" i="28"/>
  <c r="B78" i="28"/>
  <c r="B79" i="28"/>
  <c r="B80" i="28"/>
  <c r="B81" i="28"/>
  <c r="B82" i="28"/>
  <c r="B83" i="28"/>
  <c r="B84" i="28"/>
  <c r="B85" i="28"/>
  <c r="H85" i="28"/>
  <c r="H59" i="28"/>
  <c r="H77" i="28"/>
  <c r="H64" i="28"/>
  <c r="H61" i="28"/>
  <c r="H56" i="28"/>
  <c r="H51" i="28"/>
  <c r="H48" i="28"/>
  <c r="H40" i="28"/>
  <c r="H33" i="28"/>
  <c r="H71" i="28"/>
  <c r="H65" i="28"/>
  <c r="H63" i="28"/>
  <c r="H62" i="28"/>
  <c r="H58" i="28"/>
  <c r="H53" i="28"/>
  <c r="H50" i="28"/>
  <c r="H43" i="28"/>
  <c r="H42" i="28"/>
  <c r="H82" i="28"/>
  <c r="H69" i="28"/>
  <c r="H68" i="28"/>
  <c r="H66" i="28"/>
  <c r="H57" i="28"/>
  <c r="H34" i="28"/>
  <c r="H31" i="28"/>
  <c r="H29" i="28"/>
  <c r="H24" i="28"/>
  <c r="H23" i="28"/>
  <c r="H9" i="28"/>
  <c r="H79" i="28"/>
  <c r="H73" i="28"/>
  <c r="H72" i="28"/>
  <c r="H67" i="28"/>
  <c r="H80" i="28"/>
  <c r="H74" i="28"/>
  <c r="H44" i="28"/>
  <c r="H38" i="28"/>
  <c r="H37" i="28"/>
  <c r="H30" i="28"/>
  <c r="H28" i="28"/>
  <c r="H21" i="28"/>
  <c r="H4" i="28"/>
  <c r="H47" i="28"/>
  <c r="H27" i="28"/>
  <c r="H46" i="28"/>
  <c r="H36" i="28"/>
  <c r="H32" i="28"/>
  <c r="H18" i="28"/>
  <c r="H17" i="28"/>
  <c r="H16" i="28"/>
  <c r="H13" i="28"/>
  <c r="H5" i="28"/>
  <c r="H3" i="28"/>
  <c r="H41" i="28"/>
  <c r="H60" i="28"/>
  <c r="H39" i="28"/>
  <c r="H26" i="28"/>
  <c r="H22" i="28"/>
  <c r="H11" i="28"/>
  <c r="H10" i="28"/>
  <c r="H2" i="28"/>
  <c r="H78" i="28"/>
  <c r="H54" i="28"/>
  <c r="H52" i="28"/>
  <c r="H19" i="28"/>
  <c r="H15" i="28"/>
  <c r="H12" i="28"/>
  <c r="H8" i="28"/>
  <c r="H7" i="28"/>
  <c r="H6" i="28"/>
  <c r="H83" i="28"/>
  <c r="H81" i="28"/>
  <c r="H75" i="28"/>
  <c r="H84" i="28"/>
  <c r="H76" i="28"/>
  <c r="H70" i="28"/>
  <c r="H55" i="28"/>
  <c r="H49" i="28"/>
  <c r="H45" i="28"/>
  <c r="H35" i="28"/>
  <c r="H25" i="28"/>
  <c r="H20" i="28"/>
  <c r="H14" i="28"/>
  <c r="B112" i="26"/>
  <c r="B435" i="26"/>
  <c r="B426" i="26"/>
  <c r="B275" i="26"/>
  <c r="B416" i="26"/>
  <c r="B415" i="26"/>
  <c r="B414" i="26"/>
  <c r="B408" i="26"/>
  <c r="B407" i="26"/>
  <c r="B406" i="26"/>
  <c r="B227" i="26"/>
  <c r="B378" i="26"/>
  <c r="B376" i="26"/>
  <c r="B352" i="26"/>
  <c r="B351" i="26"/>
  <c r="B332" i="26"/>
  <c r="B326" i="26"/>
  <c r="B324" i="26"/>
  <c r="B322" i="26"/>
  <c r="B316" i="26"/>
  <c r="B310" i="26"/>
  <c r="B309" i="26"/>
  <c r="B304" i="26"/>
  <c r="B176" i="26"/>
  <c r="B256" i="26"/>
  <c r="B211" i="26"/>
  <c r="B205" i="26"/>
  <c r="B201" i="26"/>
  <c r="B125" i="26"/>
  <c r="B131" i="26"/>
  <c r="B166" i="26"/>
  <c r="B117" i="26"/>
  <c r="B130" i="26"/>
  <c r="B87" i="26"/>
  <c r="H98" i="32"/>
  <c r="A98" i="32" s="1"/>
  <c r="H97" i="32"/>
  <c r="A97" i="32"/>
  <c r="H96" i="32"/>
  <c r="A96" i="32" s="1"/>
  <c r="H95" i="32"/>
  <c r="A95" i="32" s="1"/>
  <c r="H94" i="32"/>
  <c r="A94" i="32" s="1"/>
  <c r="H93" i="32"/>
  <c r="A93" i="32"/>
  <c r="H92" i="32"/>
  <c r="A92" i="32" s="1"/>
  <c r="H91" i="32"/>
  <c r="A91" i="32" s="1"/>
  <c r="H90" i="32"/>
  <c r="A90" i="32" s="1"/>
  <c r="H89" i="32"/>
  <c r="A89" i="32"/>
  <c r="H88" i="32"/>
  <c r="A88" i="32" s="1"/>
  <c r="H87" i="32"/>
  <c r="A87" i="32"/>
  <c r="H86" i="32"/>
  <c r="A86" i="32" s="1"/>
  <c r="H85" i="32"/>
  <c r="A85" i="32"/>
  <c r="H84" i="32"/>
  <c r="A84" i="32" s="1"/>
  <c r="H83" i="32"/>
  <c r="A83" i="32" s="1"/>
  <c r="H82" i="32"/>
  <c r="A82" i="32" s="1"/>
  <c r="H81" i="32"/>
  <c r="A81" i="32"/>
  <c r="H80" i="32"/>
  <c r="A80" i="32" s="1"/>
  <c r="H79" i="32"/>
  <c r="A79" i="32" s="1"/>
  <c r="H78" i="32"/>
  <c r="A78" i="32" s="1"/>
  <c r="H77" i="32"/>
  <c r="A77" i="32"/>
  <c r="H76" i="32"/>
  <c r="A76" i="32" s="1"/>
  <c r="H75" i="32"/>
  <c r="A75" i="32" s="1"/>
  <c r="H74" i="32"/>
  <c r="A74" i="32" s="1"/>
  <c r="H73" i="32"/>
  <c r="A73" i="32"/>
  <c r="H72" i="32"/>
  <c r="A72" i="32" s="1"/>
  <c r="H71" i="32"/>
  <c r="A71" i="32"/>
  <c r="H70" i="32"/>
  <c r="A70" i="32" s="1"/>
  <c r="H69" i="32"/>
  <c r="A69" i="32"/>
  <c r="H68" i="32"/>
  <c r="A68" i="32" s="1"/>
  <c r="H67" i="32"/>
  <c r="A67" i="32" s="1"/>
  <c r="H66" i="32"/>
  <c r="A66" i="32" s="1"/>
  <c r="H65" i="32"/>
  <c r="A65" i="32"/>
  <c r="H64" i="32"/>
  <c r="A64" i="32" s="1"/>
  <c r="H63" i="32"/>
  <c r="A63" i="32" s="1"/>
  <c r="H62" i="32"/>
  <c r="A62" i="32" s="1"/>
  <c r="H61" i="32"/>
  <c r="A61" i="32"/>
  <c r="H60" i="32"/>
  <c r="A60" i="32" s="1"/>
  <c r="H59" i="32"/>
  <c r="A59" i="32" s="1"/>
  <c r="H58" i="32"/>
  <c r="A58" i="32" s="1"/>
  <c r="H57" i="32"/>
  <c r="A57" i="32"/>
  <c r="H56" i="32"/>
  <c r="A56" i="32" s="1"/>
  <c r="H55" i="32"/>
  <c r="A55" i="32"/>
  <c r="H54" i="32"/>
  <c r="A54" i="32" s="1"/>
  <c r="H53" i="32"/>
  <c r="A53" i="32"/>
  <c r="H52" i="32"/>
  <c r="A52" i="32" s="1"/>
  <c r="H51" i="32"/>
  <c r="A51" i="32" s="1"/>
  <c r="H50" i="32"/>
  <c r="A50" i="32" s="1"/>
  <c r="H49" i="32"/>
  <c r="A49" i="32"/>
  <c r="H48" i="32"/>
  <c r="A48" i="32" s="1"/>
  <c r="H47" i="32"/>
  <c r="A47" i="32" s="1"/>
  <c r="H46" i="32"/>
  <c r="A46" i="32" s="1"/>
  <c r="H45" i="32"/>
  <c r="A45" i="32"/>
  <c r="H44" i="32"/>
  <c r="A44" i="32" s="1"/>
  <c r="H43" i="32"/>
  <c r="A43" i="32" s="1"/>
  <c r="H42" i="32"/>
  <c r="A42" i="32" s="1"/>
  <c r="H41" i="32"/>
  <c r="A41" i="32"/>
  <c r="H40" i="32"/>
  <c r="A40" i="32" s="1"/>
  <c r="H39" i="32"/>
  <c r="A39" i="32"/>
  <c r="H38" i="32"/>
  <c r="A38" i="32" s="1"/>
  <c r="H37" i="32"/>
  <c r="A37" i="32"/>
  <c r="H36" i="32"/>
  <c r="A36" i="32" s="1"/>
  <c r="H35" i="32"/>
  <c r="A35" i="32" s="1"/>
  <c r="H34" i="32"/>
  <c r="A34" i="32" s="1"/>
  <c r="H33" i="32"/>
  <c r="A33" i="32"/>
  <c r="H32" i="32"/>
  <c r="A32" i="32" s="1"/>
  <c r="H31" i="32"/>
  <c r="A31" i="32" s="1"/>
  <c r="H30" i="32"/>
  <c r="A30" i="32" s="1"/>
  <c r="H29" i="32"/>
  <c r="A29" i="32"/>
  <c r="H28" i="32"/>
  <c r="A28" i="32" s="1"/>
  <c r="H27" i="32"/>
  <c r="A27" i="32" s="1"/>
  <c r="H26" i="32"/>
  <c r="A26" i="32" s="1"/>
  <c r="H25" i="32"/>
  <c r="A25" i="32"/>
  <c r="H24" i="32"/>
  <c r="A24" i="32" s="1"/>
  <c r="H23" i="32"/>
  <c r="A23" i="32"/>
  <c r="H22" i="32"/>
  <c r="A22" i="32" s="1"/>
  <c r="H21" i="32"/>
  <c r="A21" i="32"/>
  <c r="H20" i="32"/>
  <c r="A20" i="32" s="1"/>
  <c r="H19" i="32"/>
  <c r="A19" i="32" s="1"/>
  <c r="H18" i="32"/>
  <c r="A18" i="32" s="1"/>
  <c r="H17" i="32"/>
  <c r="A17" i="32"/>
  <c r="H16" i="32"/>
  <c r="A16" i="32" s="1"/>
  <c r="H15" i="32"/>
  <c r="A15" i="32" s="1"/>
  <c r="H14" i="32"/>
  <c r="A14" i="32" s="1"/>
  <c r="H13" i="32"/>
  <c r="A13" i="32"/>
  <c r="H12" i="32"/>
  <c r="A12" i="32" s="1"/>
  <c r="H11" i="32"/>
  <c r="A11" i="32" s="1"/>
  <c r="H10" i="32"/>
  <c r="A10" i="32" s="1"/>
  <c r="H9" i="32"/>
  <c r="A9" i="32"/>
  <c r="H8" i="32"/>
  <c r="A8" i="32" s="1"/>
  <c r="O12" i="32"/>
  <c r="O13" i="32"/>
  <c r="O14" i="32" s="1"/>
  <c r="O15" i="32" s="1"/>
  <c r="O16" i="32" s="1"/>
  <c r="O17" i="32" s="1"/>
  <c r="O18" i="32" s="1"/>
  <c r="O19" i="32" s="1"/>
  <c r="O20" i="32" s="1"/>
  <c r="O21" i="32" s="1"/>
  <c r="O22" i="32" s="1"/>
  <c r="O23" i="32" s="1"/>
  <c r="O24" i="32" s="1"/>
  <c r="O25" i="32" s="1"/>
  <c r="O26" i="32" s="1"/>
  <c r="O27" i="32" s="1"/>
  <c r="O28" i="32" s="1"/>
  <c r="O29" i="32" s="1"/>
  <c r="O30" i="32" s="1"/>
  <c r="O31" i="32" s="1"/>
  <c r="O32" i="32" s="1"/>
  <c r="O33" i="32" s="1"/>
  <c r="O34" i="32" s="1"/>
  <c r="O35" i="32" s="1"/>
  <c r="O36" i="32" s="1"/>
  <c r="O37" i="32" s="1"/>
  <c r="O38" i="32" s="1"/>
  <c r="O39" i="32" s="1"/>
  <c r="O40" i="32" s="1"/>
  <c r="O41" i="32" s="1"/>
  <c r="O42" i="32" s="1"/>
  <c r="O43" i="32" s="1"/>
  <c r="O44" i="32" s="1"/>
  <c r="O45" i="32" s="1"/>
  <c r="O46" i="32" s="1"/>
  <c r="O47" i="32" s="1"/>
  <c r="O48" i="32" s="1"/>
  <c r="O49" i="32" s="1"/>
  <c r="O50" i="32" s="1"/>
  <c r="O51" i="32" s="1"/>
  <c r="O52" i="32" s="1"/>
  <c r="O53" i="32" s="1"/>
  <c r="O54" i="32" s="1"/>
  <c r="O55" i="32" s="1"/>
  <c r="O56" i="32" s="1"/>
  <c r="O57" i="32" s="1"/>
  <c r="O58" i="32" s="1"/>
  <c r="O59" i="32" s="1"/>
  <c r="O60" i="32" s="1"/>
  <c r="O61" i="32" s="1"/>
  <c r="O62" i="32" s="1"/>
  <c r="O63" i="32" s="1"/>
  <c r="O64" i="32" s="1"/>
  <c r="O65" i="32" s="1"/>
  <c r="O66" i="32" s="1"/>
  <c r="O67" i="32" s="1"/>
  <c r="O68" i="32" s="1"/>
  <c r="O69" i="32" s="1"/>
  <c r="O70" i="32" s="1"/>
  <c r="O71" i="32" s="1"/>
  <c r="O72" i="32" s="1"/>
  <c r="O73" i="32" s="1"/>
  <c r="O74" i="32" s="1"/>
  <c r="O75" i="32" s="1"/>
  <c r="O76" i="32" s="1"/>
  <c r="O77" i="32" s="1"/>
  <c r="O78" i="32" s="1"/>
  <c r="O79" i="32" s="1"/>
  <c r="O80" i="32" s="1"/>
  <c r="O81" i="32" s="1"/>
  <c r="O82" i="32" s="1"/>
  <c r="O83" i="32" s="1"/>
  <c r="O84" i="32" s="1"/>
  <c r="O85" i="32" s="1"/>
  <c r="O86" i="32" s="1"/>
  <c r="O87" i="32" s="1"/>
  <c r="O88" i="32" s="1"/>
  <c r="O89" i="32" s="1"/>
  <c r="O90" i="32" s="1"/>
  <c r="O91" i="32" s="1"/>
  <c r="O92" i="32" s="1"/>
  <c r="O93" i="32" s="1"/>
  <c r="O94" i="32" s="1"/>
  <c r="O95" i="32" s="1"/>
  <c r="O96" i="32" s="1"/>
  <c r="O97" i="32" s="1"/>
  <c r="O98" i="32" s="1"/>
  <c r="H7" i="32"/>
  <c r="A7" i="32" s="1"/>
  <c r="H6" i="32"/>
  <c r="A6" i="32" s="1"/>
  <c r="H5" i="32"/>
  <c r="A5" i="32"/>
  <c r="H4" i="32"/>
  <c r="A4" i="32"/>
  <c r="H3" i="32"/>
  <c r="A3" i="32"/>
  <c r="B3" i="32"/>
  <c r="B4" i="32" s="1"/>
  <c r="B5" i="32" s="1"/>
  <c r="B6" i="32" s="1"/>
  <c r="B7" i="32" s="1"/>
  <c r="B8" i="32" s="1"/>
  <c r="B9" i="32" s="1"/>
  <c r="B10" i="32" s="1"/>
  <c r="B11" i="32" s="1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B40" i="32" s="1"/>
  <c r="B41" i="32" s="1"/>
  <c r="B42" i="32" s="1"/>
  <c r="B43" i="32" s="1"/>
  <c r="B44" i="32" s="1"/>
  <c r="B45" i="32" s="1"/>
  <c r="B46" i="32" s="1"/>
  <c r="B47" i="32" s="1"/>
  <c r="B48" i="32" s="1"/>
  <c r="B49" i="32" s="1"/>
  <c r="B50" i="32" s="1"/>
  <c r="B51" i="32" s="1"/>
  <c r="B52" i="32" s="1"/>
  <c r="B53" i="32" s="1"/>
  <c r="B54" i="32" s="1"/>
  <c r="B55" i="32" s="1"/>
  <c r="B56" i="32" s="1"/>
  <c r="B57" i="32" s="1"/>
  <c r="B58" i="32" s="1"/>
  <c r="B59" i="32" s="1"/>
  <c r="B60" i="32" s="1"/>
  <c r="B61" i="32" s="1"/>
  <c r="B62" i="32" s="1"/>
  <c r="B63" i="32" s="1"/>
  <c r="B64" i="32" s="1"/>
  <c r="B65" i="32" s="1"/>
  <c r="B66" i="32" s="1"/>
  <c r="B67" i="32" s="1"/>
  <c r="B68" i="32" s="1"/>
  <c r="B69" i="32" s="1"/>
  <c r="B70" i="32" s="1"/>
  <c r="B71" i="32" s="1"/>
  <c r="B72" i="32" s="1"/>
  <c r="B73" i="32" s="1"/>
  <c r="B74" i="32" s="1"/>
  <c r="B75" i="32" s="1"/>
  <c r="B76" i="32" s="1"/>
  <c r="B77" i="32" s="1"/>
  <c r="B78" i="32" s="1"/>
  <c r="B79" i="32" s="1"/>
  <c r="B80" i="32" s="1"/>
  <c r="B81" i="32" s="1"/>
  <c r="B82" i="32" s="1"/>
  <c r="B83" i="32" s="1"/>
  <c r="B84" i="32" s="1"/>
  <c r="B85" i="32" s="1"/>
  <c r="B86" i="32" s="1"/>
  <c r="B87" i="32" s="1"/>
  <c r="B88" i="32" s="1"/>
  <c r="B89" i="32" s="1"/>
  <c r="B90" i="32" s="1"/>
  <c r="B91" i="32" s="1"/>
  <c r="B92" i="32" s="1"/>
  <c r="B93" i="32" s="1"/>
  <c r="B94" i="32" s="1"/>
  <c r="B95" i="32" s="1"/>
  <c r="B96" i="32" s="1"/>
  <c r="B97" i="32" s="1"/>
  <c r="B98" i="32" s="1"/>
  <c r="H2" i="32"/>
  <c r="A2" i="32" s="1"/>
  <c r="A128" i="33"/>
  <c r="A127" i="33"/>
  <c r="A126" i="33"/>
  <c r="A125" i="33"/>
  <c r="A124" i="33"/>
  <c r="A123" i="33"/>
  <c r="A122" i="33"/>
  <c r="A121" i="33"/>
  <c r="A120" i="33"/>
  <c r="A119" i="33"/>
  <c r="A118" i="33"/>
  <c r="A117" i="33"/>
  <c r="A116" i="33"/>
  <c r="A115" i="33"/>
  <c r="A114" i="33"/>
  <c r="A113" i="33"/>
  <c r="A112" i="33"/>
  <c r="A111" i="33"/>
  <c r="A110" i="33"/>
  <c r="A109" i="33"/>
  <c r="A108" i="33"/>
  <c r="A107" i="33"/>
  <c r="A106" i="33"/>
  <c r="A105" i="33"/>
  <c r="A104" i="33"/>
  <c r="A103" i="33"/>
  <c r="A102" i="33"/>
  <c r="A101" i="33"/>
  <c r="A100" i="33"/>
  <c r="H99" i="33"/>
  <c r="A99" i="33" s="1"/>
  <c r="H98" i="33"/>
  <c r="A98" i="33" s="1"/>
  <c r="H97" i="33"/>
  <c r="A97" i="33" s="1"/>
  <c r="H96" i="33"/>
  <c r="A96" i="33" s="1"/>
  <c r="H95" i="33"/>
  <c r="A95" i="33" s="1"/>
  <c r="H94" i="33"/>
  <c r="A94" i="33" s="1"/>
  <c r="H93" i="33"/>
  <c r="A93" i="33" s="1"/>
  <c r="H92" i="33"/>
  <c r="A92" i="33" s="1"/>
  <c r="H91" i="33"/>
  <c r="A91" i="33" s="1"/>
  <c r="H90" i="33"/>
  <c r="A90" i="33" s="1"/>
  <c r="H89" i="33"/>
  <c r="A89" i="33" s="1"/>
  <c r="H88" i="33"/>
  <c r="A88" i="33" s="1"/>
  <c r="H87" i="33"/>
  <c r="A87" i="33"/>
  <c r="H86" i="33"/>
  <c r="A86" i="33" s="1"/>
  <c r="H85" i="33"/>
  <c r="A85" i="33" s="1"/>
  <c r="H84" i="33"/>
  <c r="A84" i="33" s="1"/>
  <c r="H83" i="33"/>
  <c r="A83" i="33" s="1"/>
  <c r="H82" i="33"/>
  <c r="A82" i="33" s="1"/>
  <c r="H81" i="33"/>
  <c r="A81" i="33" s="1"/>
  <c r="H80" i="33"/>
  <c r="A80" i="33" s="1"/>
  <c r="H79" i="33"/>
  <c r="A79" i="33" s="1"/>
  <c r="H78" i="33"/>
  <c r="A78" i="33" s="1"/>
  <c r="H77" i="33"/>
  <c r="A77" i="33" s="1"/>
  <c r="H76" i="33"/>
  <c r="A76" i="33" s="1"/>
  <c r="H75" i="33"/>
  <c r="A75" i="33" s="1"/>
  <c r="H74" i="33"/>
  <c r="A74" i="33" s="1"/>
  <c r="H73" i="33"/>
  <c r="A73" i="33" s="1"/>
  <c r="H72" i="33"/>
  <c r="A72" i="33" s="1"/>
  <c r="H71" i="33"/>
  <c r="A71" i="33" s="1"/>
  <c r="H70" i="33"/>
  <c r="A70" i="33" s="1"/>
  <c r="H69" i="33"/>
  <c r="A69" i="33" s="1"/>
  <c r="H68" i="33"/>
  <c r="A68" i="33" s="1"/>
  <c r="H67" i="33"/>
  <c r="A67" i="33" s="1"/>
  <c r="H66" i="33"/>
  <c r="A66" i="33" s="1"/>
  <c r="H65" i="33"/>
  <c r="A65" i="33" s="1"/>
  <c r="H64" i="33"/>
  <c r="A64" i="33" s="1"/>
  <c r="H63" i="33"/>
  <c r="A63" i="33" s="1"/>
  <c r="H62" i="33"/>
  <c r="A62" i="33" s="1"/>
  <c r="H61" i="33"/>
  <c r="A61" i="33" s="1"/>
  <c r="H60" i="33"/>
  <c r="A60" i="33" s="1"/>
  <c r="H59" i="33"/>
  <c r="A59" i="33" s="1"/>
  <c r="H58" i="33"/>
  <c r="A58" i="33" s="1"/>
  <c r="H57" i="33"/>
  <c r="A57" i="33" s="1"/>
  <c r="H56" i="33"/>
  <c r="A56" i="33" s="1"/>
  <c r="H55" i="33"/>
  <c r="A55" i="33" s="1"/>
  <c r="H54" i="33"/>
  <c r="A54" i="33" s="1"/>
  <c r="H53" i="33"/>
  <c r="A53" i="33" s="1"/>
  <c r="H52" i="33"/>
  <c r="A52" i="33" s="1"/>
  <c r="H51" i="33"/>
  <c r="A51" i="33" s="1"/>
  <c r="H50" i="33"/>
  <c r="A50" i="33" s="1"/>
  <c r="H49" i="33"/>
  <c r="A49" i="33" s="1"/>
  <c r="H48" i="33"/>
  <c r="A48" i="33" s="1"/>
  <c r="H47" i="33"/>
  <c r="A47" i="33" s="1"/>
  <c r="H46" i="33"/>
  <c r="A46" i="33" s="1"/>
  <c r="H45" i="33"/>
  <c r="A45" i="33" s="1"/>
  <c r="H44" i="33"/>
  <c r="A44" i="33" s="1"/>
  <c r="H43" i="33"/>
  <c r="A43" i="33" s="1"/>
  <c r="H42" i="33"/>
  <c r="A42" i="33" s="1"/>
  <c r="H41" i="33"/>
  <c r="A41" i="33" s="1"/>
  <c r="H40" i="33"/>
  <c r="A40" i="33" s="1"/>
  <c r="H39" i="33"/>
  <c r="A39" i="33" s="1"/>
  <c r="H38" i="33"/>
  <c r="A38" i="33" s="1"/>
  <c r="H37" i="33"/>
  <c r="A37" i="33" s="1"/>
  <c r="H36" i="33"/>
  <c r="A36" i="33" s="1"/>
  <c r="H35" i="33"/>
  <c r="A35" i="33" s="1"/>
  <c r="H34" i="33"/>
  <c r="A34" i="33" s="1"/>
  <c r="H33" i="33"/>
  <c r="A33" i="33" s="1"/>
  <c r="H32" i="33"/>
  <c r="A32" i="33" s="1"/>
  <c r="H31" i="33"/>
  <c r="A31" i="33" s="1"/>
  <c r="H30" i="33"/>
  <c r="A30" i="33" s="1"/>
  <c r="H29" i="33"/>
  <c r="A29" i="33" s="1"/>
  <c r="H28" i="33"/>
  <c r="A28" i="33" s="1"/>
  <c r="H27" i="33"/>
  <c r="A27" i="33" s="1"/>
  <c r="H26" i="33"/>
  <c r="A26" i="33" s="1"/>
  <c r="H25" i="33"/>
  <c r="A25" i="33" s="1"/>
  <c r="H24" i="33"/>
  <c r="A24" i="33" s="1"/>
  <c r="H23" i="33"/>
  <c r="A23" i="33" s="1"/>
  <c r="H22" i="33"/>
  <c r="A22" i="33" s="1"/>
  <c r="H21" i="33"/>
  <c r="A21" i="33" s="1"/>
  <c r="H20" i="33"/>
  <c r="A20" i="33" s="1"/>
  <c r="H19" i="33"/>
  <c r="A19" i="33" s="1"/>
  <c r="H18" i="33"/>
  <c r="A18" i="33" s="1"/>
  <c r="H17" i="33"/>
  <c r="A17" i="33" s="1"/>
  <c r="H16" i="33"/>
  <c r="A16" i="33" s="1"/>
  <c r="H15" i="33"/>
  <c r="A15" i="33" s="1"/>
  <c r="H14" i="33"/>
  <c r="A14" i="33" s="1"/>
  <c r="H13" i="33"/>
  <c r="A13" i="33" s="1"/>
  <c r="H12" i="33"/>
  <c r="A12" i="33" s="1"/>
  <c r="H11" i="33"/>
  <c r="A11" i="33" s="1"/>
  <c r="H10" i="33"/>
  <c r="A10" i="33" s="1"/>
  <c r="H9" i="33"/>
  <c r="A9" i="33" s="1"/>
  <c r="H8" i="33"/>
  <c r="A8" i="33" s="1"/>
  <c r="O12" i="33"/>
  <c r="O13" i="33" s="1"/>
  <c r="O14" i="33" s="1"/>
  <c r="O15" i="33" s="1"/>
  <c r="O16" i="33" s="1"/>
  <c r="O17" i="33" s="1"/>
  <c r="O18" i="33" s="1"/>
  <c r="O19" i="33" s="1"/>
  <c r="O20" i="33" s="1"/>
  <c r="O21" i="33" s="1"/>
  <c r="O22" i="33" s="1"/>
  <c r="O23" i="33" s="1"/>
  <c r="O24" i="33" s="1"/>
  <c r="O25" i="33" s="1"/>
  <c r="O26" i="33" s="1"/>
  <c r="O27" i="33" s="1"/>
  <c r="O28" i="33" s="1"/>
  <c r="O29" i="33" s="1"/>
  <c r="O30" i="33" s="1"/>
  <c r="O31" i="33" s="1"/>
  <c r="O32" i="33" s="1"/>
  <c r="O33" i="33" s="1"/>
  <c r="O34" i="33" s="1"/>
  <c r="O35" i="33" s="1"/>
  <c r="O36" i="33" s="1"/>
  <c r="O37" i="33" s="1"/>
  <c r="O38" i="33" s="1"/>
  <c r="O39" i="33" s="1"/>
  <c r="O40" i="33" s="1"/>
  <c r="O41" i="33" s="1"/>
  <c r="O42" i="33" s="1"/>
  <c r="O43" i="33" s="1"/>
  <c r="O44" i="33" s="1"/>
  <c r="O45" i="33" s="1"/>
  <c r="O46" i="33" s="1"/>
  <c r="O47" i="33" s="1"/>
  <c r="O48" i="33" s="1"/>
  <c r="O49" i="33" s="1"/>
  <c r="O50" i="33" s="1"/>
  <c r="O51" i="33" s="1"/>
  <c r="O52" i="33" s="1"/>
  <c r="O53" i="33" s="1"/>
  <c r="O54" i="33" s="1"/>
  <c r="O55" i="33" s="1"/>
  <c r="O56" i="33" s="1"/>
  <c r="O57" i="33" s="1"/>
  <c r="O58" i="33" s="1"/>
  <c r="O59" i="33" s="1"/>
  <c r="O60" i="33" s="1"/>
  <c r="O61" i="33" s="1"/>
  <c r="O62" i="33" s="1"/>
  <c r="O63" i="33" s="1"/>
  <c r="O64" i="33" s="1"/>
  <c r="O65" i="33" s="1"/>
  <c r="O66" i="33" s="1"/>
  <c r="O67" i="33" s="1"/>
  <c r="O68" i="33" s="1"/>
  <c r="O69" i="33" s="1"/>
  <c r="O70" i="33" s="1"/>
  <c r="O71" i="33" s="1"/>
  <c r="O72" i="33" s="1"/>
  <c r="O73" i="33" s="1"/>
  <c r="O74" i="33" s="1"/>
  <c r="O75" i="33" s="1"/>
  <c r="O76" i="33" s="1"/>
  <c r="O77" i="33" s="1"/>
  <c r="O78" i="33" s="1"/>
  <c r="O79" i="33" s="1"/>
  <c r="O80" i="33" s="1"/>
  <c r="O81" i="33" s="1"/>
  <c r="O82" i="33" s="1"/>
  <c r="O83" i="33" s="1"/>
  <c r="O84" i="33" s="1"/>
  <c r="O85" i="33" s="1"/>
  <c r="O86" i="33" s="1"/>
  <c r="O87" i="33" s="1"/>
  <c r="O88" i="33" s="1"/>
  <c r="O89" i="33" s="1"/>
  <c r="O90" i="33" s="1"/>
  <c r="O91" i="33" s="1"/>
  <c r="O92" i="33" s="1"/>
  <c r="O93" i="33" s="1"/>
  <c r="O94" i="33" s="1"/>
  <c r="O95" i="33" s="1"/>
  <c r="O96" i="33" s="1"/>
  <c r="O97" i="33" s="1"/>
  <c r="O98" i="33" s="1"/>
  <c r="O99" i="33" s="1"/>
  <c r="H7" i="33"/>
  <c r="A7" i="33" s="1"/>
  <c r="H6" i="33"/>
  <c r="A6" i="33" s="1"/>
  <c r="H5" i="33"/>
  <c r="A5" i="33" s="1"/>
  <c r="H4" i="33"/>
  <c r="A4" i="33" s="1"/>
  <c r="H3" i="33"/>
  <c r="A3" i="33" s="1"/>
  <c r="B3" i="33"/>
  <c r="B4" i="33" s="1"/>
  <c r="B5" i="33" s="1"/>
  <c r="B6" i="33" s="1"/>
  <c r="B7" i="33" s="1"/>
  <c r="B8" i="33" s="1"/>
  <c r="B9" i="33" s="1"/>
  <c r="B10" i="33" s="1"/>
  <c r="B11" i="33" s="1"/>
  <c r="B12" i="33" s="1"/>
  <c r="B13" i="33" s="1"/>
  <c r="B14" i="33" s="1"/>
  <c r="B15" i="33" s="1"/>
  <c r="B16" i="33" s="1"/>
  <c r="B17" i="33" s="1"/>
  <c r="B18" i="33" s="1"/>
  <c r="B19" i="33" s="1"/>
  <c r="B20" i="33" s="1"/>
  <c r="B21" i="33" s="1"/>
  <c r="B22" i="33" s="1"/>
  <c r="B23" i="33" s="1"/>
  <c r="B24" i="33" s="1"/>
  <c r="B25" i="33" s="1"/>
  <c r="B26" i="33" s="1"/>
  <c r="B27" i="33" s="1"/>
  <c r="B28" i="33" s="1"/>
  <c r="B29" i="33" s="1"/>
  <c r="B30" i="33" s="1"/>
  <c r="B31" i="33" s="1"/>
  <c r="B32" i="33" s="1"/>
  <c r="B33" i="33" s="1"/>
  <c r="B34" i="33" s="1"/>
  <c r="B35" i="33" s="1"/>
  <c r="B36" i="33" s="1"/>
  <c r="B37" i="33" s="1"/>
  <c r="B38" i="33" s="1"/>
  <c r="B39" i="33" s="1"/>
  <c r="B40" i="33" s="1"/>
  <c r="B41" i="33" s="1"/>
  <c r="B42" i="33" s="1"/>
  <c r="B43" i="33" s="1"/>
  <c r="B44" i="33" s="1"/>
  <c r="B45" i="33" s="1"/>
  <c r="B46" i="33" s="1"/>
  <c r="B47" i="33" s="1"/>
  <c r="B48" i="33" s="1"/>
  <c r="B49" i="33" s="1"/>
  <c r="B50" i="33" s="1"/>
  <c r="B51" i="33" s="1"/>
  <c r="B52" i="33" s="1"/>
  <c r="B53" i="33" s="1"/>
  <c r="B54" i="33" s="1"/>
  <c r="B55" i="33" s="1"/>
  <c r="B56" i="33" s="1"/>
  <c r="B57" i="33" s="1"/>
  <c r="B58" i="33" s="1"/>
  <c r="B59" i="33" s="1"/>
  <c r="B60" i="33" s="1"/>
  <c r="B61" i="33" s="1"/>
  <c r="B62" i="33" s="1"/>
  <c r="B63" i="33" s="1"/>
  <c r="B64" i="33" s="1"/>
  <c r="B65" i="33" s="1"/>
  <c r="B66" i="33" s="1"/>
  <c r="B67" i="33" s="1"/>
  <c r="B68" i="33" s="1"/>
  <c r="B69" i="33" s="1"/>
  <c r="B70" i="33" s="1"/>
  <c r="B71" i="33" s="1"/>
  <c r="B72" i="33" s="1"/>
  <c r="B73" i="33" s="1"/>
  <c r="B74" i="33" s="1"/>
  <c r="B75" i="33" s="1"/>
  <c r="B76" i="33" s="1"/>
  <c r="B77" i="33" s="1"/>
  <c r="B78" i="33" s="1"/>
  <c r="B79" i="33" s="1"/>
  <c r="B80" i="33" s="1"/>
  <c r="B81" i="33" s="1"/>
  <c r="B82" i="33" s="1"/>
  <c r="B83" i="33" s="1"/>
  <c r="B84" i="33" s="1"/>
  <c r="B85" i="33" s="1"/>
  <c r="B86" i="33" s="1"/>
  <c r="B87" i="33" s="1"/>
  <c r="B88" i="33" s="1"/>
  <c r="B89" i="33" s="1"/>
  <c r="B90" i="33" s="1"/>
  <c r="B91" i="33" s="1"/>
  <c r="B92" i="33" s="1"/>
  <c r="B93" i="33" s="1"/>
  <c r="B94" i="33" s="1"/>
  <c r="B95" i="33" s="1"/>
  <c r="B96" i="33" s="1"/>
  <c r="B97" i="33" s="1"/>
  <c r="B98" i="33" s="1"/>
  <c r="B99" i="33" s="1"/>
  <c r="B23" i="26"/>
  <c r="B129" i="26"/>
  <c r="B39" i="26"/>
  <c r="B36" i="26"/>
  <c r="B102" i="26"/>
  <c r="B60" i="26"/>
  <c r="B19" i="26"/>
  <c r="B79" i="26"/>
  <c r="B46" i="26"/>
  <c r="B13" i="26"/>
  <c r="B161" i="26"/>
  <c r="B101" i="26"/>
  <c r="B30" i="26"/>
  <c r="B2" i="26"/>
  <c r="B90" i="26"/>
  <c r="B41" i="26"/>
  <c r="B91" i="26"/>
  <c r="B138" i="26"/>
  <c r="B249" i="26"/>
  <c r="K7" i="4"/>
  <c r="K6" i="4"/>
  <c r="K5" i="4"/>
  <c r="K11" i="4" s="1"/>
  <c r="C19" i="4" s="1"/>
  <c r="E19" i="4" s="1"/>
  <c r="K4" i="4"/>
  <c r="A128" i="32"/>
  <c r="A127" i="32"/>
  <c r="A126" i="32"/>
  <c r="A125" i="32"/>
  <c r="A124" i="32"/>
  <c r="A123" i="32"/>
  <c r="A122" i="32"/>
  <c r="A121" i="32"/>
  <c r="A120" i="32"/>
  <c r="A119" i="32"/>
  <c r="A118" i="32"/>
  <c r="A117" i="32"/>
  <c r="A116" i="32"/>
  <c r="A115" i="32"/>
  <c r="A114" i="32"/>
  <c r="A113" i="32"/>
  <c r="A112" i="32"/>
  <c r="A111" i="32"/>
  <c r="A110" i="32"/>
  <c r="A109" i="32"/>
  <c r="A108" i="32"/>
  <c r="A107" i="32"/>
  <c r="A106" i="32"/>
  <c r="A105" i="32"/>
  <c r="A104" i="32"/>
  <c r="A103" i="32"/>
  <c r="A102" i="32"/>
  <c r="A101" i="32"/>
  <c r="A100" i="32"/>
  <c r="A99" i="32"/>
  <c r="S12" i="31"/>
  <c r="S13" i="31"/>
  <c r="S14" i="31"/>
  <c r="S15" i="31"/>
  <c r="S16" i="31"/>
  <c r="S17" i="31"/>
  <c r="S18" i="31"/>
  <c r="S19" i="31"/>
  <c r="S20" i="31"/>
  <c r="S21" i="31"/>
  <c r="S22" i="31"/>
  <c r="S23" i="31"/>
  <c r="S24" i="31"/>
  <c r="S25" i="31"/>
  <c r="S26" i="31"/>
  <c r="S27" i="31"/>
  <c r="S28" i="31"/>
  <c r="S29" i="31"/>
  <c r="S30" i="31"/>
  <c r="S31" i="31"/>
  <c r="S32" i="31"/>
  <c r="S33" i="31"/>
  <c r="S34" i="31"/>
  <c r="S35" i="31"/>
  <c r="S36" i="31"/>
  <c r="S37" i="31"/>
  <c r="S38" i="31"/>
  <c r="S39" i="31"/>
  <c r="S40" i="31"/>
  <c r="S41" i="31"/>
  <c r="S42" i="31"/>
  <c r="S43" i="31"/>
  <c r="S44" i="31"/>
  <c r="S45" i="31"/>
  <c r="S46" i="31"/>
  <c r="S47" i="31"/>
  <c r="S48" i="31"/>
  <c r="S49" i="31"/>
  <c r="S50" i="31"/>
  <c r="S51" i="31"/>
  <c r="S52" i="31"/>
  <c r="S53" i="31"/>
  <c r="S54" i="31"/>
  <c r="S55" i="31"/>
  <c r="S56" i="31"/>
  <c r="S57" i="31"/>
  <c r="S58" i="31"/>
  <c r="S59" i="31"/>
  <c r="S60" i="31"/>
  <c r="S61" i="31"/>
  <c r="I7" i="4"/>
  <c r="I6" i="4"/>
  <c r="I5" i="4"/>
  <c r="I4" i="4"/>
  <c r="I3" i="4"/>
  <c r="S62" i="31"/>
  <c r="L174" i="31"/>
  <c r="A174" i="31"/>
  <c r="L173" i="31"/>
  <c r="A173" i="31"/>
  <c r="L172" i="31"/>
  <c r="A172" i="31"/>
  <c r="L171" i="31"/>
  <c r="A171" i="31"/>
  <c r="L170" i="31"/>
  <c r="A170" i="31"/>
  <c r="L169" i="31"/>
  <c r="A169" i="31"/>
  <c r="L168" i="31"/>
  <c r="A168" i="31"/>
  <c r="L167" i="31"/>
  <c r="A167" i="31"/>
  <c r="L166" i="31"/>
  <c r="A166" i="31"/>
  <c r="L165" i="31"/>
  <c r="A165" i="31"/>
  <c r="L164" i="31"/>
  <c r="A164" i="31"/>
  <c r="L163" i="31"/>
  <c r="A163" i="31"/>
  <c r="L162" i="31"/>
  <c r="A162" i="31"/>
  <c r="L161" i="31"/>
  <c r="A161" i="31"/>
  <c r="L160" i="31"/>
  <c r="A160" i="31"/>
  <c r="L159" i="31"/>
  <c r="A159" i="31"/>
  <c r="L158" i="31"/>
  <c r="A158" i="31"/>
  <c r="L157" i="31"/>
  <c r="A157" i="31"/>
  <c r="L156" i="31"/>
  <c r="A156" i="31"/>
  <c r="L155" i="31"/>
  <c r="A155" i="31"/>
  <c r="L154" i="31"/>
  <c r="A154" i="31"/>
  <c r="L153" i="31"/>
  <c r="A153" i="31"/>
  <c r="L152" i="31"/>
  <c r="A152" i="31"/>
  <c r="L151" i="31"/>
  <c r="A151" i="31"/>
  <c r="L150" i="31"/>
  <c r="A150" i="31"/>
  <c r="L149" i="31"/>
  <c r="A149" i="31"/>
  <c r="L148" i="31"/>
  <c r="A148" i="31"/>
  <c r="L147" i="31"/>
  <c r="A147" i="31"/>
  <c r="L146" i="31"/>
  <c r="A146" i="31"/>
  <c r="L145" i="31"/>
  <c r="A145" i="31"/>
  <c r="L144" i="31"/>
  <c r="A144" i="31"/>
  <c r="L143" i="31"/>
  <c r="A143" i="31"/>
  <c r="L142" i="31"/>
  <c r="A142" i="31"/>
  <c r="L141" i="31"/>
  <c r="A141" i="31"/>
  <c r="L140" i="31"/>
  <c r="A140" i="31"/>
  <c r="L139" i="31"/>
  <c r="A139" i="31"/>
  <c r="L138" i="31"/>
  <c r="A138" i="31"/>
  <c r="L137" i="31"/>
  <c r="A137" i="31"/>
  <c r="L136" i="31"/>
  <c r="A136" i="31"/>
  <c r="L135" i="31"/>
  <c r="A135" i="31"/>
  <c r="L134" i="31"/>
  <c r="A134" i="31"/>
  <c r="L133" i="31"/>
  <c r="A133" i="31"/>
  <c r="L132" i="31"/>
  <c r="A132" i="31"/>
  <c r="L131" i="31"/>
  <c r="A131" i="31"/>
  <c r="L130" i="31"/>
  <c r="A130" i="31"/>
  <c r="L129" i="31"/>
  <c r="A129" i="31"/>
  <c r="L128" i="31"/>
  <c r="A128" i="31"/>
  <c r="L127" i="31"/>
  <c r="A127" i="31"/>
  <c r="L126" i="31"/>
  <c r="A126" i="31"/>
  <c r="L125" i="31"/>
  <c r="A125" i="31"/>
  <c r="L124" i="31"/>
  <c r="A124" i="31"/>
  <c r="L123" i="31"/>
  <c r="A123" i="31"/>
  <c r="L122" i="31"/>
  <c r="A122" i="31"/>
  <c r="L121" i="31"/>
  <c r="A121" i="31"/>
  <c r="L120" i="31"/>
  <c r="A120" i="31"/>
  <c r="L119" i="31"/>
  <c r="A119" i="31"/>
  <c r="L118" i="31"/>
  <c r="A118" i="31"/>
  <c r="L117" i="31"/>
  <c r="A117" i="31"/>
  <c r="L116" i="31"/>
  <c r="A116" i="31"/>
  <c r="L115" i="31"/>
  <c r="A115" i="31"/>
  <c r="L114" i="31"/>
  <c r="A114" i="31"/>
  <c r="L113" i="31"/>
  <c r="A113" i="31"/>
  <c r="L112" i="31"/>
  <c r="A112" i="31"/>
  <c r="L111" i="31"/>
  <c r="A111" i="31"/>
  <c r="L110" i="31"/>
  <c r="A110" i="31"/>
  <c r="L109" i="31"/>
  <c r="A109" i="31"/>
  <c r="L108" i="31"/>
  <c r="A108" i="31"/>
  <c r="L107" i="31"/>
  <c r="A107" i="31"/>
  <c r="L106" i="31"/>
  <c r="A106" i="31"/>
  <c r="L105" i="31"/>
  <c r="A105" i="31"/>
  <c r="L104" i="31"/>
  <c r="A104" i="31"/>
  <c r="L103" i="31"/>
  <c r="A103" i="31"/>
  <c r="L102" i="31"/>
  <c r="A102" i="31"/>
  <c r="L101" i="31"/>
  <c r="A101" i="31"/>
  <c r="L100" i="31"/>
  <c r="A100" i="31"/>
  <c r="L99" i="31"/>
  <c r="A99" i="31"/>
  <c r="L98" i="31"/>
  <c r="A98" i="31"/>
  <c r="L97" i="31"/>
  <c r="A97" i="31"/>
  <c r="L96" i="31"/>
  <c r="A96" i="31"/>
  <c r="L95" i="31"/>
  <c r="A95" i="31"/>
  <c r="L94" i="31"/>
  <c r="A94" i="31"/>
  <c r="L93" i="31"/>
  <c r="A93" i="31"/>
  <c r="L92" i="31"/>
  <c r="A92" i="31"/>
  <c r="L91" i="31"/>
  <c r="A91" i="31"/>
  <c r="L90" i="31"/>
  <c r="A90" i="31"/>
  <c r="L89" i="31"/>
  <c r="A89" i="31"/>
  <c r="L88" i="31"/>
  <c r="A88" i="31"/>
  <c r="L87" i="31"/>
  <c r="A87" i="31"/>
  <c r="L86" i="31"/>
  <c r="A86" i="31"/>
  <c r="L85" i="31"/>
  <c r="A85" i="31"/>
  <c r="L84" i="31"/>
  <c r="A84" i="31"/>
  <c r="L83" i="31"/>
  <c r="A83" i="31"/>
  <c r="L82" i="31"/>
  <c r="A82" i="31"/>
  <c r="L81" i="31"/>
  <c r="A81" i="31"/>
  <c r="L80" i="31"/>
  <c r="A80" i="31"/>
  <c r="L79" i="31"/>
  <c r="A79" i="31"/>
  <c r="L78" i="31"/>
  <c r="A78" i="31"/>
  <c r="L77" i="31"/>
  <c r="A77" i="31"/>
  <c r="L76" i="31"/>
  <c r="A76" i="31"/>
  <c r="L75" i="31"/>
  <c r="A75" i="31"/>
  <c r="L74" i="31"/>
  <c r="A74" i="31"/>
  <c r="L73" i="31"/>
  <c r="A73" i="31"/>
  <c r="L72" i="31"/>
  <c r="A72" i="31"/>
  <c r="L71" i="31"/>
  <c r="A71" i="31"/>
  <c r="L70" i="31"/>
  <c r="A70" i="31"/>
  <c r="L69" i="31"/>
  <c r="A69" i="31"/>
  <c r="L68" i="31"/>
  <c r="A68" i="31"/>
  <c r="L67" i="31"/>
  <c r="A67" i="31"/>
  <c r="L66" i="31"/>
  <c r="A66" i="31"/>
  <c r="L65" i="31"/>
  <c r="A65" i="31"/>
  <c r="L64" i="31"/>
  <c r="A64" i="31"/>
  <c r="L63" i="31"/>
  <c r="A63" i="31"/>
  <c r="L62" i="31"/>
  <c r="A62" i="31"/>
  <c r="L61" i="31"/>
  <c r="A61" i="31"/>
  <c r="L60" i="31"/>
  <c r="A60" i="31"/>
  <c r="L59" i="31"/>
  <c r="A59" i="31"/>
  <c r="L58" i="31"/>
  <c r="A58" i="31"/>
  <c r="L57" i="31"/>
  <c r="A57" i="31"/>
  <c r="L56" i="31"/>
  <c r="A56" i="31"/>
  <c r="L55" i="31"/>
  <c r="A55" i="31"/>
  <c r="L54" i="31"/>
  <c r="A54" i="31"/>
  <c r="L53" i="31"/>
  <c r="A53" i="31"/>
  <c r="L52" i="31"/>
  <c r="A52" i="31"/>
  <c r="L51" i="31"/>
  <c r="A51" i="31"/>
  <c r="L50" i="31"/>
  <c r="A50" i="31"/>
  <c r="L49" i="31"/>
  <c r="A49" i="31"/>
  <c r="L48" i="31"/>
  <c r="A48" i="31"/>
  <c r="L47" i="31"/>
  <c r="A47" i="31"/>
  <c r="L46" i="31"/>
  <c r="A46" i="31"/>
  <c r="L45" i="31"/>
  <c r="A45" i="31"/>
  <c r="L44" i="31"/>
  <c r="A44" i="31"/>
  <c r="L43" i="31"/>
  <c r="A43" i="31"/>
  <c r="L42" i="31"/>
  <c r="A42" i="31"/>
  <c r="L41" i="31"/>
  <c r="A41" i="31"/>
  <c r="L40" i="31"/>
  <c r="A40" i="31"/>
  <c r="L39" i="31"/>
  <c r="A39" i="31"/>
  <c r="L38" i="31"/>
  <c r="A38" i="31"/>
  <c r="L37" i="31"/>
  <c r="A37" i="31"/>
  <c r="L36" i="31"/>
  <c r="A36" i="31"/>
  <c r="L35" i="31"/>
  <c r="A35" i="31"/>
  <c r="L34" i="31"/>
  <c r="A34" i="31"/>
  <c r="L33" i="31"/>
  <c r="A33" i="31"/>
  <c r="L32" i="31"/>
  <c r="A32" i="31"/>
  <c r="L31" i="31"/>
  <c r="A31" i="31"/>
  <c r="L30" i="31"/>
  <c r="A30" i="31"/>
  <c r="L29" i="31"/>
  <c r="A29" i="31"/>
  <c r="L28" i="31"/>
  <c r="A28" i="31"/>
  <c r="L27" i="31"/>
  <c r="A27" i="31"/>
  <c r="L26" i="31"/>
  <c r="A26" i="31"/>
  <c r="L25" i="31"/>
  <c r="A25" i="31"/>
  <c r="L24" i="31"/>
  <c r="A24" i="31"/>
  <c r="L23" i="31"/>
  <c r="A23" i="31"/>
  <c r="L22" i="31"/>
  <c r="A22" i="31"/>
  <c r="L21" i="31"/>
  <c r="A21" i="31"/>
  <c r="L20" i="31"/>
  <c r="A20" i="31"/>
  <c r="L19" i="31"/>
  <c r="A19" i="31"/>
  <c r="L18" i="31"/>
  <c r="A18" i="31"/>
  <c r="L17" i="31"/>
  <c r="A17" i="31"/>
  <c r="L16" i="31"/>
  <c r="A16" i="31"/>
  <c r="L15" i="31"/>
  <c r="A15" i="31"/>
  <c r="L14" i="31"/>
  <c r="A14" i="31"/>
  <c r="L13" i="31"/>
  <c r="A13" i="31"/>
  <c r="L12" i="31"/>
  <c r="A12" i="31"/>
  <c r="L11" i="31"/>
  <c r="A11" i="31"/>
  <c r="L10" i="31"/>
  <c r="A10" i="31"/>
  <c r="L9" i="31"/>
  <c r="A9" i="31"/>
  <c r="L8" i="31"/>
  <c r="A8" i="31"/>
  <c r="L7" i="31"/>
  <c r="A7" i="31"/>
  <c r="L6" i="31"/>
  <c r="A6" i="31"/>
  <c r="L5" i="31"/>
  <c r="A5" i="31"/>
  <c r="L4" i="31"/>
  <c r="A4" i="31"/>
  <c r="L3" i="31"/>
  <c r="A3" i="31"/>
  <c r="L2" i="31"/>
  <c r="A2" i="31"/>
  <c r="H2" i="30"/>
  <c r="B3" i="31"/>
  <c r="B4" i="31"/>
  <c r="S63" i="31"/>
  <c r="S64" i="31"/>
  <c r="S65" i="31"/>
  <c r="S66" i="31"/>
  <c r="S67" i="31"/>
  <c r="S68" i="31"/>
  <c r="S69" i="31"/>
  <c r="S70" i="31"/>
  <c r="S71" i="31"/>
  <c r="S72" i="31"/>
  <c r="S73" i="31"/>
  <c r="S74" i="31"/>
  <c r="S75" i="31"/>
  <c r="S76" i="31"/>
  <c r="S77" i="31"/>
  <c r="S78" i="31"/>
  <c r="S79" i="31"/>
  <c r="S80" i="31"/>
  <c r="S81" i="31"/>
  <c r="S82" i="31"/>
  <c r="S83" i="31"/>
  <c r="S84" i="31"/>
  <c r="S85" i="31"/>
  <c r="S86" i="31"/>
  <c r="S87" i="31"/>
  <c r="S88" i="31"/>
  <c r="S89" i="31"/>
  <c r="S90" i="31"/>
  <c r="S91" i="31"/>
  <c r="S92" i="31"/>
  <c r="S93" i="31"/>
  <c r="S94" i="31"/>
  <c r="S95" i="31"/>
  <c r="S96" i="31"/>
  <c r="S97" i="31"/>
  <c r="S98" i="31"/>
  <c r="S99" i="31"/>
  <c r="S100" i="31"/>
  <c r="S101" i="31"/>
  <c r="S102" i="31"/>
  <c r="S103" i="31"/>
  <c r="S104" i="31"/>
  <c r="S105" i="31"/>
  <c r="S106" i="31"/>
  <c r="S107" i="31"/>
  <c r="S108" i="31"/>
  <c r="S109" i="31"/>
  <c r="S110" i="31"/>
  <c r="S111" i="31"/>
  <c r="S112" i="31"/>
  <c r="S113" i="31"/>
  <c r="S114" i="31"/>
  <c r="S115" i="31"/>
  <c r="S116" i="31"/>
  <c r="S117" i="31"/>
  <c r="S118" i="31"/>
  <c r="S119" i="31"/>
  <c r="S120" i="31"/>
  <c r="S121" i="31"/>
  <c r="S122" i="31"/>
  <c r="S123" i="31"/>
  <c r="S124" i="31"/>
  <c r="S125" i="31"/>
  <c r="S126" i="31"/>
  <c r="S127" i="31"/>
  <c r="S128" i="31"/>
  <c r="S129" i="31"/>
  <c r="S130" i="31"/>
  <c r="S131" i="31"/>
  <c r="S132" i="31"/>
  <c r="S133" i="31"/>
  <c r="S134" i="31"/>
  <c r="S135" i="31"/>
  <c r="S136" i="31"/>
  <c r="S137" i="31"/>
  <c r="S138" i="31"/>
  <c r="S139" i="31"/>
  <c r="S140" i="31"/>
  <c r="S141" i="31"/>
  <c r="S142" i="31"/>
  <c r="S143" i="31"/>
  <c r="S144" i="31"/>
  <c r="S145" i="31"/>
  <c r="S146" i="31"/>
  <c r="S147" i="31"/>
  <c r="S148" i="31"/>
  <c r="S149" i="31"/>
  <c r="S150" i="31"/>
  <c r="S151" i="31"/>
  <c r="S152" i="31"/>
  <c r="S153" i="31"/>
  <c r="S154" i="31"/>
  <c r="S155" i="31"/>
  <c r="S156" i="31"/>
  <c r="S157" i="31"/>
  <c r="S158" i="31"/>
  <c r="S159" i="31"/>
  <c r="S160" i="31"/>
  <c r="S161" i="31"/>
  <c r="S162" i="31"/>
  <c r="S163" i="31"/>
  <c r="S164" i="31"/>
  <c r="S165" i="31"/>
  <c r="S166" i="31"/>
  <c r="S167" i="31"/>
  <c r="S168" i="31"/>
  <c r="S169" i="31"/>
  <c r="S170" i="31"/>
  <c r="S171" i="31"/>
  <c r="S172" i="31"/>
  <c r="S173" i="31"/>
  <c r="S174" i="31"/>
  <c r="G5" i="4"/>
  <c r="G6" i="4"/>
  <c r="G7" i="4"/>
  <c r="G4" i="4"/>
  <c r="G3" i="4"/>
  <c r="E3" i="4"/>
  <c r="H119" i="30"/>
  <c r="H118" i="30"/>
  <c r="H117" i="30"/>
  <c r="H116" i="30"/>
  <c r="H115" i="30"/>
  <c r="H114" i="30"/>
  <c r="H113" i="30"/>
  <c r="H112" i="30"/>
  <c r="H111" i="30"/>
  <c r="H110" i="30"/>
  <c r="H109" i="30"/>
  <c r="H108" i="30"/>
  <c r="H107" i="30"/>
  <c r="H106" i="30"/>
  <c r="H105" i="30"/>
  <c r="H104" i="30"/>
  <c r="H103" i="30"/>
  <c r="H102" i="30"/>
  <c r="H101" i="30"/>
  <c r="H100" i="30"/>
  <c r="H99" i="30"/>
  <c r="H98" i="30"/>
  <c r="H97" i="30"/>
  <c r="H96" i="30"/>
  <c r="H95" i="30"/>
  <c r="H94" i="30"/>
  <c r="H93" i="30"/>
  <c r="H92" i="30"/>
  <c r="H91" i="30"/>
  <c r="H90" i="30"/>
  <c r="H89" i="30"/>
  <c r="H88" i="30"/>
  <c r="H87" i="30"/>
  <c r="H86" i="30"/>
  <c r="H85" i="30"/>
  <c r="H84" i="30"/>
  <c r="H83" i="30"/>
  <c r="H82" i="30"/>
  <c r="H81" i="30"/>
  <c r="H80" i="30"/>
  <c r="H79" i="30"/>
  <c r="H78" i="30"/>
  <c r="H77" i="30"/>
  <c r="H76" i="30"/>
  <c r="H75" i="30"/>
  <c r="H74" i="30"/>
  <c r="H73" i="30"/>
  <c r="H72" i="30"/>
  <c r="H71" i="30"/>
  <c r="H70" i="30"/>
  <c r="A70" i="30"/>
  <c r="H69" i="30"/>
  <c r="H68" i="30"/>
  <c r="H67" i="30"/>
  <c r="H66" i="30"/>
  <c r="H65" i="30"/>
  <c r="H64" i="30"/>
  <c r="H63" i="30"/>
  <c r="H62" i="30"/>
  <c r="A62" i="30"/>
  <c r="H61" i="30"/>
  <c r="H60" i="30"/>
  <c r="H59" i="30"/>
  <c r="H58" i="30"/>
  <c r="H57" i="30"/>
  <c r="H56" i="30"/>
  <c r="H55" i="30"/>
  <c r="H54" i="30"/>
  <c r="A54" i="30"/>
  <c r="H53" i="30"/>
  <c r="H52" i="30"/>
  <c r="H51" i="30"/>
  <c r="H50" i="30"/>
  <c r="H49" i="30"/>
  <c r="H48" i="30"/>
  <c r="H47" i="30"/>
  <c r="H46" i="30"/>
  <c r="A46" i="30"/>
  <c r="H45" i="30"/>
  <c r="H44" i="30"/>
  <c r="H43" i="30"/>
  <c r="H42" i="30"/>
  <c r="H41" i="30"/>
  <c r="H40" i="30"/>
  <c r="H39" i="30"/>
  <c r="H38" i="30"/>
  <c r="A38" i="30"/>
  <c r="H37" i="30"/>
  <c r="H36" i="30"/>
  <c r="H35" i="30"/>
  <c r="H34" i="30"/>
  <c r="H33" i="30"/>
  <c r="H32" i="30"/>
  <c r="H31" i="30"/>
  <c r="H30" i="30"/>
  <c r="A30" i="30"/>
  <c r="H29" i="30"/>
  <c r="A29" i="30"/>
  <c r="H28" i="30"/>
  <c r="H27" i="30"/>
  <c r="H26" i="30"/>
  <c r="H25" i="30"/>
  <c r="H24" i="30"/>
  <c r="H23" i="30"/>
  <c r="H22" i="30"/>
  <c r="A22" i="30"/>
  <c r="H21" i="30"/>
  <c r="A21" i="30"/>
  <c r="H20" i="30"/>
  <c r="H19" i="30"/>
  <c r="H18" i="30"/>
  <c r="H17" i="30"/>
  <c r="H16" i="30"/>
  <c r="H15" i="30"/>
  <c r="H14" i="30"/>
  <c r="A14" i="30"/>
  <c r="H13" i="30"/>
  <c r="A13" i="30"/>
  <c r="H12" i="30"/>
  <c r="H11" i="30"/>
  <c r="H10" i="30"/>
  <c r="H9" i="30"/>
  <c r="H8" i="30"/>
  <c r="H7" i="30"/>
  <c r="H6" i="30"/>
  <c r="A6" i="30"/>
  <c r="H5" i="30"/>
  <c r="A5" i="30"/>
  <c r="H4" i="30"/>
  <c r="H3" i="30"/>
  <c r="H120" i="30"/>
  <c r="A120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4" i="30"/>
  <c r="O35" i="30"/>
  <c r="O36" i="30"/>
  <c r="O37" i="30"/>
  <c r="O38" i="30"/>
  <c r="O39" i="30"/>
  <c r="O40" i="30"/>
  <c r="O41" i="30"/>
  <c r="O42" i="30"/>
  <c r="O43" i="30"/>
  <c r="O44" i="30"/>
  <c r="O45" i="30"/>
  <c r="O46" i="30"/>
  <c r="O47" i="30"/>
  <c r="O48" i="30"/>
  <c r="A119" i="30"/>
  <c r="A118" i="30"/>
  <c r="A117" i="30"/>
  <c r="A116" i="30"/>
  <c r="A115" i="30"/>
  <c r="A114" i="30"/>
  <c r="A113" i="30"/>
  <c r="A112" i="30"/>
  <c r="A111" i="30"/>
  <c r="A110" i="30"/>
  <c r="A109" i="30"/>
  <c r="A108" i="30"/>
  <c r="A107" i="30"/>
  <c r="A106" i="30"/>
  <c r="A105" i="30"/>
  <c r="A104" i="30"/>
  <c r="A103" i="30"/>
  <c r="A102" i="30"/>
  <c r="A101" i="30"/>
  <c r="A100" i="30"/>
  <c r="A99" i="30"/>
  <c r="A98" i="30"/>
  <c r="A97" i="30"/>
  <c r="A96" i="30"/>
  <c r="A95" i="30"/>
  <c r="A94" i="30"/>
  <c r="A93" i="30"/>
  <c r="A92" i="30"/>
  <c r="A91" i="30"/>
  <c r="A90" i="30"/>
  <c r="A89" i="30"/>
  <c r="A88" i="30"/>
  <c r="A87" i="30"/>
  <c r="A86" i="30"/>
  <c r="A85" i="30"/>
  <c r="A84" i="30"/>
  <c r="A83" i="30"/>
  <c r="A82" i="30"/>
  <c r="A81" i="30"/>
  <c r="A80" i="30"/>
  <c r="A79" i="30"/>
  <c r="A78" i="30"/>
  <c r="A77" i="30"/>
  <c r="A76" i="30"/>
  <c r="A75" i="30"/>
  <c r="A74" i="30"/>
  <c r="A73" i="30"/>
  <c r="A72" i="30"/>
  <c r="A71" i="30"/>
  <c r="A69" i="30"/>
  <c r="A68" i="30"/>
  <c r="A67" i="30"/>
  <c r="A66" i="30"/>
  <c r="A65" i="30"/>
  <c r="A64" i="30"/>
  <c r="A63" i="30"/>
  <c r="A61" i="30"/>
  <c r="A60" i="30"/>
  <c r="A59" i="30"/>
  <c r="A58" i="30"/>
  <c r="A57" i="30"/>
  <c r="A56" i="30"/>
  <c r="A55" i="30"/>
  <c r="A53" i="30"/>
  <c r="A52" i="30"/>
  <c r="A51" i="30"/>
  <c r="A50" i="30"/>
  <c r="A49" i="30"/>
  <c r="A48" i="30"/>
  <c r="A47" i="30"/>
  <c r="A45" i="30"/>
  <c r="A44" i="30"/>
  <c r="A43" i="30"/>
  <c r="A42" i="30"/>
  <c r="A41" i="30"/>
  <c r="A40" i="30"/>
  <c r="A39" i="30"/>
  <c r="A37" i="30"/>
  <c r="A36" i="30"/>
  <c r="A35" i="30"/>
  <c r="A34" i="30"/>
  <c r="A33" i="30"/>
  <c r="A32" i="30"/>
  <c r="A31" i="30"/>
  <c r="A28" i="30"/>
  <c r="A27" i="30"/>
  <c r="A26" i="30"/>
  <c r="A25" i="30"/>
  <c r="A24" i="30"/>
  <c r="A23" i="30"/>
  <c r="A20" i="30"/>
  <c r="A19" i="30"/>
  <c r="A18" i="30"/>
  <c r="A17" i="30"/>
  <c r="A16" i="30"/>
  <c r="A15" i="30"/>
  <c r="A12" i="30"/>
  <c r="A11" i="30"/>
  <c r="A10" i="30"/>
  <c r="A9" i="30"/>
  <c r="A8" i="30"/>
  <c r="A7" i="30"/>
  <c r="A4" i="30"/>
  <c r="A3" i="30"/>
  <c r="A2" i="30"/>
  <c r="A2" i="3"/>
  <c r="B3" i="30"/>
  <c r="B4" i="30"/>
  <c r="B5" i="30"/>
  <c r="B6" i="30"/>
  <c r="B7" i="30"/>
  <c r="B8" i="30"/>
  <c r="B9" i="30"/>
  <c r="B10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54" i="30"/>
  <c r="B55" i="30"/>
  <c r="B56" i="30"/>
  <c r="B57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B101" i="30"/>
  <c r="B102" i="30"/>
  <c r="B103" i="30"/>
  <c r="B104" i="30"/>
  <c r="B105" i="30"/>
  <c r="B106" i="30"/>
  <c r="B107" i="30"/>
  <c r="B108" i="30"/>
  <c r="B109" i="30"/>
  <c r="B110" i="30"/>
  <c r="B111" i="30"/>
  <c r="B112" i="30"/>
  <c r="B113" i="30"/>
  <c r="B114" i="30"/>
  <c r="B115" i="30"/>
  <c r="B116" i="30"/>
  <c r="B117" i="30"/>
  <c r="B118" i="30"/>
  <c r="B119" i="30"/>
  <c r="B120" i="30"/>
  <c r="O49" i="30"/>
  <c r="B396" i="29"/>
  <c r="A3" i="29"/>
  <c r="A4" i="29" s="1"/>
  <c r="A5" i="29" s="1"/>
  <c r="A6" i="29" s="1"/>
  <c r="A7" i="29" s="1"/>
  <c r="A8" i="29" s="1"/>
  <c r="A9" i="29" s="1"/>
  <c r="A10" i="29" s="1"/>
  <c r="A11" i="29" s="1"/>
  <c r="A17" i="29"/>
  <c r="A18" i="29" s="1"/>
  <c r="A19" i="29" s="1"/>
  <c r="A20" i="29" s="1"/>
  <c r="A21" i="29" s="1"/>
  <c r="A22" i="29" s="1"/>
  <c r="C7" i="4"/>
  <c r="D10" i="4"/>
  <c r="C6" i="4"/>
  <c r="C5" i="4"/>
  <c r="C4" i="4"/>
  <c r="C3" i="4"/>
  <c r="A128" i="28"/>
  <c r="A85" i="28"/>
  <c r="A84" i="28"/>
  <c r="A83" i="28"/>
  <c r="A82" i="28"/>
  <c r="A81" i="28"/>
  <c r="A80" i="28"/>
  <c r="A79" i="28"/>
  <c r="A78" i="28"/>
  <c r="A77" i="28"/>
  <c r="A76" i="28"/>
  <c r="A75" i="28"/>
  <c r="A74" i="28"/>
  <c r="A73" i="28"/>
  <c r="A72" i="28"/>
  <c r="A71" i="28"/>
  <c r="A70" i="28"/>
  <c r="A69" i="28"/>
  <c r="A68" i="28"/>
  <c r="A67" i="28"/>
  <c r="A66" i="28"/>
  <c r="A65" i="28"/>
  <c r="A64" i="28"/>
  <c r="A63" i="28"/>
  <c r="A62" i="28"/>
  <c r="A61" i="28"/>
  <c r="A60" i="28"/>
  <c r="A59" i="28"/>
  <c r="A58" i="28"/>
  <c r="A57" i="28"/>
  <c r="A56" i="28"/>
  <c r="A55" i="28"/>
  <c r="A54" i="28"/>
  <c r="A53" i="28"/>
  <c r="A52" i="28"/>
  <c r="A51" i="28"/>
  <c r="A50" i="28"/>
  <c r="A49" i="28"/>
  <c r="A48" i="28"/>
  <c r="A47" i="28"/>
  <c r="A46" i="28"/>
  <c r="A45" i="28"/>
  <c r="A44" i="28"/>
  <c r="A43" i="28"/>
  <c r="A42" i="28"/>
  <c r="A41" i="28"/>
  <c r="A40" i="28"/>
  <c r="A39" i="28"/>
  <c r="A38" i="28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O12" i="28"/>
  <c r="O13" i="28"/>
  <c r="O14" i="28"/>
  <c r="O15" i="28"/>
  <c r="O16" i="28"/>
  <c r="O17" i="28"/>
  <c r="O18" i="28"/>
  <c r="O19" i="28"/>
  <c r="O20" i="28"/>
  <c r="O21" i="28"/>
  <c r="O22" i="28"/>
  <c r="O23" i="28"/>
  <c r="O24" i="28"/>
  <c r="O25" i="28"/>
  <c r="O26" i="28"/>
  <c r="O27" i="28"/>
  <c r="O28" i="28"/>
  <c r="O29" i="28"/>
  <c r="O30" i="28"/>
  <c r="O31" i="28"/>
  <c r="O32" i="28"/>
  <c r="O33" i="28"/>
  <c r="O34" i="28"/>
  <c r="O35" i="28"/>
  <c r="O36" i="28"/>
  <c r="O37" i="28"/>
  <c r="O38" i="28"/>
  <c r="O39" i="28"/>
  <c r="O40" i="28"/>
  <c r="O41" i="28"/>
  <c r="O42" i="28"/>
  <c r="O43" i="28"/>
  <c r="O44" i="28"/>
  <c r="O45" i="28"/>
  <c r="O46" i="28"/>
  <c r="O47" i="28"/>
  <c r="O48" i="28"/>
  <c r="O49" i="28"/>
  <c r="O50" i="28"/>
  <c r="O51" i="28"/>
  <c r="O52" i="28"/>
  <c r="O53" i="28"/>
  <c r="O54" i="28"/>
  <c r="O55" i="28"/>
  <c r="O56" i="28"/>
  <c r="O57" i="28"/>
  <c r="O58" i="28"/>
  <c r="O59" i="28"/>
  <c r="O60" i="28"/>
  <c r="O61" i="28"/>
  <c r="O62" i="28"/>
  <c r="O63" i="28"/>
  <c r="O64" i="28"/>
  <c r="O65" i="28"/>
  <c r="O66" i="28"/>
  <c r="O67" i="28"/>
  <c r="O68" i="28"/>
  <c r="O69" i="28"/>
  <c r="O70" i="28"/>
  <c r="O71" i="28"/>
  <c r="O72" i="28"/>
  <c r="O73" i="28"/>
  <c r="O74" i="28"/>
  <c r="O75" i="28"/>
  <c r="O76" i="28"/>
  <c r="O77" i="28"/>
  <c r="O78" i="28"/>
  <c r="O79" i="28"/>
  <c r="O80" i="28"/>
  <c r="O81" i="28"/>
  <c r="O82" i="28"/>
  <c r="O83" i="28"/>
  <c r="O84" i="28"/>
  <c r="O85" i="28"/>
  <c r="A7" i="28"/>
  <c r="A6" i="28"/>
  <c r="A5" i="28"/>
  <c r="A4" i="28"/>
  <c r="A3" i="28"/>
  <c r="A2" i="28"/>
  <c r="E7" i="4"/>
  <c r="E6" i="4"/>
  <c r="E5" i="4"/>
  <c r="E4" i="4"/>
  <c r="O50" i="30"/>
  <c r="D4" i="4"/>
  <c r="D8" i="4"/>
  <c r="D6" i="4"/>
  <c r="D7" i="4"/>
  <c r="D9" i="4"/>
  <c r="D3" i="4"/>
  <c r="A26" i="29"/>
  <c r="A27" i="29" s="1"/>
  <c r="A28" i="29" s="1"/>
  <c r="A29" i="29" s="1"/>
  <c r="A30" i="29" s="1"/>
  <c r="A34" i="29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D5" i="4"/>
  <c r="A71" i="29"/>
  <c r="A72" i="29" s="1"/>
  <c r="A73" i="29" s="1"/>
  <c r="A74" i="29" s="1"/>
  <c r="A75" i="29" s="1"/>
  <c r="A76" i="29" s="1"/>
  <c r="A81" i="29"/>
  <c r="A82" i="29" s="1"/>
  <c r="A89" i="29"/>
  <c r="A90" i="29" s="1"/>
  <c r="A91" i="29" s="1"/>
  <c r="A92" i="29" s="1"/>
  <c r="A93" i="29" s="1"/>
  <c r="A94" i="29" s="1"/>
  <c r="A95" i="29" s="1"/>
  <c r="A96" i="29" s="1"/>
  <c r="A97" i="29" s="1"/>
  <c r="A98" i="29" s="1"/>
  <c r="O51" i="30"/>
  <c r="A50" i="29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O12" i="3"/>
  <c r="H2" i="3"/>
  <c r="O52" i="30"/>
  <c r="O13" i="3"/>
  <c r="A239" i="29"/>
  <c r="A240" i="29" s="1"/>
  <c r="A241" i="29" s="1"/>
  <c r="A242" i="29" s="1"/>
  <c r="A243" i="29" s="1"/>
  <c r="A244" i="29" s="1"/>
  <c r="A245" i="29" s="1"/>
  <c r="A246" i="29" s="1"/>
  <c r="A247" i="29" s="1"/>
  <c r="A248" i="29" s="1"/>
  <c r="A249" i="29" s="1"/>
  <c r="A250" i="29" s="1"/>
  <c r="A251" i="29" s="1"/>
  <c r="A252" i="29" s="1"/>
  <c r="A253" i="29" s="1"/>
  <c r="A254" i="29" s="1"/>
  <c r="A255" i="29" s="1"/>
  <c r="A256" i="29" s="1"/>
  <c r="A257" i="29" s="1"/>
  <c r="A258" i="29" s="1"/>
  <c r="A259" i="29" s="1"/>
  <c r="A260" i="29" s="1"/>
  <c r="A261" i="29" s="1"/>
  <c r="A262" i="29" s="1"/>
  <c r="A263" i="29" s="1"/>
  <c r="A264" i="29" s="1"/>
  <c r="A265" i="29" s="1"/>
  <c r="A266" i="29" s="1"/>
  <c r="A267" i="29" s="1"/>
  <c r="A268" i="29" s="1"/>
  <c r="A269" i="29" s="1"/>
  <c r="A270" i="29" s="1"/>
  <c r="A271" i="29" s="1"/>
  <c r="A272" i="29" s="1"/>
  <c r="A273" i="29" s="1"/>
  <c r="A274" i="29" s="1"/>
  <c r="A275" i="29" s="1"/>
  <c r="A276" i="29" s="1"/>
  <c r="A277" i="29" s="1"/>
  <c r="A278" i="29" s="1"/>
  <c r="A279" i="29" s="1"/>
  <c r="A280" i="29" s="1"/>
  <c r="A281" i="29" s="1"/>
  <c r="A282" i="29" s="1"/>
  <c r="A283" i="29" s="1"/>
  <c r="A284" i="29" s="1"/>
  <c r="A285" i="29" s="1"/>
  <c r="A286" i="29" s="1"/>
  <c r="A287" i="29" s="1"/>
  <c r="A288" i="29" s="1"/>
  <c r="A289" i="29" s="1"/>
  <c r="A290" i="29" s="1"/>
  <c r="A291" i="29" s="1"/>
  <c r="A292" i="29" s="1"/>
  <c r="A293" i="29" s="1"/>
  <c r="A294" i="29" s="1"/>
  <c r="A295" i="29" s="1"/>
  <c r="A296" i="29" s="1"/>
  <c r="A297" i="29" s="1"/>
  <c r="A298" i="29" s="1"/>
  <c r="O53" i="30"/>
  <c r="O14" i="3"/>
  <c r="A364" i="29"/>
  <c r="A365" i="29" s="1"/>
  <c r="A366" i="29" s="1"/>
  <c r="A367" i="29" s="1"/>
  <c r="A368" i="29" s="1"/>
  <c r="A369" i="29" s="1"/>
  <c r="A370" i="29" s="1"/>
  <c r="A371" i="29" s="1"/>
  <c r="A372" i="29" s="1"/>
  <c r="A373" i="29" s="1"/>
  <c r="A374" i="29" s="1"/>
  <c r="A375" i="29" s="1"/>
  <c r="A376" i="29" s="1"/>
  <c r="A377" i="29" s="1"/>
  <c r="A378" i="29" s="1"/>
  <c r="A379" i="29" s="1"/>
  <c r="A380" i="29" s="1"/>
  <c r="A381" i="29" s="1"/>
  <c r="A382" i="29" s="1"/>
  <c r="A383" i="29" s="1"/>
  <c r="A384" i="29" s="1"/>
  <c r="A385" i="29" s="1"/>
  <c r="A386" i="29" s="1"/>
  <c r="A387" i="29" s="1"/>
  <c r="A388" i="29" s="1"/>
  <c r="A389" i="29" s="1"/>
  <c r="A390" i="29" s="1"/>
  <c r="A391" i="29" s="1"/>
  <c r="A392" i="29" s="1"/>
  <c r="A393" i="29" s="1"/>
  <c r="A394" i="29" s="1"/>
  <c r="A395" i="29" s="1"/>
  <c r="A396" i="29" s="1"/>
  <c r="A397" i="29" s="1"/>
  <c r="A398" i="29" s="1"/>
  <c r="A399" i="29" s="1"/>
  <c r="A400" i="29" s="1"/>
  <c r="A401" i="29" s="1"/>
  <c r="A402" i="29" s="1"/>
  <c r="A403" i="29" s="1"/>
  <c r="A404" i="29" s="1"/>
  <c r="A405" i="29" s="1"/>
  <c r="A406" i="29" s="1"/>
  <c r="A407" i="29" s="1"/>
  <c r="A408" i="29" s="1"/>
  <c r="A409" i="29" s="1"/>
  <c r="A410" i="29" s="1"/>
  <c r="A411" i="29" s="1"/>
  <c r="A412" i="29" s="1"/>
  <c r="A413" i="29" s="1"/>
  <c r="A414" i="29" s="1"/>
  <c r="A415" i="29" s="1"/>
  <c r="A416" i="29" s="1"/>
  <c r="A417" i="29" s="1"/>
  <c r="A418" i="29" s="1"/>
  <c r="A419" i="29" s="1"/>
  <c r="A420" i="29" s="1"/>
  <c r="A421" i="29" s="1"/>
  <c r="Q11" i="4"/>
  <c r="C22" i="4" s="1"/>
  <c r="E22" i="4" s="1"/>
  <c r="O54" i="30"/>
  <c r="O15" i="3"/>
  <c r="O55" i="30"/>
  <c r="O16" i="3"/>
  <c r="A460" i="29"/>
  <c r="A461" i="29" s="1"/>
  <c r="A462" i="29" s="1"/>
  <c r="A463" i="29" s="1"/>
  <c r="A464" i="29" s="1"/>
  <c r="A465" i="29" s="1"/>
  <c r="A466" i="29" s="1"/>
  <c r="A467" i="29" s="1"/>
  <c r="A468" i="29" s="1"/>
  <c r="A469" i="29" s="1"/>
  <c r="A470" i="29" s="1"/>
  <c r="A471" i="29" s="1"/>
  <c r="A472" i="29" s="1"/>
  <c r="A473" i="29" s="1"/>
  <c r="A474" i="29" s="1"/>
  <c r="A475" i="29" s="1"/>
  <c r="A476" i="29" s="1"/>
  <c r="A477" i="29" s="1"/>
  <c r="A481" i="29"/>
  <c r="A482" i="29" s="1"/>
  <c r="A483" i="29" s="1"/>
  <c r="H127" i="3"/>
  <c r="A127" i="3"/>
  <c r="H126" i="3"/>
  <c r="A126" i="3"/>
  <c r="H125" i="3"/>
  <c r="A125" i="3"/>
  <c r="H124" i="3"/>
  <c r="A124" i="3"/>
  <c r="H123" i="3"/>
  <c r="A123" i="3"/>
  <c r="H122" i="3"/>
  <c r="A122" i="3"/>
  <c r="H121" i="3"/>
  <c r="A121" i="3"/>
  <c r="H120" i="3"/>
  <c r="A120" i="3"/>
  <c r="H119" i="3"/>
  <c r="A119" i="3"/>
  <c r="H118" i="3"/>
  <c r="A118" i="3"/>
  <c r="H117" i="3"/>
  <c r="A117" i="3"/>
  <c r="H116" i="3"/>
  <c r="A116" i="3"/>
  <c r="H115" i="3"/>
  <c r="A115" i="3"/>
  <c r="H114" i="3"/>
  <c r="A114" i="3"/>
  <c r="H113" i="3"/>
  <c r="A113" i="3"/>
  <c r="H112" i="3"/>
  <c r="A112" i="3"/>
  <c r="H111" i="3"/>
  <c r="A111" i="3"/>
  <c r="H110" i="3"/>
  <c r="A110" i="3"/>
  <c r="H109" i="3"/>
  <c r="A109" i="3"/>
  <c r="H108" i="3"/>
  <c r="A108" i="3"/>
  <c r="H107" i="3"/>
  <c r="A107" i="3"/>
  <c r="H106" i="3"/>
  <c r="A106" i="3"/>
  <c r="H105" i="3"/>
  <c r="A105" i="3"/>
  <c r="H104" i="3"/>
  <c r="A104" i="3"/>
  <c r="H103" i="3"/>
  <c r="A103" i="3"/>
  <c r="H102" i="3"/>
  <c r="A102" i="3"/>
  <c r="H101" i="3"/>
  <c r="A101" i="3"/>
  <c r="H100" i="3"/>
  <c r="A100" i="3"/>
  <c r="H99" i="3"/>
  <c r="A99" i="3"/>
  <c r="H98" i="3"/>
  <c r="A98" i="3"/>
  <c r="H97" i="3"/>
  <c r="A97" i="3"/>
  <c r="H96" i="3"/>
  <c r="A96" i="3"/>
  <c r="H95" i="3"/>
  <c r="A95" i="3"/>
  <c r="H94" i="3"/>
  <c r="A94" i="3"/>
  <c r="H93" i="3"/>
  <c r="A93" i="3"/>
  <c r="H92" i="3"/>
  <c r="A92" i="3"/>
  <c r="H91" i="3"/>
  <c r="A91" i="3"/>
  <c r="H90" i="3"/>
  <c r="A90" i="3"/>
  <c r="H89" i="3"/>
  <c r="A89" i="3"/>
  <c r="H88" i="3"/>
  <c r="A88" i="3"/>
  <c r="H87" i="3"/>
  <c r="A87" i="3"/>
  <c r="H86" i="3"/>
  <c r="A86" i="3"/>
  <c r="H85" i="3"/>
  <c r="A85" i="3"/>
  <c r="H84" i="3"/>
  <c r="A84" i="3"/>
  <c r="H83" i="3"/>
  <c r="A83" i="3"/>
  <c r="H82" i="3"/>
  <c r="A82" i="3"/>
  <c r="H81" i="3"/>
  <c r="A81" i="3"/>
  <c r="H80" i="3"/>
  <c r="A80" i="3"/>
  <c r="H79" i="3"/>
  <c r="A79" i="3"/>
  <c r="H78" i="3"/>
  <c r="A78" i="3"/>
  <c r="H77" i="3"/>
  <c r="A77" i="3"/>
  <c r="H76" i="3"/>
  <c r="A76" i="3"/>
  <c r="H75" i="3"/>
  <c r="A75" i="3"/>
  <c r="H74" i="3"/>
  <c r="A74" i="3"/>
  <c r="H73" i="3"/>
  <c r="A73" i="3"/>
  <c r="H72" i="3"/>
  <c r="A72" i="3"/>
  <c r="H71" i="3"/>
  <c r="A71" i="3"/>
  <c r="H70" i="3"/>
  <c r="A70" i="3"/>
  <c r="H69" i="3"/>
  <c r="A69" i="3"/>
  <c r="H68" i="3"/>
  <c r="A68" i="3"/>
  <c r="H67" i="3"/>
  <c r="A67" i="3"/>
  <c r="H66" i="3"/>
  <c r="A66" i="3"/>
  <c r="H65" i="3"/>
  <c r="A65" i="3"/>
  <c r="H64" i="3"/>
  <c r="A64" i="3"/>
  <c r="H63" i="3"/>
  <c r="A63" i="3"/>
  <c r="H62" i="3"/>
  <c r="A62" i="3"/>
  <c r="H61" i="3"/>
  <c r="A61" i="3"/>
  <c r="H60" i="3"/>
  <c r="A60" i="3"/>
  <c r="H59" i="3"/>
  <c r="A59" i="3"/>
  <c r="H58" i="3"/>
  <c r="A58" i="3"/>
  <c r="H57" i="3"/>
  <c r="A57" i="3"/>
  <c r="H56" i="3"/>
  <c r="A56" i="3"/>
  <c r="H55" i="3"/>
  <c r="A55" i="3"/>
  <c r="H54" i="3"/>
  <c r="A54" i="3"/>
  <c r="H53" i="3"/>
  <c r="A53" i="3"/>
  <c r="H52" i="3"/>
  <c r="A52" i="3"/>
  <c r="H51" i="3"/>
  <c r="A51" i="3"/>
  <c r="H50" i="3"/>
  <c r="A50" i="3"/>
  <c r="H49" i="3"/>
  <c r="A49" i="3"/>
  <c r="H48" i="3"/>
  <c r="A48" i="3"/>
  <c r="H47" i="3"/>
  <c r="A47" i="3"/>
  <c r="H46" i="3"/>
  <c r="A46" i="3"/>
  <c r="H45" i="3"/>
  <c r="A45" i="3"/>
  <c r="H44" i="3"/>
  <c r="A44" i="3"/>
  <c r="H43" i="3"/>
  <c r="A43" i="3"/>
  <c r="H42" i="3"/>
  <c r="A42" i="3"/>
  <c r="H41" i="3"/>
  <c r="A41" i="3"/>
  <c r="H40" i="3"/>
  <c r="A40" i="3"/>
  <c r="H39" i="3"/>
  <c r="A39" i="3"/>
  <c r="H38" i="3"/>
  <c r="A38" i="3"/>
  <c r="H37" i="3"/>
  <c r="A37" i="3"/>
  <c r="H36" i="3"/>
  <c r="A36" i="3"/>
  <c r="H35" i="3"/>
  <c r="A35" i="3"/>
  <c r="H34" i="3"/>
  <c r="A34" i="3"/>
  <c r="H33" i="3"/>
  <c r="A33" i="3"/>
  <c r="H32" i="3"/>
  <c r="A32" i="3"/>
  <c r="H31" i="3"/>
  <c r="A31" i="3"/>
  <c r="H30" i="3"/>
  <c r="A30" i="3"/>
  <c r="H29" i="3"/>
  <c r="A29" i="3"/>
  <c r="H28" i="3"/>
  <c r="A28" i="3"/>
  <c r="H27" i="3"/>
  <c r="A27" i="3"/>
  <c r="H26" i="3"/>
  <c r="A26" i="3"/>
  <c r="H25" i="3"/>
  <c r="A25" i="3"/>
  <c r="H24" i="3"/>
  <c r="A24" i="3"/>
  <c r="H23" i="3"/>
  <c r="A23" i="3"/>
  <c r="H22" i="3"/>
  <c r="A22" i="3"/>
  <c r="H21" i="3"/>
  <c r="A21" i="3"/>
  <c r="H20" i="3"/>
  <c r="A20" i="3"/>
  <c r="H19" i="3"/>
  <c r="A19" i="3"/>
  <c r="H18" i="3"/>
  <c r="A18" i="3"/>
  <c r="H17" i="3"/>
  <c r="A17" i="3"/>
  <c r="H16" i="3"/>
  <c r="A16" i="3"/>
  <c r="H15" i="3"/>
  <c r="A15" i="3"/>
  <c r="H14" i="3"/>
  <c r="A14" i="3"/>
  <c r="H13" i="3"/>
  <c r="A13" i="3"/>
  <c r="H12" i="3"/>
  <c r="A12" i="3"/>
  <c r="H11" i="3"/>
  <c r="A11" i="3"/>
  <c r="H10" i="3"/>
  <c r="A10" i="3"/>
  <c r="H9" i="3"/>
  <c r="A9" i="3"/>
  <c r="H8" i="3"/>
  <c r="A8" i="3"/>
  <c r="H7" i="3"/>
  <c r="A7" i="3"/>
  <c r="H6" i="3"/>
  <c r="A6" i="3"/>
  <c r="H5" i="3"/>
  <c r="A5" i="3"/>
  <c r="H4" i="3"/>
  <c r="A4" i="3"/>
  <c r="H3" i="3"/>
  <c r="A3" i="3"/>
  <c r="O56" i="30"/>
  <c r="O17" i="3"/>
  <c r="O18" i="3"/>
  <c r="A128" i="3"/>
  <c r="O57" i="30"/>
  <c r="O19" i="3"/>
  <c r="O58" i="30"/>
  <c r="O20" i="3"/>
  <c r="O59" i="30"/>
  <c r="O21" i="3"/>
  <c r="O60" i="30"/>
  <c r="O22" i="3"/>
  <c r="O61" i="30"/>
  <c r="O23" i="3"/>
  <c r="O62" i="30"/>
  <c r="O24" i="3"/>
  <c r="O63" i="30"/>
  <c r="O25" i="3"/>
  <c r="O64" i="30"/>
  <c r="O26" i="3"/>
  <c r="O65" i="30"/>
  <c r="O27" i="3"/>
  <c r="I11" i="4"/>
  <c r="O66" i="30"/>
  <c r="O28" i="3"/>
  <c r="C18" i="4"/>
  <c r="E18" i="4"/>
  <c r="G11" i="4"/>
  <c r="O67" i="30"/>
  <c r="O29" i="3"/>
  <c r="C17" i="4"/>
  <c r="E17" i="4"/>
  <c r="E11" i="4"/>
  <c r="C16" i="4"/>
  <c r="E16" i="4"/>
  <c r="O68" i="30"/>
  <c r="O30" i="3"/>
  <c r="O69" i="30"/>
  <c r="O31" i="3"/>
  <c r="O70" i="30"/>
  <c r="O32" i="3"/>
  <c r="C11" i="4"/>
  <c r="O71" i="30"/>
  <c r="O33" i="3"/>
  <c r="C15" i="4"/>
  <c r="E15" i="4"/>
  <c r="O72" i="30"/>
  <c r="O34" i="3"/>
  <c r="O73" i="30"/>
  <c r="O35" i="3"/>
  <c r="O74" i="30"/>
  <c r="O36" i="3"/>
  <c r="O75" i="30"/>
  <c r="O37" i="3"/>
  <c r="O76" i="30"/>
  <c r="O38" i="3"/>
  <c r="O77" i="30"/>
  <c r="O39" i="3"/>
  <c r="O78" i="30"/>
  <c r="O40" i="3"/>
  <c r="O79" i="30"/>
  <c r="O41" i="3"/>
  <c r="O80" i="30"/>
  <c r="O42" i="3"/>
  <c r="O81" i="30"/>
  <c r="O43" i="3"/>
  <c r="O82" i="30"/>
  <c r="O44" i="3"/>
  <c r="O83" i="30"/>
  <c r="O45" i="3"/>
  <c r="O84" i="30"/>
  <c r="O46" i="3"/>
  <c r="O85" i="30"/>
  <c r="O47" i="3"/>
  <c r="O86" i="30"/>
  <c r="O48" i="3"/>
  <c r="O87" i="30"/>
  <c r="O49" i="3"/>
  <c r="O88" i="30"/>
  <c r="O50" i="3"/>
  <c r="O89" i="30"/>
  <c r="O51" i="3"/>
  <c r="O90" i="30"/>
  <c r="O52" i="3"/>
  <c r="O91" i="30"/>
  <c r="O53" i="3"/>
  <c r="O92" i="30"/>
  <c r="O54" i="3"/>
  <c r="O93" i="30"/>
  <c r="O55" i="3"/>
  <c r="O94" i="30"/>
  <c r="O56" i="3"/>
  <c r="O95" i="30"/>
  <c r="O57" i="3"/>
  <c r="O96" i="30"/>
  <c r="O58" i="3"/>
  <c r="O97" i="30"/>
  <c r="O59" i="3"/>
  <c r="O98" i="30"/>
  <c r="O60" i="3"/>
  <c r="O99" i="30"/>
  <c r="O61" i="3"/>
  <c r="O100" i="30"/>
  <c r="O62" i="3"/>
  <c r="O101" i="30"/>
  <c r="O63" i="3"/>
  <c r="O102" i="30"/>
  <c r="O64" i="3"/>
  <c r="O103" i="30"/>
  <c r="O65" i="3"/>
  <c r="O104" i="30"/>
  <c r="H8" i="4"/>
  <c r="O66" i="3"/>
  <c r="O105" i="30"/>
  <c r="O67" i="3"/>
  <c r="O106" i="30"/>
  <c r="O68" i="3"/>
  <c r="O107" i="30"/>
  <c r="O69" i="3"/>
  <c r="O108" i="30"/>
  <c r="O70" i="3"/>
  <c r="O109" i="30"/>
  <c r="O71" i="3"/>
  <c r="O110" i="30"/>
  <c r="O72" i="3"/>
  <c r="O111" i="30"/>
  <c r="H10" i="4"/>
  <c r="O73" i="3"/>
  <c r="O112" i="30"/>
  <c r="O74" i="3"/>
  <c r="O113" i="30"/>
  <c r="O75" i="3"/>
  <c r="O114" i="30"/>
  <c r="O76" i="3"/>
  <c r="O115" i="30"/>
  <c r="O77" i="3"/>
  <c r="O116" i="30"/>
  <c r="O78" i="3"/>
  <c r="O117" i="30"/>
  <c r="O79" i="3"/>
  <c r="O118" i="30"/>
  <c r="O80" i="3"/>
  <c r="O119" i="30"/>
  <c r="H9" i="4"/>
  <c r="O81" i="3"/>
  <c r="O120" i="30"/>
  <c r="H7" i="4"/>
  <c r="O82" i="3"/>
  <c r="H5" i="4"/>
  <c r="H4" i="4"/>
  <c r="H3" i="4"/>
  <c r="H6" i="4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F8" i="4"/>
  <c r="S8" i="4"/>
  <c r="O107" i="3"/>
  <c r="O108" i="3"/>
  <c r="O109" i="3"/>
  <c r="F10" i="4"/>
  <c r="S10" i="4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F3" i="4"/>
  <c r="S3" i="4"/>
  <c r="F4" i="4"/>
  <c r="S4" i="4"/>
  <c r="F5" i="4"/>
  <c r="S5" i="4"/>
  <c r="F7" i="4"/>
  <c r="S7" i="4"/>
  <c r="F9" i="4"/>
  <c r="S9" i="4"/>
  <c r="F6" i="4"/>
  <c r="S6" i="4"/>
  <c r="B245" i="29" l="1"/>
  <c r="T6" i="4"/>
  <c r="T7" i="4"/>
  <c r="B242" i="29"/>
  <c r="S205" i="29"/>
  <c r="S328" i="29"/>
  <c r="S204" i="29"/>
  <c r="S333" i="29"/>
  <c r="S5" i="29"/>
  <c r="S103" i="29"/>
  <c r="S261" i="29"/>
  <c r="S91" i="29"/>
  <c r="S275" i="29"/>
  <c r="S386" i="29"/>
  <c r="S6" i="29"/>
  <c r="S104" i="29"/>
  <c r="S286" i="29"/>
  <c r="S314" i="29"/>
  <c r="S397" i="29"/>
  <c r="S185" i="29"/>
  <c r="S351" i="29"/>
  <c r="S80" i="29"/>
  <c r="S130" i="29"/>
  <c r="S172" i="29"/>
  <c r="S182" i="29"/>
  <c r="S69" i="29"/>
  <c r="S291" i="29"/>
  <c r="S284" i="29"/>
  <c r="S191" i="29"/>
  <c r="S215" i="29"/>
  <c r="S223" i="29"/>
  <c r="S309" i="29"/>
  <c r="S329" i="29"/>
  <c r="S349" i="29"/>
  <c r="S391" i="29"/>
  <c r="S416" i="29"/>
  <c r="S474" i="29"/>
  <c r="S319" i="29"/>
  <c r="S110" i="29"/>
  <c r="S336" i="29"/>
  <c r="S2" i="29"/>
  <c r="S58" i="29"/>
  <c r="S68" i="29"/>
  <c r="S274" i="29"/>
  <c r="P205" i="29"/>
  <c r="P204" i="29"/>
  <c r="P328" i="29"/>
  <c r="P333" i="29"/>
  <c r="P220" i="29"/>
  <c r="P306" i="29"/>
  <c r="P394" i="29"/>
  <c r="P393" i="29"/>
  <c r="P39" i="29"/>
  <c r="P157" i="29"/>
  <c r="P165" i="29"/>
  <c r="P199" i="29"/>
  <c r="P404" i="29"/>
  <c r="P420" i="29"/>
  <c r="P121" i="29"/>
  <c r="P405" i="29"/>
  <c r="P398" i="29"/>
  <c r="P406" i="29"/>
  <c r="P447" i="29"/>
  <c r="P421" i="29"/>
  <c r="P126" i="29"/>
  <c r="P134" i="29"/>
  <c r="P340" i="29"/>
  <c r="P365" i="29"/>
  <c r="P483" i="29"/>
  <c r="P169" i="29"/>
  <c r="P187" i="29"/>
  <c r="P16" i="29"/>
  <c r="P112" i="29"/>
  <c r="P128" i="29"/>
  <c r="P162" i="29"/>
  <c r="P244" i="29"/>
  <c r="O11" i="4"/>
  <c r="C21" i="4" s="1"/>
  <c r="E21" i="4" s="1"/>
  <c r="T5" i="4"/>
  <c r="T3" i="4"/>
  <c r="R328" i="29"/>
  <c r="R333" i="29"/>
  <c r="R25" i="29"/>
  <c r="R153" i="29"/>
  <c r="R249" i="29"/>
  <c r="R265" i="29"/>
  <c r="R317" i="29"/>
  <c r="R337" i="29"/>
  <c r="R371" i="29"/>
  <c r="R387" i="29"/>
  <c r="R438" i="29"/>
  <c r="R445" i="29"/>
  <c r="R70" i="29"/>
  <c r="R222" i="29"/>
  <c r="R344" i="29"/>
  <c r="T8" i="4"/>
  <c r="R205" i="29"/>
  <c r="R224" i="29"/>
  <c r="R290" i="29"/>
  <c r="R298" i="29"/>
  <c r="R326" i="29"/>
  <c r="R263" i="29"/>
  <c r="R42" i="29"/>
  <c r="R272" i="29"/>
  <c r="R429" i="29"/>
  <c r="T10" i="4"/>
  <c r="R163" i="29"/>
  <c r="R204" i="29"/>
  <c r="R355" i="29"/>
  <c r="R292" i="29"/>
  <c r="T9" i="4"/>
  <c r="R29" i="29"/>
  <c r="R456" i="29"/>
  <c r="R150" i="29"/>
  <c r="R254" i="29"/>
  <c r="R262" i="29"/>
  <c r="M11" i="4"/>
  <c r="C20" i="4" s="1"/>
  <c r="E20" i="4" s="1"/>
  <c r="E24" i="4" s="1"/>
  <c r="Q204" i="29"/>
  <c r="Q205" i="29"/>
  <c r="Q114" i="29"/>
  <c r="Q131" i="29"/>
  <c r="T4" i="4"/>
  <c r="Q328" i="29"/>
  <c r="Q377" i="29"/>
  <c r="Q129" i="29"/>
  <c r="Q273" i="29"/>
  <c r="Q289" i="29"/>
  <c r="Q333" i="29"/>
  <c r="Q352" i="29"/>
  <c r="Q430" i="29"/>
  <c r="Q192" i="29"/>
  <c r="Q320" i="29"/>
  <c r="Q117" i="29"/>
  <c r="Q235" i="29"/>
  <c r="Q269" i="29"/>
  <c r="Q339" i="29"/>
  <c r="Q432" i="29"/>
  <c r="Q407" i="29"/>
  <c r="Q135" i="29"/>
  <c r="Q161" i="29"/>
  <c r="Q323" i="29"/>
  <c r="Q26" i="29"/>
  <c r="Q72" i="29"/>
  <c r="Q154" i="29"/>
  <c r="Q288" i="29"/>
  <c r="Q384" i="29"/>
  <c r="B243" i="29"/>
  <c r="O245" i="29" s="1"/>
  <c r="B241" i="29"/>
  <c r="Q242" i="29" s="1"/>
  <c r="P461" i="29"/>
  <c r="B462" i="29"/>
  <c r="N462" i="29" s="1"/>
  <c r="O265" i="29"/>
  <c r="P280" i="29"/>
  <c r="O416" i="29"/>
  <c r="N91" i="29"/>
  <c r="M91" i="29"/>
  <c r="S150" i="29"/>
  <c r="M344" i="29"/>
  <c r="L350" i="29"/>
  <c r="N391" i="29"/>
  <c r="N416" i="29"/>
  <c r="P223" i="29"/>
  <c r="P248" i="29"/>
  <c r="N160" i="29"/>
  <c r="O350" i="29"/>
  <c r="S162" i="29"/>
  <c r="L169" i="29"/>
  <c r="L249" i="29"/>
  <c r="O256" i="29"/>
  <c r="L5" i="29"/>
  <c r="Q121" i="29"/>
  <c r="S159" i="29"/>
  <c r="M121" i="29"/>
  <c r="R197" i="29"/>
  <c r="L117" i="29"/>
  <c r="O122" i="29"/>
  <c r="S225" i="29"/>
  <c r="M249" i="29"/>
  <c r="O49" i="29"/>
  <c r="Q146" i="29"/>
  <c r="R189" i="29"/>
  <c r="M336" i="29"/>
  <c r="Q330" i="29"/>
  <c r="Q420" i="29"/>
  <c r="M330" i="29"/>
  <c r="M420" i="29"/>
  <c r="P103" i="29"/>
  <c r="O185" i="29"/>
  <c r="O362" i="29"/>
  <c r="M446" i="29"/>
  <c r="S153" i="29"/>
  <c r="N274" i="29"/>
  <c r="P336" i="29"/>
  <c r="N386" i="29"/>
  <c r="P409" i="29"/>
  <c r="S395" i="29"/>
  <c r="L409" i="29"/>
  <c r="N184" i="29"/>
  <c r="R184" i="29"/>
  <c r="R103" i="29"/>
  <c r="O121" i="29"/>
  <c r="Q126" i="29"/>
  <c r="R196" i="29"/>
  <c r="S331" i="29"/>
  <c r="Q350" i="29"/>
  <c r="R397" i="29"/>
  <c r="P416" i="29"/>
  <c r="R420" i="29"/>
  <c r="P5" i="29"/>
  <c r="M74" i="29"/>
  <c r="O5" i="29"/>
  <c r="P36" i="29"/>
  <c r="L74" i="29"/>
  <c r="M233" i="29"/>
  <c r="O248" i="29"/>
  <c r="Q359" i="29"/>
  <c r="O364" i="29"/>
  <c r="N5" i="29"/>
  <c r="P28" i="29"/>
  <c r="N36" i="29"/>
  <c r="R135" i="29"/>
  <c r="N199" i="29"/>
  <c r="L315" i="29"/>
  <c r="M359" i="29"/>
  <c r="S350" i="29"/>
  <c r="R416" i="29"/>
  <c r="S420" i="29"/>
  <c r="P397" i="29"/>
  <c r="S192" i="29"/>
  <c r="S295" i="29"/>
  <c r="R339" i="29"/>
  <c r="L387" i="29"/>
  <c r="O397" i="29"/>
  <c r="N404" i="29"/>
  <c r="R74" i="29"/>
  <c r="O3" i="29"/>
  <c r="S160" i="29"/>
  <c r="O192" i="29"/>
  <c r="P415" i="29"/>
  <c r="Q421" i="29"/>
  <c r="R467" i="29"/>
  <c r="Q473" i="29"/>
  <c r="Q3" i="29"/>
  <c r="Q74" i="29"/>
  <c r="S114" i="29"/>
  <c r="L3" i="29"/>
  <c r="N53" i="29"/>
  <c r="O80" i="29"/>
  <c r="P114" i="29"/>
  <c r="Q160" i="29"/>
  <c r="L192" i="29"/>
  <c r="L214" i="29"/>
  <c r="O315" i="29"/>
  <c r="N415" i="29"/>
  <c r="N421" i="29"/>
  <c r="S166" i="29"/>
  <c r="R166" i="29"/>
  <c r="R390" i="29"/>
  <c r="M395" i="29"/>
  <c r="P439" i="29"/>
  <c r="L91" i="29"/>
  <c r="O166" i="29"/>
  <c r="M407" i="29"/>
  <c r="M412" i="29"/>
  <c r="M158" i="29"/>
  <c r="S158" i="29"/>
  <c r="O62" i="29"/>
  <c r="M62" i="29"/>
  <c r="P102" i="29"/>
  <c r="Q102" i="29"/>
  <c r="N175" i="29"/>
  <c r="Q175" i="29"/>
  <c r="S55" i="29"/>
  <c r="R55" i="29"/>
  <c r="Q331" i="29"/>
  <c r="N336" i="29"/>
  <c r="M386" i="29"/>
  <c r="N390" i="29"/>
  <c r="R450" i="29"/>
  <c r="L473" i="29"/>
  <c r="R275" i="29"/>
  <c r="Q450" i="29"/>
  <c r="S42" i="29"/>
  <c r="S64" i="29"/>
  <c r="M114" i="29"/>
  <c r="N146" i="29"/>
  <c r="R156" i="29"/>
  <c r="Q159" i="29"/>
  <c r="M160" i="29"/>
  <c r="R162" i="29"/>
  <c r="N11" i="29"/>
  <c r="Q42" i="29"/>
  <c r="L114" i="29"/>
  <c r="R136" i="29"/>
  <c r="L146" i="29"/>
  <c r="N156" i="29"/>
  <c r="O159" i="29"/>
  <c r="L160" i="29"/>
  <c r="N275" i="29"/>
  <c r="L336" i="29"/>
  <c r="N350" i="29"/>
  <c r="O387" i="29"/>
  <c r="O391" i="29"/>
  <c r="O415" i="29"/>
  <c r="O432" i="29"/>
  <c r="R439" i="29"/>
  <c r="P450" i="29"/>
  <c r="S456" i="29"/>
  <c r="M191" i="29"/>
  <c r="P42" i="29"/>
  <c r="P91" i="29"/>
  <c r="Q136" i="29"/>
  <c r="M159" i="29"/>
  <c r="R268" i="29"/>
  <c r="Q307" i="29"/>
  <c r="R5" i="29"/>
  <c r="S8" i="29"/>
  <c r="N21" i="29"/>
  <c r="R39" i="29"/>
  <c r="L42" i="29"/>
  <c r="O91" i="29"/>
  <c r="S94" i="29"/>
  <c r="Q112" i="29"/>
  <c r="P136" i="29"/>
  <c r="L159" i="29"/>
  <c r="S161" i="29"/>
  <c r="P171" i="29"/>
  <c r="L191" i="29"/>
  <c r="R194" i="29"/>
  <c r="N268" i="29"/>
  <c r="S273" i="29"/>
  <c r="S317" i="29"/>
  <c r="P330" i="29"/>
  <c r="L356" i="29"/>
  <c r="N362" i="29"/>
  <c r="L391" i="29"/>
  <c r="Q395" i="29"/>
  <c r="Q409" i="29"/>
  <c r="R412" i="29"/>
  <c r="O421" i="29"/>
  <c r="L8" i="29"/>
  <c r="O39" i="29"/>
  <c r="R116" i="29"/>
  <c r="O136" i="29"/>
  <c r="R154" i="29"/>
  <c r="R161" i="29"/>
  <c r="O171" i="29"/>
  <c r="P194" i="29"/>
  <c r="Q244" i="29"/>
  <c r="S265" i="29"/>
  <c r="R288" i="29"/>
  <c r="S477" i="29"/>
  <c r="Q88" i="29"/>
  <c r="Q116" i="29"/>
  <c r="N171" i="29"/>
  <c r="M194" i="29"/>
  <c r="O199" i="29"/>
  <c r="Q219" i="29"/>
  <c r="Q248" i="29"/>
  <c r="Q265" i="29"/>
  <c r="O274" i="29"/>
  <c r="R284" i="29"/>
  <c r="N288" i="29"/>
  <c r="O314" i="29"/>
  <c r="R336" i="29"/>
  <c r="N344" i="29"/>
  <c r="P386" i="29"/>
  <c r="N392" i="29"/>
  <c r="P477" i="29"/>
  <c r="O255" i="29"/>
  <c r="M255" i="29"/>
  <c r="L469" i="29"/>
  <c r="S469" i="29"/>
  <c r="P469" i="29"/>
  <c r="S105" i="29"/>
  <c r="Q105" i="29"/>
  <c r="P15" i="29"/>
  <c r="O15" i="29"/>
  <c r="M15" i="29"/>
  <c r="N15" i="29"/>
  <c r="L15" i="29"/>
  <c r="M35" i="29"/>
  <c r="L35" i="29"/>
  <c r="P148" i="29"/>
  <c r="L148" i="29"/>
  <c r="Q63" i="29"/>
  <c r="O63" i="29"/>
  <c r="P63" i="29"/>
  <c r="S63" i="29"/>
  <c r="M85" i="29"/>
  <c r="P85" i="29"/>
  <c r="Q85" i="29"/>
  <c r="L85" i="29"/>
  <c r="R21" i="29"/>
  <c r="P21" i="29"/>
  <c r="Q21" i="29"/>
  <c r="M33" i="29"/>
  <c r="Q49" i="29"/>
  <c r="P49" i="29"/>
  <c r="O54" i="29"/>
  <c r="Q54" i="29"/>
  <c r="M54" i="29"/>
  <c r="L58" i="29"/>
  <c r="M70" i="29"/>
  <c r="L76" i="29"/>
  <c r="O178" i="29"/>
  <c r="L208" i="29"/>
  <c r="P208" i="29"/>
  <c r="P224" i="29"/>
  <c r="N425" i="29"/>
  <c r="P425" i="29"/>
  <c r="Q425" i="29"/>
  <c r="S425" i="29"/>
  <c r="L425" i="29"/>
  <c r="P38" i="29"/>
  <c r="Q55" i="29"/>
  <c r="O111" i="29"/>
  <c r="M111" i="29"/>
  <c r="P111" i="29"/>
  <c r="O126" i="29"/>
  <c r="P137" i="29"/>
  <c r="O137" i="29"/>
  <c r="O247" i="29"/>
  <c r="S247" i="29"/>
  <c r="R247" i="29"/>
  <c r="Q480" i="29"/>
  <c r="N480" i="29"/>
  <c r="O480" i="29"/>
  <c r="S480" i="29"/>
  <c r="M40" i="29"/>
  <c r="S40" i="29"/>
  <c r="L202" i="29"/>
  <c r="M202" i="29"/>
  <c r="N202" i="29"/>
  <c r="N251" i="29"/>
  <c r="P251" i="29"/>
  <c r="Q251" i="29"/>
  <c r="M251" i="29"/>
  <c r="Q297" i="29"/>
  <c r="R297" i="29"/>
  <c r="P297" i="29"/>
  <c r="S312" i="29"/>
  <c r="Q312" i="29"/>
  <c r="S382" i="29"/>
  <c r="R382" i="29"/>
  <c r="L382" i="29"/>
  <c r="M321" i="29"/>
  <c r="Q321" i="29"/>
  <c r="O389" i="29"/>
  <c r="Q389" i="29"/>
  <c r="S389" i="29"/>
  <c r="M389" i="29"/>
  <c r="P4" i="29"/>
  <c r="N16" i="29"/>
  <c r="N30" i="29"/>
  <c r="S115" i="29"/>
  <c r="P115" i="29"/>
  <c r="L122" i="29"/>
  <c r="M127" i="29"/>
  <c r="S127" i="29"/>
  <c r="S155" i="29"/>
  <c r="N167" i="29"/>
  <c r="R167" i="29"/>
  <c r="M231" i="29"/>
  <c r="L231" i="29"/>
  <c r="N240" i="29"/>
  <c r="S243" i="29"/>
  <c r="M258" i="29"/>
  <c r="N258" i="29"/>
  <c r="S258" i="29"/>
  <c r="L258" i="29"/>
  <c r="R348" i="29"/>
  <c r="O436" i="29"/>
  <c r="P455" i="29"/>
  <c r="Q455" i="29"/>
  <c r="L455" i="29"/>
  <c r="R11" i="29"/>
  <c r="M112" i="29"/>
  <c r="N112" i="29"/>
  <c r="Q155" i="29"/>
  <c r="M253" i="29"/>
  <c r="L253" i="29"/>
  <c r="P294" i="29"/>
  <c r="N408" i="29"/>
  <c r="S408" i="29"/>
  <c r="R408" i="29"/>
  <c r="S424" i="29"/>
  <c r="O448" i="29"/>
  <c r="S448" i="29"/>
  <c r="R448" i="29"/>
  <c r="R30" i="29"/>
  <c r="S30" i="29"/>
  <c r="Q30" i="29"/>
  <c r="S81" i="29"/>
  <c r="N81" i="29"/>
  <c r="M81" i="29"/>
  <c r="S108" i="29"/>
  <c r="Q108" i="29"/>
  <c r="Q113" i="29"/>
  <c r="P113" i="29"/>
  <c r="P142" i="29"/>
  <c r="M142" i="29"/>
  <c r="Q348" i="29"/>
  <c r="L348" i="29"/>
  <c r="Q431" i="29"/>
  <c r="M431" i="29"/>
  <c r="R436" i="29"/>
  <c r="M436" i="29"/>
  <c r="Q33" i="29"/>
  <c r="R58" i="29"/>
  <c r="Q62" i="29"/>
  <c r="S62" i="29"/>
  <c r="P76" i="29"/>
  <c r="L207" i="29"/>
  <c r="O207" i="29"/>
  <c r="P219" i="29"/>
  <c r="P228" i="29"/>
  <c r="P301" i="29"/>
  <c r="Q301" i="29"/>
  <c r="R301" i="29"/>
  <c r="S301" i="29"/>
  <c r="N301" i="29"/>
  <c r="P327" i="29"/>
  <c r="Q327" i="29"/>
  <c r="R327" i="29"/>
  <c r="S327" i="29"/>
  <c r="O327" i="29"/>
  <c r="Q460" i="29"/>
  <c r="R460" i="29"/>
  <c r="P460" i="29"/>
  <c r="Q191" i="29"/>
  <c r="Q91" i="29"/>
  <c r="P159" i="29"/>
  <c r="P160" i="29"/>
  <c r="R171" i="29"/>
  <c r="O191" i="29"/>
  <c r="Q249" i="29"/>
  <c r="S268" i="29"/>
  <c r="S315" i="29"/>
  <c r="P362" i="29"/>
  <c r="Q386" i="29"/>
  <c r="P387" i="29"/>
  <c r="Q416" i="29"/>
  <c r="R421" i="29"/>
  <c r="M268" i="29"/>
  <c r="R365" i="29"/>
  <c r="S375" i="29"/>
  <c r="M116" i="29"/>
  <c r="L153" i="29"/>
  <c r="Q166" i="29"/>
  <c r="N194" i="29"/>
  <c r="Q223" i="29"/>
  <c r="M284" i="29"/>
  <c r="P288" i="29"/>
  <c r="Q314" i="29"/>
  <c r="N359" i="29"/>
  <c r="S384" i="29"/>
  <c r="L386" i="29"/>
  <c r="P390" i="29"/>
  <c r="O395" i="29"/>
  <c r="O404" i="29"/>
  <c r="N420" i="29"/>
  <c r="L421" i="29"/>
  <c r="N439" i="29"/>
  <c r="M467" i="29"/>
  <c r="O483" i="29"/>
  <c r="N39" i="29"/>
  <c r="O135" i="29"/>
  <c r="M150" i="29"/>
  <c r="R159" i="29"/>
  <c r="R160" i="29"/>
  <c r="N166" i="29"/>
  <c r="P172" i="29"/>
  <c r="L194" i="29"/>
  <c r="P197" i="29"/>
  <c r="S220" i="29"/>
  <c r="O223" i="29"/>
  <c r="L273" i="29"/>
  <c r="M288" i="29"/>
  <c r="N293" i="29"/>
  <c r="L314" i="29"/>
  <c r="Q322" i="29"/>
  <c r="O346" i="29"/>
  <c r="O349" i="29"/>
  <c r="L359" i="29"/>
  <c r="N366" i="29"/>
  <c r="S387" i="29"/>
  <c r="L404" i="29"/>
  <c r="L420" i="29"/>
  <c r="R386" i="29"/>
  <c r="A422" i="29"/>
  <c r="A424" i="29" s="1"/>
  <c r="A423" i="29"/>
  <c r="A425" i="29" s="1"/>
  <c r="A171" i="29"/>
  <c r="A169" i="29"/>
  <c r="M10" i="29"/>
  <c r="L10" i="29"/>
  <c r="N10" i="29"/>
  <c r="S10" i="29"/>
  <c r="A356" i="29"/>
  <c r="A358" i="29" s="1"/>
  <c r="A357" i="29"/>
  <c r="A359" i="29" s="1"/>
  <c r="R18" i="29"/>
  <c r="M18" i="29"/>
  <c r="S18" i="29"/>
  <c r="L18" i="29"/>
  <c r="N18" i="29"/>
  <c r="P18" i="29"/>
  <c r="Q18" i="29"/>
  <c r="O18" i="29"/>
  <c r="R41" i="29"/>
  <c r="L41" i="29"/>
  <c r="P41" i="29"/>
  <c r="M41" i="29"/>
  <c r="N41" i="29"/>
  <c r="Q41" i="29"/>
  <c r="N143" i="29"/>
  <c r="M143" i="29"/>
  <c r="M50" i="29"/>
  <c r="L50" i="29"/>
  <c r="Q45" i="29"/>
  <c r="S45" i="29"/>
  <c r="M2" i="29"/>
  <c r="L2" i="29"/>
  <c r="R2" i="29"/>
  <c r="R34" i="29"/>
  <c r="L34" i="29"/>
  <c r="P34" i="29"/>
  <c r="S34" i="29"/>
  <c r="S48" i="29"/>
  <c r="L48" i="29"/>
  <c r="P48" i="29"/>
  <c r="N65" i="29"/>
  <c r="P65" i="29"/>
  <c r="L65" i="29"/>
  <c r="M65" i="29"/>
  <c r="Q65" i="29"/>
  <c r="R65" i="29"/>
  <c r="M82" i="29"/>
  <c r="O82" i="29"/>
  <c r="P82" i="29"/>
  <c r="L109" i="29"/>
  <c r="M109" i="29"/>
  <c r="P109" i="29"/>
  <c r="Q109" i="29"/>
  <c r="R109" i="29"/>
  <c r="R8" i="29"/>
  <c r="M8" i="29"/>
  <c r="N8" i="29"/>
  <c r="Q8" i="29"/>
  <c r="P8" i="29"/>
  <c r="M26" i="29"/>
  <c r="P26" i="29"/>
  <c r="N26" i="29"/>
  <c r="O26" i="29"/>
  <c r="M51" i="29"/>
  <c r="L51" i="29"/>
  <c r="L106" i="29"/>
  <c r="M106" i="29"/>
  <c r="N106" i="29"/>
  <c r="O106" i="29"/>
  <c r="S106" i="29"/>
  <c r="M27" i="29"/>
  <c r="R27" i="29"/>
  <c r="Q57" i="29"/>
  <c r="M57" i="29"/>
  <c r="R57" i="29"/>
  <c r="L14" i="29"/>
  <c r="Q14" i="29"/>
  <c r="O396" i="29"/>
  <c r="P396" i="29"/>
  <c r="Q396" i="29"/>
  <c r="Q16" i="29"/>
  <c r="O16" i="29"/>
  <c r="R16" i="29"/>
  <c r="M20" i="29"/>
  <c r="L20" i="29"/>
  <c r="S41" i="29"/>
  <c r="N72" i="29"/>
  <c r="O72" i="29"/>
  <c r="S72" i="29"/>
  <c r="R72" i="29"/>
  <c r="P72" i="29"/>
  <c r="N80" i="29"/>
  <c r="R80" i="29"/>
  <c r="M80" i="29"/>
  <c r="L80" i="29"/>
  <c r="P80" i="29"/>
  <c r="Q80" i="29"/>
  <c r="O104" i="29"/>
  <c r="P104" i="29"/>
  <c r="Q104" i="29"/>
  <c r="R104" i="29"/>
  <c r="M107" i="29"/>
  <c r="Q107" i="29"/>
  <c r="L107" i="29"/>
  <c r="R107" i="29"/>
  <c r="N107" i="29"/>
  <c r="O107" i="29"/>
  <c r="P107" i="29"/>
  <c r="O29" i="29"/>
  <c r="S29" i="29"/>
  <c r="P29" i="29"/>
  <c r="Q29" i="29"/>
  <c r="N17" i="29"/>
  <c r="M17" i="29"/>
  <c r="S17" i="29"/>
  <c r="O41" i="29"/>
  <c r="M69" i="29"/>
  <c r="Q69" i="29"/>
  <c r="P69" i="29"/>
  <c r="R69" i="29"/>
  <c r="O73" i="29"/>
  <c r="Q73" i="29"/>
  <c r="L73" i="29"/>
  <c r="S73" i="29"/>
  <c r="R19" i="29"/>
  <c r="S19" i="29"/>
  <c r="Q44" i="29"/>
  <c r="P44" i="29"/>
  <c r="L71" i="29"/>
  <c r="N71" i="29"/>
  <c r="M71" i="29"/>
  <c r="O75" i="29"/>
  <c r="L75" i="29"/>
  <c r="P92" i="29"/>
  <c r="O92" i="29"/>
  <c r="R96" i="29"/>
  <c r="P96" i="29"/>
  <c r="L96" i="29"/>
  <c r="M96" i="29"/>
  <c r="Q96" i="29"/>
  <c r="O117" i="29"/>
  <c r="P117" i="29"/>
  <c r="O157" i="29"/>
  <c r="N157" i="29"/>
  <c r="R157" i="29"/>
  <c r="S157" i="29"/>
  <c r="P6" i="29"/>
  <c r="N6" i="29"/>
  <c r="R128" i="29"/>
  <c r="O21" i="29"/>
  <c r="S21" i="29"/>
  <c r="M21" i="29"/>
  <c r="R49" i="29"/>
  <c r="N49" i="29"/>
  <c r="S49" i="29"/>
  <c r="L49" i="29"/>
  <c r="O52" i="29"/>
  <c r="Q52" i="29"/>
  <c r="P52" i="29"/>
  <c r="R54" i="29"/>
  <c r="S54" i="29"/>
  <c r="N54" i="29"/>
  <c r="L54" i="29"/>
  <c r="P54" i="29"/>
  <c r="R76" i="29"/>
  <c r="O110" i="29"/>
  <c r="M110" i="29"/>
  <c r="R110" i="29"/>
  <c r="R118" i="29"/>
  <c r="Q118" i="29"/>
  <c r="R122" i="29"/>
  <c r="M131" i="29"/>
  <c r="O131" i="29"/>
  <c r="N131" i="29"/>
  <c r="S148" i="29"/>
  <c r="R148" i="29"/>
  <c r="R152" i="29"/>
  <c r="N164" i="29"/>
  <c r="R164" i="29"/>
  <c r="L164" i="29"/>
  <c r="Q164" i="29"/>
  <c r="S164" i="29"/>
  <c r="P181" i="29"/>
  <c r="O181" i="29"/>
  <c r="S181" i="29"/>
  <c r="N181" i="29"/>
  <c r="S190" i="29"/>
  <c r="Q190" i="29"/>
  <c r="L190" i="29"/>
  <c r="P190" i="29"/>
  <c r="R233" i="29"/>
  <c r="P451" i="29"/>
  <c r="S451" i="29"/>
  <c r="M451" i="29"/>
  <c r="L128" i="29"/>
  <c r="M128" i="29"/>
  <c r="Q128" i="29"/>
  <c r="O229" i="29"/>
  <c r="N229" i="29"/>
  <c r="R229" i="29"/>
  <c r="S229" i="29"/>
  <c r="R252" i="29"/>
  <c r="N252" i="29"/>
  <c r="O313" i="29"/>
  <c r="P313" i="29"/>
  <c r="L402" i="29"/>
  <c r="N402" i="29"/>
  <c r="P402" i="29"/>
  <c r="O22" i="29"/>
  <c r="S22" i="29"/>
  <c r="S33" i="29"/>
  <c r="N33" i="29"/>
  <c r="L33" i="29"/>
  <c r="P33" i="29"/>
  <c r="Q53" i="29"/>
  <c r="N108" i="29"/>
  <c r="R108" i="29"/>
  <c r="O108" i="29"/>
  <c r="P116" i="29"/>
  <c r="O116" i="29"/>
  <c r="L116" i="29"/>
  <c r="O120" i="29"/>
  <c r="N120" i="29"/>
  <c r="N126" i="29"/>
  <c r="R126" i="29"/>
  <c r="M132" i="29"/>
  <c r="N149" i="29"/>
  <c r="Q149" i="29"/>
  <c r="M149" i="29"/>
  <c r="R149" i="29"/>
  <c r="S149" i="29"/>
  <c r="O177" i="29"/>
  <c r="N177" i="29"/>
  <c r="Q177" i="29"/>
  <c r="N185" i="29"/>
  <c r="Q185" i="29"/>
  <c r="M185" i="29"/>
  <c r="P88" i="29"/>
  <c r="O88" i="29"/>
  <c r="S98" i="29"/>
  <c r="L98" i="29"/>
  <c r="Q125" i="29"/>
  <c r="M129" i="29"/>
  <c r="L129" i="29"/>
  <c r="S129" i="29"/>
  <c r="L165" i="29"/>
  <c r="M165" i="29"/>
  <c r="O165" i="29"/>
  <c r="S165" i="29"/>
  <c r="O183" i="29"/>
  <c r="N183" i="29"/>
  <c r="P183" i="29"/>
  <c r="Q183" i="29"/>
  <c r="S186" i="29"/>
  <c r="M186" i="29"/>
  <c r="R186" i="29"/>
  <c r="N186" i="29"/>
  <c r="L186" i="29"/>
  <c r="O186" i="29"/>
  <c r="P186" i="29"/>
  <c r="Q186" i="29"/>
  <c r="N212" i="29"/>
  <c r="L212" i="29"/>
  <c r="P212" i="29"/>
  <c r="S227" i="29"/>
  <c r="Q227" i="29"/>
  <c r="P250" i="29"/>
  <c r="O250" i="29"/>
  <c r="S250" i="29"/>
  <c r="L70" i="29"/>
  <c r="S70" i="29"/>
  <c r="N70" i="29"/>
  <c r="Q76" i="29"/>
  <c r="O76" i="29"/>
  <c r="M76" i="29"/>
  <c r="N111" i="29"/>
  <c r="L111" i="29"/>
  <c r="N117" i="29"/>
  <c r="N122" i="29"/>
  <c r="P122" i="29"/>
  <c r="N125" i="29"/>
  <c r="L135" i="29"/>
  <c r="N135" i="29"/>
  <c r="M135" i="29"/>
  <c r="S163" i="29"/>
  <c r="L246" i="29"/>
  <c r="R246" i="29"/>
  <c r="Q246" i="29"/>
  <c r="P246" i="29"/>
  <c r="O43" i="29"/>
  <c r="M43" i="29"/>
  <c r="P19" i="29"/>
  <c r="M25" i="29"/>
  <c r="L25" i="29"/>
  <c r="R62" i="29"/>
  <c r="L62" i="29"/>
  <c r="P62" i="29"/>
  <c r="N62" i="29"/>
  <c r="P68" i="29"/>
  <c r="R68" i="29"/>
  <c r="P71" i="29"/>
  <c r="P75" i="29"/>
  <c r="O96" i="29"/>
  <c r="L105" i="29"/>
  <c r="R105" i="29"/>
  <c r="M105" i="29"/>
  <c r="M117" i="29"/>
  <c r="O127" i="29"/>
  <c r="R127" i="29"/>
  <c r="Q127" i="29"/>
  <c r="P175" i="29"/>
  <c r="M175" i="29"/>
  <c r="S175" i="29"/>
  <c r="L175" i="29"/>
  <c r="O195" i="29"/>
  <c r="M195" i="29"/>
  <c r="P195" i="29"/>
  <c r="Q195" i="29"/>
  <c r="R195" i="29"/>
  <c r="M267" i="29"/>
  <c r="Q267" i="29"/>
  <c r="R267" i="29"/>
  <c r="P267" i="29"/>
  <c r="N267" i="29"/>
  <c r="Q123" i="29"/>
  <c r="O123" i="29"/>
  <c r="M125" i="29"/>
  <c r="S125" i="29"/>
  <c r="O125" i="29"/>
  <c r="L130" i="29"/>
  <c r="P130" i="29"/>
  <c r="M130" i="29"/>
  <c r="Q163" i="29"/>
  <c r="O163" i="29"/>
  <c r="P163" i="29"/>
  <c r="O180" i="29"/>
  <c r="L180" i="29"/>
  <c r="S180" i="29"/>
  <c r="P209" i="29"/>
  <c r="N209" i="29"/>
  <c r="O209" i="29"/>
  <c r="S238" i="29"/>
  <c r="O238" i="29"/>
  <c r="M285" i="29"/>
  <c r="O285" i="29"/>
  <c r="L285" i="29"/>
  <c r="Q285" i="29"/>
  <c r="S285" i="29"/>
  <c r="M338" i="29"/>
  <c r="S338" i="29"/>
  <c r="R338" i="29"/>
  <c r="L338" i="29"/>
  <c r="O338" i="29"/>
  <c r="P338" i="29"/>
  <c r="P476" i="29"/>
  <c r="Q476" i="29"/>
  <c r="R476" i="29"/>
  <c r="M476" i="29"/>
  <c r="L199" i="29"/>
  <c r="R215" i="29"/>
  <c r="L224" i="29"/>
  <c r="N224" i="29"/>
  <c r="M224" i="29"/>
  <c r="S224" i="29"/>
  <c r="L239" i="29"/>
  <c r="R239" i="29"/>
  <c r="L244" i="29"/>
  <c r="M244" i="29"/>
  <c r="R244" i="29"/>
  <c r="M269" i="29"/>
  <c r="O269" i="29"/>
  <c r="N269" i="29"/>
  <c r="S370" i="29"/>
  <c r="L370" i="29"/>
  <c r="N370" i="29"/>
  <c r="R370" i="29"/>
  <c r="O370" i="29"/>
  <c r="M370" i="29"/>
  <c r="P370" i="29"/>
  <c r="Q370" i="29"/>
  <c r="L406" i="29"/>
  <c r="R406" i="29"/>
  <c r="O197" i="29"/>
  <c r="Q197" i="29"/>
  <c r="Q261" i="29"/>
  <c r="M261" i="29"/>
  <c r="P270" i="29"/>
  <c r="N270" i="29"/>
  <c r="S281" i="29"/>
  <c r="Q281" i="29"/>
  <c r="N295" i="29"/>
  <c r="M295" i="29"/>
  <c r="R295" i="29"/>
  <c r="P295" i="29"/>
  <c r="O295" i="29"/>
  <c r="Q295" i="29"/>
  <c r="S388" i="29"/>
  <c r="M388" i="29"/>
  <c r="N388" i="29"/>
  <c r="L63" i="29"/>
  <c r="R63" i="29"/>
  <c r="O85" i="29"/>
  <c r="N85" i="29"/>
  <c r="L112" i="29"/>
  <c r="O112" i="29"/>
  <c r="L142" i="29"/>
  <c r="Q151" i="29"/>
  <c r="P158" i="29"/>
  <c r="N172" i="29"/>
  <c r="R179" i="29"/>
  <c r="Q184" i="29"/>
  <c r="P196" i="29"/>
  <c r="Q198" i="29"/>
  <c r="N200" i="29"/>
  <c r="S216" i="29"/>
  <c r="O225" i="29"/>
  <c r="L310" i="29"/>
  <c r="S310" i="29"/>
  <c r="S332" i="29"/>
  <c r="N332" i="29"/>
  <c r="P332" i="29"/>
  <c r="R341" i="29"/>
  <c r="P341" i="29"/>
  <c r="S341" i="29"/>
  <c r="N341" i="29"/>
  <c r="L341" i="29"/>
  <c r="M341" i="29"/>
  <c r="O341" i="29"/>
  <c r="Q341" i="29"/>
  <c r="M182" i="29"/>
  <c r="N182" i="29"/>
  <c r="N206" i="29"/>
  <c r="P206" i="29"/>
  <c r="M206" i="29"/>
  <c r="Q228" i="29"/>
  <c r="L228" i="29"/>
  <c r="R228" i="29"/>
  <c r="P282" i="29"/>
  <c r="O282" i="29"/>
  <c r="L282" i="29"/>
  <c r="S334" i="29"/>
  <c r="L334" i="29"/>
  <c r="N334" i="29"/>
  <c r="N151" i="29"/>
  <c r="P151" i="29"/>
  <c r="L158" i="29"/>
  <c r="Q158" i="29"/>
  <c r="O184" i="29"/>
  <c r="L184" i="29"/>
  <c r="S184" i="29"/>
  <c r="O196" i="29"/>
  <c r="M196" i="29"/>
  <c r="S196" i="29"/>
  <c r="N198" i="29"/>
  <c r="R198" i="29"/>
  <c r="M213" i="29"/>
  <c r="N213" i="29"/>
  <c r="Q217" i="29"/>
  <c r="P217" i="29"/>
  <c r="Q262" i="29"/>
  <c r="L262" i="29"/>
  <c r="S266" i="29"/>
  <c r="O266" i="29"/>
  <c r="R278" i="29"/>
  <c r="L278" i="29"/>
  <c r="Q278" i="29"/>
  <c r="P367" i="29"/>
  <c r="S367" i="29"/>
  <c r="N367" i="29"/>
  <c r="O367" i="29"/>
  <c r="Q367" i="29"/>
  <c r="R64" i="29"/>
  <c r="N64" i="29"/>
  <c r="R85" i="29"/>
  <c r="R112" i="29"/>
  <c r="O115" i="29"/>
  <c r="N115" i="29"/>
  <c r="L134" i="29"/>
  <c r="N134" i="29"/>
  <c r="M154" i="29"/>
  <c r="L154" i="29"/>
  <c r="R191" i="29"/>
  <c r="P191" i="29"/>
  <c r="N191" i="29"/>
  <c r="S197" i="29"/>
  <c r="Q202" i="29"/>
  <c r="S249" i="29"/>
  <c r="O249" i="29"/>
  <c r="L255" i="29"/>
  <c r="Q255" i="29"/>
  <c r="M272" i="29"/>
  <c r="L272" i="29"/>
  <c r="N272" i="29"/>
  <c r="Q272" i="29"/>
  <c r="L287" i="29"/>
  <c r="N287" i="29"/>
  <c r="O287" i="29"/>
  <c r="Q287" i="29"/>
  <c r="L289" i="29"/>
  <c r="O289" i="29"/>
  <c r="R289" i="29"/>
  <c r="M248" i="29"/>
  <c r="O294" i="29"/>
  <c r="O296" i="29"/>
  <c r="L307" i="29"/>
  <c r="O307" i="29"/>
  <c r="S307" i="29"/>
  <c r="P316" i="29"/>
  <c r="R375" i="29"/>
  <c r="O375" i="29"/>
  <c r="Q375" i="29"/>
  <c r="M375" i="29"/>
  <c r="N375" i="29"/>
  <c r="P375" i="29"/>
  <c r="P443" i="29"/>
  <c r="Q443" i="29"/>
  <c r="N443" i="29"/>
  <c r="N256" i="29"/>
  <c r="Q256" i="29"/>
  <c r="M311" i="29"/>
  <c r="P311" i="29"/>
  <c r="O316" i="29"/>
  <c r="N339" i="29"/>
  <c r="S339" i="29"/>
  <c r="M339" i="29"/>
  <c r="O339" i="29"/>
  <c r="M346" i="29"/>
  <c r="P346" i="29"/>
  <c r="P364" i="29"/>
  <c r="S364" i="29"/>
  <c r="N364" i="29"/>
  <c r="Q364" i="29"/>
  <c r="R293" i="29"/>
  <c r="M294" i="29"/>
  <c r="Q294" i="29"/>
  <c r="L294" i="29"/>
  <c r="P296" i="29"/>
  <c r="S296" i="29"/>
  <c r="S305" i="29"/>
  <c r="O308" i="29"/>
  <c r="Q308" i="29"/>
  <c r="S320" i="29"/>
  <c r="M320" i="29"/>
  <c r="L324" i="29"/>
  <c r="O324" i="29"/>
  <c r="N324" i="29"/>
  <c r="R324" i="29"/>
  <c r="P349" i="29"/>
  <c r="N349" i="29"/>
  <c r="L349" i="29"/>
  <c r="M349" i="29"/>
  <c r="L376" i="29"/>
  <c r="O376" i="29"/>
  <c r="Q376" i="29"/>
  <c r="P376" i="29"/>
  <c r="S316" i="29"/>
  <c r="Q316" i="29"/>
  <c r="M316" i="29"/>
  <c r="R316" i="29"/>
  <c r="N316" i="29"/>
  <c r="N340" i="29"/>
  <c r="S340" i="29"/>
  <c r="M340" i="29"/>
  <c r="P400" i="29"/>
  <c r="L400" i="29"/>
  <c r="Q400" i="29"/>
  <c r="L413" i="29"/>
  <c r="S413" i="29"/>
  <c r="Q413" i="29"/>
  <c r="L418" i="29"/>
  <c r="S418" i="29"/>
  <c r="O161" i="29"/>
  <c r="M161" i="29"/>
  <c r="M279" i="29"/>
  <c r="S279" i="29"/>
  <c r="S306" i="29"/>
  <c r="N329" i="29"/>
  <c r="O329" i="29"/>
  <c r="O365" i="29"/>
  <c r="Q365" i="29"/>
  <c r="S365" i="29"/>
  <c r="N365" i="29"/>
  <c r="L365" i="29"/>
  <c r="M365" i="29"/>
  <c r="M293" i="29"/>
  <c r="S293" i="29"/>
  <c r="O293" i="29"/>
  <c r="R321" i="29"/>
  <c r="S321" i="29"/>
  <c r="L321" i="29"/>
  <c r="P321" i="29"/>
  <c r="N321" i="29"/>
  <c r="O321" i="29"/>
  <c r="L331" i="29"/>
  <c r="P331" i="29"/>
  <c r="R331" i="29"/>
  <c r="M345" i="29"/>
  <c r="L345" i="29"/>
  <c r="R345" i="29"/>
  <c r="O345" i="29"/>
  <c r="O366" i="29"/>
  <c r="S366" i="29"/>
  <c r="M366" i="29"/>
  <c r="R366" i="29"/>
  <c r="P383" i="29"/>
  <c r="S383" i="29"/>
  <c r="O394" i="29"/>
  <c r="L394" i="29"/>
  <c r="N394" i="29"/>
  <c r="M274" i="29"/>
  <c r="R274" i="29"/>
  <c r="M280" i="29"/>
  <c r="R280" i="29"/>
  <c r="S297" i="29"/>
  <c r="N297" i="29"/>
  <c r="R352" i="29"/>
  <c r="P352" i="29"/>
  <c r="M373" i="29"/>
  <c r="M380" i="29"/>
  <c r="P389" i="29"/>
  <c r="R389" i="29"/>
  <c r="N389" i="29"/>
  <c r="P395" i="29"/>
  <c r="R395" i="29"/>
  <c r="N395" i="29"/>
  <c r="R414" i="29"/>
  <c r="M414" i="29"/>
  <c r="N423" i="29"/>
  <c r="O466" i="29"/>
  <c r="R466" i="29"/>
  <c r="S466" i="29"/>
  <c r="L466" i="29"/>
  <c r="L419" i="29"/>
  <c r="S419" i="29"/>
  <c r="P463" i="29"/>
  <c r="M463" i="29"/>
  <c r="O423" i="29"/>
  <c r="S423" i="29"/>
  <c r="M401" i="29"/>
  <c r="Q401" i="29"/>
  <c r="P407" i="29"/>
  <c r="R407" i="29"/>
  <c r="S437" i="29"/>
  <c r="P437" i="29"/>
  <c r="O437" i="29"/>
  <c r="O444" i="29"/>
  <c r="L444" i="29"/>
  <c r="O461" i="29"/>
  <c r="N461" i="29"/>
  <c r="M290" i="29"/>
  <c r="N290" i="29"/>
  <c r="O317" i="29"/>
  <c r="O368" i="29"/>
  <c r="R368" i="29"/>
  <c r="M371" i="29"/>
  <c r="S371" i="29"/>
  <c r="N417" i="29"/>
  <c r="S417" i="29"/>
  <c r="N454" i="29"/>
  <c r="M454" i="29"/>
  <c r="P468" i="29"/>
  <c r="Q468" i="29"/>
  <c r="R468" i="29"/>
  <c r="M468" i="29"/>
  <c r="M390" i="29"/>
  <c r="Q390" i="29"/>
  <c r="S390" i="29"/>
  <c r="O390" i="29"/>
  <c r="L405" i="29"/>
  <c r="O405" i="29"/>
  <c r="O409" i="29"/>
  <c r="M409" i="29"/>
  <c r="M415" i="29"/>
  <c r="R415" i="29"/>
  <c r="S431" i="29"/>
  <c r="O431" i="29"/>
  <c r="P431" i="29"/>
  <c r="R431" i="29"/>
  <c r="N431" i="29"/>
  <c r="L438" i="29"/>
  <c r="M438" i="29"/>
  <c r="N438" i="29"/>
  <c r="Q438" i="29"/>
  <c r="O336" i="29"/>
  <c r="P350" i="29"/>
  <c r="P436" i="29"/>
  <c r="P480" i="29"/>
  <c r="P408" i="29"/>
  <c r="Q412" i="29"/>
  <c r="S432" i="29"/>
  <c r="L436" i="29"/>
  <c r="O439" i="29"/>
  <c r="M469" i="29"/>
  <c r="M477" i="29"/>
  <c r="O302" i="29"/>
  <c r="N302" i="29"/>
  <c r="Q336" i="29"/>
  <c r="R350" i="29"/>
  <c r="L408" i="29"/>
  <c r="P424" i="29"/>
  <c r="M432" i="29"/>
  <c r="S436" i="29"/>
  <c r="P473" i="29"/>
  <c r="N482" i="29"/>
  <c r="Q436" i="29"/>
  <c r="O37" i="29"/>
  <c r="N37" i="29"/>
  <c r="P37" i="29"/>
  <c r="R37" i="29"/>
  <c r="L37" i="29"/>
  <c r="M37" i="29"/>
  <c r="Q37" i="29"/>
  <c r="S37" i="29"/>
  <c r="O7" i="29"/>
  <c r="P7" i="29"/>
  <c r="L7" i="29"/>
  <c r="N7" i="29"/>
  <c r="R7" i="29"/>
  <c r="Q7" i="29"/>
  <c r="S7" i="29"/>
  <c r="M7" i="29"/>
  <c r="O95" i="29"/>
  <c r="Q95" i="29"/>
  <c r="R95" i="29"/>
  <c r="M95" i="29"/>
  <c r="N95" i="29"/>
  <c r="P95" i="29"/>
  <c r="L95" i="29"/>
  <c r="S95" i="29"/>
  <c r="L60" i="29"/>
  <c r="M60" i="29"/>
  <c r="P60" i="29"/>
  <c r="Q60" i="29"/>
  <c r="R60" i="29"/>
  <c r="N60" i="29"/>
  <c r="O60" i="29"/>
  <c r="S60" i="29"/>
  <c r="O61" i="29"/>
  <c r="P61" i="29"/>
  <c r="Q61" i="29"/>
  <c r="R61" i="29"/>
  <c r="S61" i="29"/>
  <c r="L61" i="29"/>
  <c r="N61" i="29"/>
  <c r="M61" i="29"/>
  <c r="S4" i="29"/>
  <c r="Q6" i="29"/>
  <c r="O9" i="29"/>
  <c r="Q17" i="29"/>
  <c r="N27" i="29"/>
  <c r="O27" i="29"/>
  <c r="S27" i="29"/>
  <c r="O35" i="29"/>
  <c r="N40" i="29"/>
  <c r="P50" i="29"/>
  <c r="R56" i="29"/>
  <c r="M59" i="29"/>
  <c r="Q4" i="29"/>
  <c r="P10" i="29"/>
  <c r="Q10" i="29"/>
  <c r="R10" i="29"/>
  <c r="S14" i="29"/>
  <c r="S28" i="29"/>
  <c r="L36" i="29"/>
  <c r="S36" i="29"/>
  <c r="O36" i="29"/>
  <c r="Q36" i="29"/>
  <c r="S44" i="29"/>
  <c r="L44" i="29"/>
  <c r="M44" i="29"/>
  <c r="O44" i="29"/>
  <c r="Q51" i="29"/>
  <c r="R51" i="29"/>
  <c r="P51" i="29"/>
  <c r="S51" i="29"/>
  <c r="R53" i="29"/>
  <c r="Q68" i="29"/>
  <c r="L68" i="29"/>
  <c r="M68" i="29"/>
  <c r="N68" i="29"/>
  <c r="O68" i="29"/>
  <c r="P73" i="29"/>
  <c r="N73" i="29"/>
  <c r="M73" i="29"/>
  <c r="Q81" i="29"/>
  <c r="O81" i="29"/>
  <c r="P81" i="29"/>
  <c r="Q103" i="29"/>
  <c r="L103" i="29"/>
  <c r="M103" i="29"/>
  <c r="N103" i="29"/>
  <c r="O103" i="29"/>
  <c r="M144" i="29"/>
  <c r="O144" i="29"/>
  <c r="R144" i="29"/>
  <c r="Q144" i="29"/>
  <c r="S144" i="29"/>
  <c r="L144" i="29"/>
  <c r="N144" i="29"/>
  <c r="P144" i="29"/>
  <c r="M9" i="29"/>
  <c r="N9" i="29"/>
  <c r="Q9" i="29"/>
  <c r="S9" i="29"/>
  <c r="P56" i="29"/>
  <c r="Q56" i="29"/>
  <c r="M56" i="29"/>
  <c r="N56" i="29"/>
  <c r="O56" i="29"/>
  <c r="L79" i="29"/>
  <c r="M79" i="29"/>
  <c r="R79" i="29"/>
  <c r="S79" i="29"/>
  <c r="M89" i="29"/>
  <c r="O89" i="29"/>
  <c r="P89" i="29"/>
  <c r="S89" i="29"/>
  <c r="P145" i="29"/>
  <c r="Q145" i="29"/>
  <c r="S145" i="29"/>
  <c r="O145" i="29"/>
  <c r="R145" i="29"/>
  <c r="L145" i="29"/>
  <c r="M145" i="29"/>
  <c r="N145" i="29"/>
  <c r="O4" i="29"/>
  <c r="P14" i="29"/>
  <c r="Q20" i="29"/>
  <c r="P20" i="29"/>
  <c r="N20" i="29"/>
  <c r="R20" i="29"/>
  <c r="M22" i="29"/>
  <c r="N22" i="29"/>
  <c r="R22" i="29"/>
  <c r="N38" i="29"/>
  <c r="P98" i="29"/>
  <c r="N98" i="29"/>
  <c r="O98" i="29"/>
  <c r="M98" i="29"/>
  <c r="Q98" i="29"/>
  <c r="R98" i="29"/>
  <c r="O113" i="29"/>
  <c r="L113" i="29"/>
  <c r="M113" i="29"/>
  <c r="N113" i="29"/>
  <c r="M118" i="29"/>
  <c r="L118" i="29"/>
  <c r="N118" i="29"/>
  <c r="O118" i="29"/>
  <c r="S118" i="29"/>
  <c r="P118" i="29"/>
  <c r="P25" i="29"/>
  <c r="Q25" i="29"/>
  <c r="S25" i="29"/>
  <c r="O28" i="29"/>
  <c r="Q27" i="29"/>
  <c r="N28" i="29"/>
  <c r="R45" i="29"/>
  <c r="R48" i="29"/>
  <c r="Q48" i="29"/>
  <c r="M48" i="29"/>
  <c r="N48" i="29"/>
  <c r="O48" i="29"/>
  <c r="M53" i="29"/>
  <c r="N75" i="29"/>
  <c r="Q75" i="29"/>
  <c r="R75" i="29"/>
  <c r="S75" i="29"/>
  <c r="R88" i="29"/>
  <c r="L88" i="29"/>
  <c r="M88" i="29"/>
  <c r="S88" i="29"/>
  <c r="O90" i="29"/>
  <c r="N92" i="29"/>
  <c r="L92" i="29"/>
  <c r="Q92" i="29"/>
  <c r="R92" i="29"/>
  <c r="S92" i="29"/>
  <c r="L94" i="29"/>
  <c r="O94" i="29"/>
  <c r="P94" i="29"/>
  <c r="N94" i="29"/>
  <c r="Q94" i="29"/>
  <c r="R94" i="29"/>
  <c r="S119" i="29"/>
  <c r="Q59" i="29"/>
  <c r="R59" i="29"/>
  <c r="N59" i="29"/>
  <c r="O59" i="29"/>
  <c r="P59" i="29"/>
  <c r="L6" i="29"/>
  <c r="M6" i="29"/>
  <c r="O6" i="29"/>
  <c r="O17" i="29"/>
  <c r="P17" i="29"/>
  <c r="L17" i="29"/>
  <c r="Q35" i="29"/>
  <c r="P35" i="29"/>
  <c r="N35" i="29"/>
  <c r="R35" i="29"/>
  <c r="P40" i="29"/>
  <c r="O40" i="29"/>
  <c r="R40" i="29"/>
  <c r="P43" i="29"/>
  <c r="Q43" i="29"/>
  <c r="L43" i="29"/>
  <c r="N43" i="29"/>
  <c r="N50" i="29"/>
  <c r="O50" i="29"/>
  <c r="Q50" i="29"/>
  <c r="R50" i="29"/>
  <c r="S50" i="29"/>
  <c r="O2" i="29"/>
  <c r="N3" i="29"/>
  <c r="M4" i="29"/>
  <c r="P11" i="29"/>
  <c r="M14" i="29"/>
  <c r="N19" i="29"/>
  <c r="M19" i="29"/>
  <c r="O19" i="29"/>
  <c r="Q19" i="29"/>
  <c r="N34" i="29"/>
  <c r="M34" i="29"/>
  <c r="O34" i="29"/>
  <c r="Q34" i="29"/>
  <c r="M38" i="29"/>
  <c r="M39" i="29"/>
  <c r="L39" i="29"/>
  <c r="Q39" i="29"/>
  <c r="S39" i="29"/>
  <c r="M55" i="29"/>
  <c r="N55" i="29"/>
  <c r="L55" i="29"/>
  <c r="O55" i="29"/>
  <c r="P55" i="29"/>
  <c r="N58" i="29"/>
  <c r="O58" i="29"/>
  <c r="M58" i="29"/>
  <c r="P58" i="29"/>
  <c r="Q58" i="29"/>
  <c r="Q64" i="29"/>
  <c r="P64" i="29"/>
  <c r="L64" i="29"/>
  <c r="M64" i="29"/>
  <c r="N82" i="29"/>
  <c r="S97" i="29"/>
  <c r="N102" i="29"/>
  <c r="R102" i="29"/>
  <c r="S102" i="29"/>
  <c r="L102" i="29"/>
  <c r="M102" i="29"/>
  <c r="O102" i="29"/>
  <c r="Q5" i="29"/>
  <c r="M5" i="29"/>
  <c r="O10" i="29"/>
  <c r="O11" i="29"/>
  <c r="L16" i="29"/>
  <c r="M16" i="29"/>
  <c r="S16" i="29"/>
  <c r="P27" i="29"/>
  <c r="L29" i="29"/>
  <c r="M29" i="29"/>
  <c r="N29" i="29"/>
  <c r="P30" i="29"/>
  <c r="O30" i="29"/>
  <c r="M30" i="29"/>
  <c r="R36" i="29"/>
  <c r="N42" i="29"/>
  <c r="M42" i="29"/>
  <c r="O42" i="29"/>
  <c r="R44" i="29"/>
  <c r="O51" i="29"/>
  <c r="R73" i="29"/>
  <c r="R81" i="29"/>
  <c r="N90" i="29"/>
  <c r="O124" i="29"/>
  <c r="N124" i="29"/>
  <c r="S124" i="29"/>
  <c r="M124" i="29"/>
  <c r="P124" i="29"/>
  <c r="Q124" i="29"/>
  <c r="R124" i="29"/>
  <c r="N4" i="29"/>
  <c r="R4" i="29"/>
  <c r="N14" i="29"/>
  <c r="O14" i="29"/>
  <c r="R14" i="29"/>
  <c r="Q28" i="29"/>
  <c r="R28" i="29"/>
  <c r="L28" i="29"/>
  <c r="R38" i="29"/>
  <c r="Q38" i="29"/>
  <c r="O38" i="29"/>
  <c r="S38" i="29"/>
  <c r="N45" i="29"/>
  <c r="O45" i="29"/>
  <c r="L45" i="29"/>
  <c r="M45" i="29"/>
  <c r="P45" i="29"/>
  <c r="O53" i="29"/>
  <c r="P53" i="29"/>
  <c r="S53" i="29"/>
  <c r="Q79" i="29"/>
  <c r="L82" i="29"/>
  <c r="Q82" i="29"/>
  <c r="R82" i="29"/>
  <c r="S82" i="29"/>
  <c r="R89" i="29"/>
  <c r="M90" i="29"/>
  <c r="O93" i="29"/>
  <c r="M97" i="29"/>
  <c r="L97" i="29"/>
  <c r="N97" i="29"/>
  <c r="P97" i="29"/>
  <c r="Q97" i="29"/>
  <c r="R97" i="29"/>
  <c r="R101" i="29"/>
  <c r="P119" i="29"/>
  <c r="N119" i="29"/>
  <c r="R119" i="29"/>
  <c r="L119" i="29"/>
  <c r="M119" i="29"/>
  <c r="Q119" i="29"/>
  <c r="R133" i="29"/>
  <c r="N133" i="29"/>
  <c r="S133" i="29"/>
  <c r="Q133" i="29"/>
  <c r="L133" i="29"/>
  <c r="M133" i="29"/>
  <c r="O133" i="29"/>
  <c r="P133" i="29"/>
  <c r="Q138" i="29"/>
  <c r="O138" i="29"/>
  <c r="M138" i="29"/>
  <c r="S138" i="29"/>
  <c r="L138" i="29"/>
  <c r="N138" i="29"/>
  <c r="P138" i="29"/>
  <c r="R138" i="29"/>
  <c r="P2" i="29"/>
  <c r="N2" i="29"/>
  <c r="Q2" i="29"/>
  <c r="S3" i="29"/>
  <c r="P3" i="29"/>
  <c r="R3" i="29"/>
  <c r="R6" i="29"/>
  <c r="P9" i="29"/>
  <c r="R17" i="29"/>
  <c r="S20" i="29"/>
  <c r="Q22" i="29"/>
  <c r="O25" i="29"/>
  <c r="L27" i="29"/>
  <c r="S35" i="29"/>
  <c r="Q40" i="29"/>
  <c r="S43" i="29"/>
  <c r="L52" i="29"/>
  <c r="M52" i="29"/>
  <c r="R52" i="29"/>
  <c r="S52" i="29"/>
  <c r="S56" i="29"/>
  <c r="S57" i="29"/>
  <c r="L57" i="29"/>
  <c r="N57" i="29"/>
  <c r="O57" i="29"/>
  <c r="P57" i="29"/>
  <c r="S59" i="29"/>
  <c r="P79" i="29"/>
  <c r="Q89" i="29"/>
  <c r="N110" i="29"/>
  <c r="P110" i="29"/>
  <c r="Q110" i="29"/>
  <c r="L110" i="29"/>
  <c r="S113" i="29"/>
  <c r="M115" i="29"/>
  <c r="Q115" i="29"/>
  <c r="R115" i="29"/>
  <c r="L115" i="29"/>
  <c r="R9" i="29"/>
  <c r="S11" i="29"/>
  <c r="L11" i="29"/>
  <c r="Q11" i="29"/>
  <c r="O20" i="29"/>
  <c r="P22" i="29"/>
  <c r="N25" i="29"/>
  <c r="R43" i="29"/>
  <c r="O79" i="29"/>
  <c r="N89" i="29"/>
  <c r="P90" i="29"/>
  <c r="Q90" i="29"/>
  <c r="R90" i="29"/>
  <c r="S90" i="29"/>
  <c r="Q93" i="29"/>
  <c r="M93" i="29"/>
  <c r="N93" i="29"/>
  <c r="P93" i="29"/>
  <c r="R93" i="29"/>
  <c r="S93" i="29"/>
  <c r="S101" i="29"/>
  <c r="P101" i="29"/>
  <c r="Q101" i="29"/>
  <c r="M101" i="29"/>
  <c r="N101" i="29"/>
  <c r="O101" i="29"/>
  <c r="R113" i="29"/>
  <c r="L141" i="29"/>
  <c r="Q141" i="29"/>
  <c r="N141" i="29"/>
  <c r="R141" i="29"/>
  <c r="S141" i="29"/>
  <c r="M141" i="29"/>
  <c r="O141" i="29"/>
  <c r="P141" i="29"/>
  <c r="L123" i="29"/>
  <c r="M123" i="29"/>
  <c r="S123" i="29"/>
  <c r="O132" i="29"/>
  <c r="L132" i="29"/>
  <c r="R132" i="29"/>
  <c r="S132" i="29"/>
  <c r="N137" i="29"/>
  <c r="M137" i="29"/>
  <c r="L137" i="29"/>
  <c r="S137" i="29"/>
  <c r="Q15" i="29"/>
  <c r="R15" i="29"/>
  <c r="S26" i="29"/>
  <c r="L26" i="29"/>
  <c r="S74" i="29"/>
  <c r="O74" i="29"/>
  <c r="P74" i="29"/>
  <c r="Q111" i="29"/>
  <c r="R111" i="29"/>
  <c r="S111" i="29"/>
  <c r="R114" i="29"/>
  <c r="N114" i="29"/>
  <c r="O114" i="29"/>
  <c r="R129" i="29"/>
  <c r="N130" i="29"/>
  <c r="O134" i="29"/>
  <c r="O142" i="29"/>
  <c r="S142" i="29"/>
  <c r="N142" i="29"/>
  <c r="Q142" i="29"/>
  <c r="R142" i="29"/>
  <c r="S146" i="29"/>
  <c r="R146" i="29"/>
  <c r="O146" i="29"/>
  <c r="P146" i="29"/>
  <c r="N155" i="29"/>
  <c r="R155" i="29"/>
  <c r="P155" i="29"/>
  <c r="L155" i="29"/>
  <c r="M155" i="29"/>
  <c r="O172" i="29"/>
  <c r="M172" i="29"/>
  <c r="Q172" i="29"/>
  <c r="L172" i="29"/>
  <c r="R172" i="29"/>
  <c r="P201" i="29"/>
  <c r="M201" i="29"/>
  <c r="O201" i="29"/>
  <c r="S201" i="29"/>
  <c r="L201" i="29"/>
  <c r="N201" i="29"/>
  <c r="Q201" i="29"/>
  <c r="R201" i="29"/>
  <c r="N63" i="29"/>
  <c r="M63" i="29"/>
  <c r="O70" i="29"/>
  <c r="P70" i="29"/>
  <c r="Q70" i="29"/>
  <c r="R71" i="29"/>
  <c r="Q71" i="29"/>
  <c r="S71" i="29"/>
  <c r="M72" i="29"/>
  <c r="L72" i="29"/>
  <c r="M152" i="29"/>
  <c r="L152" i="29"/>
  <c r="O152" i="29"/>
  <c r="P152" i="29"/>
  <c r="Q152" i="29"/>
  <c r="L69" i="29"/>
  <c r="O69" i="29"/>
  <c r="N69" i="29"/>
  <c r="L104" i="29"/>
  <c r="M104" i="29"/>
  <c r="N104" i="29"/>
  <c r="O105" i="29"/>
  <c r="N105" i="29"/>
  <c r="P105" i="29"/>
  <c r="R106" i="29"/>
  <c r="P106" i="29"/>
  <c r="Q106" i="29"/>
  <c r="P108" i="29"/>
  <c r="L108" i="29"/>
  <c r="M108" i="29"/>
  <c r="S109" i="29"/>
  <c r="N109" i="29"/>
  <c r="O109" i="29"/>
  <c r="Q120" i="29"/>
  <c r="L131" i="29"/>
  <c r="S131" i="29"/>
  <c r="P131" i="29"/>
  <c r="R131" i="29"/>
  <c r="R147" i="29"/>
  <c r="S15" i="29"/>
  <c r="R26" i="29"/>
  <c r="N121" i="29"/>
  <c r="R121" i="29"/>
  <c r="S121" i="29"/>
  <c r="L121" i="29"/>
  <c r="R123" i="29"/>
  <c r="S136" i="29"/>
  <c r="L136" i="29"/>
  <c r="M136" i="29"/>
  <c r="Q147" i="29"/>
  <c r="Q148" i="29"/>
  <c r="M148" i="29"/>
  <c r="N148" i="29"/>
  <c r="O148" i="29"/>
  <c r="S156" i="29"/>
  <c r="Q162" i="29"/>
  <c r="L162" i="29"/>
  <c r="M162" i="29"/>
  <c r="N162" i="29"/>
  <c r="O162" i="29"/>
  <c r="N169" i="29"/>
  <c r="Q169" i="29"/>
  <c r="R169" i="29"/>
  <c r="S169" i="29"/>
  <c r="M169" i="29"/>
  <c r="O169" i="29"/>
  <c r="Q130" i="29"/>
  <c r="R130" i="29"/>
  <c r="O130" i="29"/>
  <c r="Q132" i="29"/>
  <c r="M134" i="29"/>
  <c r="Q134" i="29"/>
  <c r="R134" i="29"/>
  <c r="S134" i="29"/>
  <c r="R137" i="29"/>
  <c r="O143" i="29"/>
  <c r="M147" i="29"/>
  <c r="N187" i="29"/>
  <c r="L187" i="29"/>
  <c r="M187" i="29"/>
  <c r="S187" i="29"/>
  <c r="O187" i="29"/>
  <c r="Q187" i="29"/>
  <c r="R187" i="29"/>
  <c r="O218" i="29"/>
  <c r="Q218" i="29"/>
  <c r="L218" i="29"/>
  <c r="M218" i="29"/>
  <c r="N218" i="29"/>
  <c r="R218" i="29"/>
  <c r="P218" i="29"/>
  <c r="S218" i="29"/>
  <c r="S120" i="29"/>
  <c r="P120" i="29"/>
  <c r="R120" i="29"/>
  <c r="M120" i="29"/>
  <c r="L120" i="29"/>
  <c r="P123" i="29"/>
  <c r="N129" i="29"/>
  <c r="P129" i="29"/>
  <c r="O129" i="29"/>
  <c r="P132" i="29"/>
  <c r="Q137" i="29"/>
  <c r="P167" i="29"/>
  <c r="M167" i="29"/>
  <c r="Q167" i="29"/>
  <c r="O167" i="29"/>
  <c r="S167" i="29"/>
  <c r="M176" i="29"/>
  <c r="R176" i="29"/>
  <c r="L176" i="29"/>
  <c r="S176" i="29"/>
  <c r="N176" i="29"/>
  <c r="P176" i="29"/>
  <c r="Q176" i="29"/>
  <c r="Q188" i="29"/>
  <c r="N188" i="29"/>
  <c r="M188" i="29"/>
  <c r="R188" i="29"/>
  <c r="L188" i="29"/>
  <c r="O188" i="29"/>
  <c r="P188" i="29"/>
  <c r="S188" i="29"/>
  <c r="N147" i="29"/>
  <c r="S147" i="29"/>
  <c r="O147" i="29"/>
  <c r="P147" i="29"/>
  <c r="N168" i="29"/>
  <c r="Q170" i="29"/>
  <c r="S170" i="29"/>
  <c r="R170" i="29"/>
  <c r="P170" i="29"/>
  <c r="O170" i="29"/>
  <c r="L170" i="29"/>
  <c r="M170" i="29"/>
  <c r="P193" i="29"/>
  <c r="O193" i="29"/>
  <c r="S193" i="29"/>
  <c r="M193" i="29"/>
  <c r="L193" i="29"/>
  <c r="Q193" i="29"/>
  <c r="R193" i="29"/>
  <c r="O210" i="29"/>
  <c r="S210" i="29"/>
  <c r="N210" i="29"/>
  <c r="Q210" i="29"/>
  <c r="R210" i="29"/>
  <c r="L210" i="29"/>
  <c r="M210" i="29"/>
  <c r="P210" i="29"/>
  <c r="R143" i="29"/>
  <c r="L143" i="29"/>
  <c r="P143" i="29"/>
  <c r="Q143" i="29"/>
  <c r="S143" i="29"/>
  <c r="O150" i="29"/>
  <c r="Q150" i="29"/>
  <c r="L150" i="29"/>
  <c r="N150" i="29"/>
  <c r="P150" i="29"/>
  <c r="S152" i="29"/>
  <c r="P153" i="29"/>
  <c r="N153" i="29"/>
  <c r="O153" i="29"/>
  <c r="M153" i="29"/>
  <c r="Q153" i="29"/>
  <c r="Q156" i="29"/>
  <c r="P156" i="29"/>
  <c r="L156" i="29"/>
  <c r="M156" i="29"/>
  <c r="N203" i="29"/>
  <c r="Q203" i="29"/>
  <c r="P203" i="29"/>
  <c r="S203" i="29"/>
  <c r="R203" i="29"/>
  <c r="L203" i="29"/>
  <c r="M203" i="29"/>
  <c r="O203" i="29"/>
  <c r="S168" i="29"/>
  <c r="O168" i="29"/>
  <c r="Q168" i="29"/>
  <c r="M168" i="29"/>
  <c r="P168" i="29"/>
  <c r="R168" i="29"/>
  <c r="M126" i="29"/>
  <c r="S126" i="29"/>
  <c r="L126" i="29"/>
  <c r="P127" i="29"/>
  <c r="L127" i="29"/>
  <c r="N127" i="29"/>
  <c r="P149" i="29"/>
  <c r="O151" i="29"/>
  <c r="N154" i="29"/>
  <c r="L157" i="29"/>
  <c r="M157" i="29"/>
  <c r="Q157" i="29"/>
  <c r="O158" i="29"/>
  <c r="N158" i="29"/>
  <c r="R158" i="29"/>
  <c r="P161" i="29"/>
  <c r="L163" i="29"/>
  <c r="N163" i="29"/>
  <c r="M163" i="29"/>
  <c r="O164" i="29"/>
  <c r="P164" i="29"/>
  <c r="M164" i="29"/>
  <c r="R165" i="29"/>
  <c r="Q165" i="29"/>
  <c r="N165" i="29"/>
  <c r="M166" i="29"/>
  <c r="P166" i="29"/>
  <c r="R178" i="29"/>
  <c r="P179" i="29"/>
  <c r="Q180" i="29"/>
  <c r="P180" i="29"/>
  <c r="R180" i="29"/>
  <c r="M180" i="29"/>
  <c r="N180" i="29"/>
  <c r="Q182" i="29"/>
  <c r="Q189" i="29"/>
  <c r="R33" i="29"/>
  <c r="S65" i="29"/>
  <c r="S76" i="29"/>
  <c r="S85" i="29"/>
  <c r="R91" i="29"/>
  <c r="S96" i="29"/>
  <c r="S107" i="29"/>
  <c r="S112" i="29"/>
  <c r="S116" i="29"/>
  <c r="R117" i="29"/>
  <c r="S117" i="29"/>
  <c r="Q122" i="29"/>
  <c r="S122" i="29"/>
  <c r="L171" i="29"/>
  <c r="S171" i="29"/>
  <c r="Q171" i="29"/>
  <c r="S177" i="29"/>
  <c r="P178" i="29"/>
  <c r="P182" i="29"/>
  <c r="P185" i="29"/>
  <c r="R185" i="29"/>
  <c r="L185" i="29"/>
  <c r="O190" i="29"/>
  <c r="R190" i="29"/>
  <c r="N190" i="29"/>
  <c r="M190" i="29"/>
  <c r="M192" i="29"/>
  <c r="N192" i="29"/>
  <c r="R192" i="29"/>
  <c r="P192" i="29"/>
  <c r="R199" i="29"/>
  <c r="Q199" i="29"/>
  <c r="M199" i="29"/>
  <c r="S199" i="29"/>
  <c r="S202" i="29"/>
  <c r="O202" i="29"/>
  <c r="P202" i="29"/>
  <c r="R202" i="29"/>
  <c r="R208" i="29"/>
  <c r="O213" i="29"/>
  <c r="S222" i="29"/>
  <c r="P222" i="29"/>
  <c r="L222" i="29"/>
  <c r="M222" i="29"/>
  <c r="N222" i="29"/>
  <c r="Q222" i="29"/>
  <c r="O222" i="29"/>
  <c r="L225" i="29"/>
  <c r="M225" i="29"/>
  <c r="Q225" i="29"/>
  <c r="R225" i="29"/>
  <c r="P225" i="29"/>
  <c r="Q266" i="29"/>
  <c r="R266" i="29"/>
  <c r="M266" i="29"/>
  <c r="L266" i="29"/>
  <c r="P266" i="29"/>
  <c r="N179" i="29"/>
  <c r="O179" i="29"/>
  <c r="M179" i="29"/>
  <c r="Q179" i="29"/>
  <c r="L189" i="29"/>
  <c r="P189" i="29"/>
  <c r="N189" i="29"/>
  <c r="O189" i="29"/>
  <c r="M220" i="29"/>
  <c r="L220" i="29"/>
  <c r="Q220" i="29"/>
  <c r="N220" i="29"/>
  <c r="O220" i="29"/>
  <c r="P230" i="29"/>
  <c r="O234" i="29"/>
  <c r="L234" i="29"/>
  <c r="Q234" i="29"/>
  <c r="P234" i="29"/>
  <c r="R234" i="29"/>
  <c r="S234" i="29"/>
  <c r="N234" i="29"/>
  <c r="Q241" i="29"/>
  <c r="O241" i="29"/>
  <c r="M241" i="29"/>
  <c r="N241" i="29"/>
  <c r="L241" i="29"/>
  <c r="L149" i="29"/>
  <c r="O149" i="29"/>
  <c r="R151" i="29"/>
  <c r="S151" i="29"/>
  <c r="L151" i="29"/>
  <c r="S154" i="29"/>
  <c r="P154" i="29"/>
  <c r="O154" i="29"/>
  <c r="N161" i="29"/>
  <c r="L161" i="29"/>
  <c r="O198" i="29"/>
  <c r="P198" i="29"/>
  <c r="L198" i="29"/>
  <c r="R200" i="29"/>
  <c r="S206" i="29"/>
  <c r="L206" i="29"/>
  <c r="R206" i="29"/>
  <c r="Q206" i="29"/>
  <c r="O206" i="29"/>
  <c r="N215" i="29"/>
  <c r="P215" i="29"/>
  <c r="O215" i="29"/>
  <c r="Q215" i="29"/>
  <c r="M215" i="29"/>
  <c r="L215" i="29"/>
  <c r="L217" i="29"/>
  <c r="O217" i="29"/>
  <c r="S217" i="29"/>
  <c r="M217" i="29"/>
  <c r="N217" i="29"/>
  <c r="R217" i="29"/>
  <c r="Q226" i="29"/>
  <c r="M230" i="29"/>
  <c r="Q232" i="29"/>
  <c r="R232" i="29"/>
  <c r="M232" i="29"/>
  <c r="P232" i="29"/>
  <c r="S232" i="29"/>
  <c r="L232" i="29"/>
  <c r="O232" i="29"/>
  <c r="S256" i="29"/>
  <c r="P256" i="29"/>
  <c r="L256" i="29"/>
  <c r="R256" i="29"/>
  <c r="S259" i="29"/>
  <c r="S263" i="29"/>
  <c r="R277" i="29"/>
  <c r="P277" i="29"/>
  <c r="S277" i="29"/>
  <c r="M277" i="29"/>
  <c r="O277" i="29"/>
  <c r="Q277" i="29"/>
  <c r="N277" i="29"/>
  <c r="S178" i="29"/>
  <c r="M178" i="29"/>
  <c r="N178" i="29"/>
  <c r="Q178" i="29"/>
  <c r="O182" i="29"/>
  <c r="R182" i="29"/>
  <c r="L182" i="29"/>
  <c r="P200" i="29"/>
  <c r="Q208" i="29"/>
  <c r="O208" i="29"/>
  <c r="S208" i="29"/>
  <c r="N208" i="29"/>
  <c r="M208" i="29"/>
  <c r="P213" i="29"/>
  <c r="Q213" i="29"/>
  <c r="L213" i="29"/>
  <c r="R213" i="29"/>
  <c r="S213" i="29"/>
  <c r="L245" i="29"/>
  <c r="Q245" i="29"/>
  <c r="M245" i="29"/>
  <c r="N245" i="29"/>
  <c r="S245" i="29"/>
  <c r="R245" i="29"/>
  <c r="P245" i="29"/>
  <c r="R253" i="29"/>
  <c r="S253" i="29"/>
  <c r="N253" i="29"/>
  <c r="Q253" i="29"/>
  <c r="P253" i="29"/>
  <c r="O253" i="29"/>
  <c r="P221" i="29"/>
  <c r="N221" i="29"/>
  <c r="S221" i="29"/>
  <c r="L221" i="29"/>
  <c r="M221" i="29"/>
  <c r="R221" i="29"/>
  <c r="Q221" i="29"/>
  <c r="O226" i="29"/>
  <c r="N226" i="29"/>
  <c r="S226" i="29"/>
  <c r="P226" i="29"/>
  <c r="M226" i="29"/>
  <c r="R226" i="29"/>
  <c r="S230" i="29"/>
  <c r="N230" i="29"/>
  <c r="R230" i="29"/>
  <c r="Q230" i="29"/>
  <c r="O230" i="29"/>
  <c r="N257" i="29"/>
  <c r="R257" i="29"/>
  <c r="M257" i="29"/>
  <c r="Q257" i="29"/>
  <c r="S257" i="29"/>
  <c r="P257" i="29"/>
  <c r="O257" i="29"/>
  <c r="L259" i="29"/>
  <c r="M259" i="29"/>
  <c r="Q259" i="29"/>
  <c r="O259" i="29"/>
  <c r="P259" i="29"/>
  <c r="R259" i="29"/>
  <c r="P263" i="29"/>
  <c r="L263" i="29"/>
  <c r="Q263" i="29"/>
  <c r="N263" i="29"/>
  <c r="O263" i="29"/>
  <c r="M263" i="29"/>
  <c r="P177" i="29"/>
  <c r="M177" i="29"/>
  <c r="R177" i="29"/>
  <c r="S179" i="29"/>
  <c r="L181" i="29"/>
  <c r="R181" i="29"/>
  <c r="Q181" i="29"/>
  <c r="M181" i="29"/>
  <c r="S189" i="29"/>
  <c r="S198" i="29"/>
  <c r="K205" i="29"/>
  <c r="U205" i="29" s="1"/>
  <c r="N242" i="29"/>
  <c r="M242" i="29"/>
  <c r="R242" i="29"/>
  <c r="O242" i="29"/>
  <c r="P242" i="29"/>
  <c r="L242" i="29"/>
  <c r="S242" i="29"/>
  <c r="P247" i="29"/>
  <c r="Q247" i="29"/>
  <c r="L247" i="29"/>
  <c r="M247" i="29"/>
  <c r="Q250" i="29"/>
  <c r="M250" i="29"/>
  <c r="R250" i="29"/>
  <c r="N250" i="29"/>
  <c r="L250" i="29"/>
  <c r="M200" i="29"/>
  <c r="O200" i="29"/>
  <c r="S200" i="29"/>
  <c r="Q200" i="29"/>
  <c r="N207" i="29"/>
  <c r="M207" i="29"/>
  <c r="R207" i="29"/>
  <c r="S207" i="29"/>
  <c r="Q207" i="29"/>
  <c r="P207" i="29"/>
  <c r="Q216" i="29"/>
  <c r="M216" i="29"/>
  <c r="R216" i="29"/>
  <c r="N216" i="29"/>
  <c r="O216" i="29"/>
  <c r="P216" i="29"/>
  <c r="P239" i="29"/>
  <c r="S239" i="29"/>
  <c r="N239" i="29"/>
  <c r="O239" i="29"/>
  <c r="Q239" i="29"/>
  <c r="M239" i="29"/>
  <c r="S241" i="29"/>
  <c r="M254" i="29"/>
  <c r="L254" i="29"/>
  <c r="Q254" i="29"/>
  <c r="S254" i="29"/>
  <c r="O254" i="29"/>
  <c r="N254" i="29"/>
  <c r="P254" i="29"/>
  <c r="S128" i="29"/>
  <c r="N128" i="29"/>
  <c r="O128" i="29"/>
  <c r="R211" i="29"/>
  <c r="L211" i="29"/>
  <c r="P211" i="29"/>
  <c r="Q211" i="29"/>
  <c r="S211" i="29"/>
  <c r="O211" i="29"/>
  <c r="N211" i="29"/>
  <c r="M211" i="29"/>
  <c r="S214" i="29"/>
  <c r="R214" i="29"/>
  <c r="N214" i="29"/>
  <c r="P214" i="29"/>
  <c r="Q214" i="29"/>
  <c r="M214" i="29"/>
  <c r="R220" i="29"/>
  <c r="R241" i="29"/>
  <c r="O252" i="29"/>
  <c r="Q252" i="29"/>
  <c r="L252" i="29"/>
  <c r="S252" i="29"/>
  <c r="P252" i="29"/>
  <c r="M252" i="29"/>
  <c r="S264" i="29"/>
  <c r="N264" i="29"/>
  <c r="R264" i="29"/>
  <c r="M264" i="29"/>
  <c r="O264" i="29"/>
  <c r="Q264" i="29"/>
  <c r="P264" i="29"/>
  <c r="L264" i="29"/>
  <c r="M270" i="29"/>
  <c r="L270" i="29"/>
  <c r="O270" i="29"/>
  <c r="S270" i="29"/>
  <c r="R270" i="29"/>
  <c r="Q270" i="29"/>
  <c r="P271" i="29"/>
  <c r="N271" i="29"/>
  <c r="O271" i="29"/>
  <c r="Q271" i="29"/>
  <c r="R271" i="29"/>
  <c r="S271" i="29"/>
  <c r="M271" i="29"/>
  <c r="L283" i="29"/>
  <c r="S283" i="29"/>
  <c r="N283" i="29"/>
  <c r="R283" i="29"/>
  <c r="P283" i="29"/>
  <c r="Q283" i="29"/>
  <c r="O276" i="29"/>
  <c r="N276" i="29"/>
  <c r="R276" i="29"/>
  <c r="L276" i="29"/>
  <c r="S276" i="29"/>
  <c r="P276" i="29"/>
  <c r="M286" i="29"/>
  <c r="Q286" i="29"/>
  <c r="R286" i="29"/>
  <c r="L286" i="29"/>
  <c r="N286" i="29"/>
  <c r="O286" i="29"/>
  <c r="P286" i="29"/>
  <c r="L291" i="29"/>
  <c r="Q291" i="29"/>
  <c r="P291" i="29"/>
  <c r="O291" i="29"/>
  <c r="R291" i="29"/>
  <c r="N291" i="29"/>
  <c r="M291" i="29"/>
  <c r="M262" i="29"/>
  <c r="S262" i="29"/>
  <c r="O262" i="29"/>
  <c r="N262" i="29"/>
  <c r="P262" i="29"/>
  <c r="O298" i="29"/>
  <c r="Q298" i="29"/>
  <c r="L298" i="29"/>
  <c r="P298" i="29"/>
  <c r="S298" i="29"/>
  <c r="M298" i="29"/>
  <c r="N298" i="29"/>
  <c r="M292" i="29"/>
  <c r="O292" i="29"/>
  <c r="S292" i="29"/>
  <c r="Q292" i="29"/>
  <c r="L292" i="29"/>
  <c r="N292" i="29"/>
  <c r="P292" i="29"/>
  <c r="O304" i="29"/>
  <c r="M304" i="29"/>
  <c r="P304" i="29"/>
  <c r="Q304" i="29"/>
  <c r="R304" i="29"/>
  <c r="S304" i="29"/>
  <c r="L304" i="29"/>
  <c r="R125" i="29"/>
  <c r="P125" i="29"/>
  <c r="P135" i="29"/>
  <c r="S135" i="29"/>
  <c r="N195" i="29"/>
  <c r="S195" i="29"/>
  <c r="L209" i="29"/>
  <c r="Q209" i="29"/>
  <c r="M209" i="29"/>
  <c r="R209" i="29"/>
  <c r="S209" i="29"/>
  <c r="R227" i="29"/>
  <c r="P227" i="29"/>
  <c r="L227" i="29"/>
  <c r="N227" i="29"/>
  <c r="M227" i="29"/>
  <c r="N231" i="29"/>
  <c r="P231" i="29"/>
  <c r="R231" i="29"/>
  <c r="S231" i="29"/>
  <c r="Q231" i="29"/>
  <c r="O231" i="29"/>
  <c r="L233" i="29"/>
  <c r="S233" i="29"/>
  <c r="O233" i="29"/>
  <c r="P233" i="29"/>
  <c r="Q233" i="29"/>
  <c r="R235" i="29"/>
  <c r="N235" i="29"/>
  <c r="S235" i="29"/>
  <c r="O235" i="29"/>
  <c r="P235" i="29"/>
  <c r="M235" i="29"/>
  <c r="L235" i="29"/>
  <c r="S240" i="29"/>
  <c r="L240" i="29"/>
  <c r="P240" i="29"/>
  <c r="O240" i="29"/>
  <c r="Q240" i="29"/>
  <c r="R240" i="29"/>
  <c r="O260" i="29"/>
  <c r="N260" i="29"/>
  <c r="S260" i="29"/>
  <c r="M260" i="29"/>
  <c r="P260" i="29"/>
  <c r="R260" i="29"/>
  <c r="Q260" i="29"/>
  <c r="L275" i="29"/>
  <c r="M275" i="29"/>
  <c r="Q275" i="29"/>
  <c r="P275" i="29"/>
  <c r="O275" i="29"/>
  <c r="N281" i="29"/>
  <c r="P281" i="29"/>
  <c r="L281" i="29"/>
  <c r="R281" i="29"/>
  <c r="O281" i="29"/>
  <c r="M281" i="29"/>
  <c r="O283" i="29"/>
  <c r="Q276" i="29"/>
  <c r="P279" i="29"/>
  <c r="L279" i="29"/>
  <c r="Q279" i="29"/>
  <c r="N279" i="29"/>
  <c r="O279" i="29"/>
  <c r="R279" i="29"/>
  <c r="M283" i="29"/>
  <c r="Q290" i="29"/>
  <c r="O290" i="29"/>
  <c r="P290" i="29"/>
  <c r="S290" i="29"/>
  <c r="L290" i="29"/>
  <c r="Q318" i="29"/>
  <c r="N318" i="29"/>
  <c r="M318" i="29"/>
  <c r="O318" i="29"/>
  <c r="L318" i="29"/>
  <c r="P318" i="29"/>
  <c r="R318" i="29"/>
  <c r="S318" i="29"/>
  <c r="R175" i="29"/>
  <c r="O175" i="29"/>
  <c r="R183" i="29"/>
  <c r="M183" i="29"/>
  <c r="S183" i="29"/>
  <c r="M184" i="29"/>
  <c r="P184" i="29"/>
  <c r="S194" i="29"/>
  <c r="Q194" i="29"/>
  <c r="Q196" i="29"/>
  <c r="L196" i="29"/>
  <c r="M212" i="29"/>
  <c r="O212" i="29"/>
  <c r="S212" i="29"/>
  <c r="Q212" i="29"/>
  <c r="R212" i="29"/>
  <c r="M228" i="29"/>
  <c r="S228" i="29"/>
  <c r="O228" i="29"/>
  <c r="Q258" i="29"/>
  <c r="O258" i="29"/>
  <c r="P258" i="29"/>
  <c r="R258" i="29"/>
  <c r="R261" i="29"/>
  <c r="P261" i="29"/>
  <c r="L261" i="29"/>
  <c r="N261" i="29"/>
  <c r="O261" i="29"/>
  <c r="R269" i="29"/>
  <c r="S269" i="29"/>
  <c r="L269" i="29"/>
  <c r="P269" i="29"/>
  <c r="M278" i="29"/>
  <c r="S278" i="29"/>
  <c r="O278" i="29"/>
  <c r="N278" i="29"/>
  <c r="P278" i="29"/>
  <c r="O284" i="29"/>
  <c r="L284" i="29"/>
  <c r="P284" i="29"/>
  <c r="N284" i="29"/>
  <c r="Q284" i="29"/>
  <c r="R305" i="29"/>
  <c r="O305" i="29"/>
  <c r="P305" i="29"/>
  <c r="N305" i="29"/>
  <c r="M305" i="29"/>
  <c r="Q305" i="29"/>
  <c r="Q310" i="29"/>
  <c r="P310" i="29"/>
  <c r="R310" i="29"/>
  <c r="O310" i="29"/>
  <c r="M310" i="29"/>
  <c r="Q313" i="29"/>
  <c r="Q326" i="29"/>
  <c r="L326" i="29"/>
  <c r="N326" i="29"/>
  <c r="O326" i="29"/>
  <c r="M326" i="29"/>
  <c r="P326" i="29"/>
  <c r="S326" i="29"/>
  <c r="N309" i="29"/>
  <c r="O309" i="29"/>
  <c r="Q309" i="29"/>
  <c r="R309" i="29"/>
  <c r="P309" i="29"/>
  <c r="L309" i="29"/>
  <c r="M309" i="29"/>
  <c r="L319" i="29"/>
  <c r="P319" i="29"/>
  <c r="N319" i="29"/>
  <c r="M319" i="29"/>
  <c r="R319" i="29"/>
  <c r="O319" i="29"/>
  <c r="Q319" i="29"/>
  <c r="R313" i="29"/>
  <c r="M313" i="29"/>
  <c r="S313" i="29"/>
  <c r="N313" i="29"/>
  <c r="L313" i="29"/>
  <c r="M322" i="29"/>
  <c r="N322" i="29"/>
  <c r="R322" i="29"/>
  <c r="O322" i="29"/>
  <c r="P322" i="29"/>
  <c r="S322" i="29"/>
  <c r="L311" i="29"/>
  <c r="R311" i="29"/>
  <c r="Q311" i="29"/>
  <c r="O311" i="29"/>
  <c r="S311" i="29"/>
  <c r="N317" i="29"/>
  <c r="L317" i="29"/>
  <c r="M317" i="29"/>
  <c r="P317" i="29"/>
  <c r="Q317" i="29"/>
  <c r="P325" i="29"/>
  <c r="P335" i="29"/>
  <c r="R335" i="29"/>
  <c r="Q335" i="29"/>
  <c r="S335" i="29"/>
  <c r="L335" i="29"/>
  <c r="N335" i="29"/>
  <c r="M335" i="29"/>
  <c r="M306" i="29"/>
  <c r="R306" i="29"/>
  <c r="Q306" i="29"/>
  <c r="O306" i="29"/>
  <c r="L306" i="29"/>
  <c r="N306" i="29"/>
  <c r="P323" i="29"/>
  <c r="O323" i="29"/>
  <c r="S323" i="29"/>
  <c r="M323" i="29"/>
  <c r="L323" i="29"/>
  <c r="N323" i="29"/>
  <c r="R323" i="29"/>
  <c r="N325" i="29"/>
  <c r="S325" i="29"/>
  <c r="L325" i="29"/>
  <c r="O325" i="29"/>
  <c r="Q325" i="29"/>
  <c r="R325" i="29"/>
  <c r="P343" i="29"/>
  <c r="O343" i="29"/>
  <c r="N343" i="29"/>
  <c r="Q343" i="29"/>
  <c r="M343" i="29"/>
  <c r="R343" i="29"/>
  <c r="L343" i="29"/>
  <c r="S343" i="29"/>
  <c r="L347" i="29"/>
  <c r="N347" i="29"/>
  <c r="R347" i="29"/>
  <c r="S347" i="29"/>
  <c r="Q347" i="29"/>
  <c r="O347" i="29"/>
  <c r="M347" i="29"/>
  <c r="P347" i="29"/>
  <c r="L197" i="29"/>
  <c r="N197" i="29"/>
  <c r="R219" i="29"/>
  <c r="S219" i="29"/>
  <c r="N219" i="29"/>
  <c r="L219" i="29"/>
  <c r="M219" i="29"/>
  <c r="N223" i="29"/>
  <c r="R223" i="29"/>
  <c r="M223" i="29"/>
  <c r="L223" i="29"/>
  <c r="P229" i="29"/>
  <c r="L229" i="29"/>
  <c r="Q229" i="29"/>
  <c r="M238" i="29"/>
  <c r="Q238" i="29"/>
  <c r="L238" i="29"/>
  <c r="P238" i="29"/>
  <c r="R238" i="29"/>
  <c r="L251" i="29"/>
  <c r="O251" i="29"/>
  <c r="S251" i="29"/>
  <c r="R251" i="29"/>
  <c r="P255" i="29"/>
  <c r="N255" i="29"/>
  <c r="S255" i="29"/>
  <c r="R255" i="29"/>
  <c r="N265" i="29"/>
  <c r="P265" i="29"/>
  <c r="L265" i="29"/>
  <c r="M265" i="29"/>
  <c r="N273" i="29"/>
  <c r="R273" i="29"/>
  <c r="P273" i="29"/>
  <c r="M273" i="29"/>
  <c r="O273" i="29"/>
  <c r="Q282" i="29"/>
  <c r="R282" i="29"/>
  <c r="M282" i="29"/>
  <c r="S282" i="29"/>
  <c r="N289" i="29"/>
  <c r="M289" i="29"/>
  <c r="P289" i="29"/>
  <c r="S289" i="29"/>
  <c r="S308" i="29"/>
  <c r="M308" i="29"/>
  <c r="P308" i="29"/>
  <c r="R308" i="29"/>
  <c r="L308" i="29"/>
  <c r="O312" i="29"/>
  <c r="R312" i="29"/>
  <c r="N312" i="29"/>
  <c r="P312" i="29"/>
  <c r="L312" i="29"/>
  <c r="M312" i="29"/>
  <c r="O320" i="29"/>
  <c r="R320" i="29"/>
  <c r="N320" i="29"/>
  <c r="L320" i="29"/>
  <c r="P320" i="29"/>
  <c r="P385" i="29"/>
  <c r="R385" i="29"/>
  <c r="M385" i="29"/>
  <c r="L385" i="29"/>
  <c r="N385" i="29"/>
  <c r="Q385" i="29"/>
  <c r="S385" i="29"/>
  <c r="O385" i="29"/>
  <c r="R357" i="29"/>
  <c r="O357" i="29"/>
  <c r="P357" i="29"/>
  <c r="Q357" i="29"/>
  <c r="M357" i="29"/>
  <c r="N357" i="29"/>
  <c r="N363" i="29"/>
  <c r="O363" i="29"/>
  <c r="S363" i="29"/>
  <c r="Q363" i="29"/>
  <c r="M363" i="29"/>
  <c r="R363" i="29"/>
  <c r="N337" i="29"/>
  <c r="L337" i="29"/>
  <c r="S337" i="29"/>
  <c r="Q337" i="29"/>
  <c r="M337" i="29"/>
  <c r="O337" i="29"/>
  <c r="P337" i="29"/>
  <c r="S342" i="29"/>
  <c r="R353" i="29"/>
  <c r="L355" i="29"/>
  <c r="O355" i="29"/>
  <c r="P355" i="29"/>
  <c r="S355" i="29"/>
  <c r="M355" i="29"/>
  <c r="N355" i="29"/>
  <c r="Q355" i="29"/>
  <c r="N379" i="29"/>
  <c r="O379" i="29"/>
  <c r="S379" i="29"/>
  <c r="P379" i="29"/>
  <c r="Q379" i="29"/>
  <c r="R379" i="29"/>
  <c r="L379" i="29"/>
  <c r="M379" i="29"/>
  <c r="N249" i="29"/>
  <c r="P249" i="29"/>
  <c r="L267" i="29"/>
  <c r="S267" i="29"/>
  <c r="O267" i="29"/>
  <c r="O268" i="29"/>
  <c r="Q268" i="29"/>
  <c r="P268" i="29"/>
  <c r="S288" i="29"/>
  <c r="L288" i="29"/>
  <c r="O288" i="29"/>
  <c r="Q296" i="29"/>
  <c r="M296" i="29"/>
  <c r="L296" i="29"/>
  <c r="R296" i="29"/>
  <c r="M334" i="29"/>
  <c r="P334" i="29"/>
  <c r="Q334" i="29"/>
  <c r="R334" i="29"/>
  <c r="O334" i="29"/>
  <c r="Q342" i="29"/>
  <c r="S356" i="29"/>
  <c r="Q224" i="29"/>
  <c r="O224" i="29"/>
  <c r="O244" i="29"/>
  <c r="S244" i="29"/>
  <c r="N244" i="29"/>
  <c r="M246" i="29"/>
  <c r="O246" i="29"/>
  <c r="S246" i="29"/>
  <c r="S248" i="29"/>
  <c r="R248" i="29"/>
  <c r="N248" i="29"/>
  <c r="Q274" i="29"/>
  <c r="P274" i="29"/>
  <c r="L274" i="29"/>
  <c r="S280" i="29"/>
  <c r="N280" i="29"/>
  <c r="L280" i="29"/>
  <c r="Q280" i="29"/>
  <c r="P287" i="29"/>
  <c r="S287" i="29"/>
  <c r="R287" i="29"/>
  <c r="M287" i="29"/>
  <c r="P307" i="29"/>
  <c r="R307" i="29"/>
  <c r="N307" i="29"/>
  <c r="P329" i="29"/>
  <c r="Q329" i="29"/>
  <c r="M329" i="29"/>
  <c r="L329" i="29"/>
  <c r="R329" i="29"/>
  <c r="N353" i="29"/>
  <c r="Q353" i="29"/>
  <c r="L353" i="29"/>
  <c r="M353" i="29"/>
  <c r="P353" i="29"/>
  <c r="S353" i="29"/>
  <c r="M358" i="29"/>
  <c r="R358" i="29"/>
  <c r="Q358" i="29"/>
  <c r="S358" i="29"/>
  <c r="L358" i="29"/>
  <c r="O358" i="29"/>
  <c r="P358" i="29"/>
  <c r="M342" i="29"/>
  <c r="N342" i="29"/>
  <c r="O342" i="29"/>
  <c r="P342" i="29"/>
  <c r="R342" i="29"/>
  <c r="P351" i="29"/>
  <c r="M351" i="29"/>
  <c r="L351" i="29"/>
  <c r="Q351" i="29"/>
  <c r="N351" i="29"/>
  <c r="O351" i="29"/>
  <c r="R351" i="29"/>
  <c r="O356" i="29"/>
  <c r="M356" i="29"/>
  <c r="P356" i="29"/>
  <c r="Q356" i="29"/>
  <c r="R356" i="29"/>
  <c r="Q354" i="29"/>
  <c r="S354" i="29"/>
  <c r="M354" i="29"/>
  <c r="N354" i="29"/>
  <c r="L354" i="29"/>
  <c r="P354" i="29"/>
  <c r="R354" i="29"/>
  <c r="S357" i="29"/>
  <c r="P363" i="29"/>
  <c r="L399" i="29"/>
  <c r="Q399" i="29"/>
  <c r="M399" i="29"/>
  <c r="N399" i="29"/>
  <c r="R399" i="29"/>
  <c r="O399" i="29"/>
  <c r="P399" i="29"/>
  <c r="S399" i="29"/>
  <c r="S272" i="29"/>
  <c r="P272" i="29"/>
  <c r="R285" i="29"/>
  <c r="N285" i="29"/>
  <c r="M314" i="29"/>
  <c r="P314" i="29"/>
  <c r="N314" i="29"/>
  <c r="P315" i="29"/>
  <c r="R315" i="29"/>
  <c r="N315" i="29"/>
  <c r="S324" i="29"/>
  <c r="Q324" i="29"/>
  <c r="M324" i="29"/>
  <c r="Q332" i="29"/>
  <c r="M332" i="29"/>
  <c r="O332" i="29"/>
  <c r="S352" i="29"/>
  <c r="O352" i="29"/>
  <c r="L352" i="29"/>
  <c r="M352" i="29"/>
  <c r="N352" i="29"/>
  <c r="Q346" i="29"/>
  <c r="L346" i="29"/>
  <c r="R346" i="29"/>
  <c r="S346" i="29"/>
  <c r="S362" i="29"/>
  <c r="M362" i="29"/>
  <c r="R362" i="29"/>
  <c r="S330" i="29"/>
  <c r="R330" i="29"/>
  <c r="N330" i="29"/>
  <c r="L330" i="29"/>
  <c r="O340" i="29"/>
  <c r="R340" i="29"/>
  <c r="L340" i="29"/>
  <c r="Q340" i="29"/>
  <c r="N345" i="29"/>
  <c r="S345" i="29"/>
  <c r="P345" i="29"/>
  <c r="Q345" i="29"/>
  <c r="M368" i="29"/>
  <c r="P368" i="29"/>
  <c r="L368" i="29"/>
  <c r="N368" i="29"/>
  <c r="Q368" i="29"/>
  <c r="S368" i="29"/>
  <c r="O374" i="29"/>
  <c r="R374" i="29"/>
  <c r="P374" i="29"/>
  <c r="Q374" i="29"/>
  <c r="S374" i="29"/>
  <c r="L374" i="29"/>
  <c r="M374" i="29"/>
  <c r="P377" i="29"/>
  <c r="O377" i="29"/>
  <c r="R377" i="29"/>
  <c r="S377" i="29"/>
  <c r="L377" i="29"/>
  <c r="M377" i="29"/>
  <c r="N377" i="29"/>
  <c r="L381" i="29"/>
  <c r="R381" i="29"/>
  <c r="N381" i="29"/>
  <c r="O381" i="29"/>
  <c r="P381" i="29"/>
  <c r="Q381" i="29"/>
  <c r="S381" i="29"/>
  <c r="O272" i="29"/>
  <c r="P285" i="29"/>
  <c r="P293" i="29"/>
  <c r="Q293" i="29"/>
  <c r="L297" i="29"/>
  <c r="O297" i="29"/>
  <c r="L301" i="29"/>
  <c r="O301" i="29"/>
  <c r="R314" i="29"/>
  <c r="Q315" i="29"/>
  <c r="P324" i="29"/>
  <c r="L327" i="29"/>
  <c r="N327" i="29"/>
  <c r="M327" i="29"/>
  <c r="R332" i="29"/>
  <c r="S344" i="29"/>
  <c r="Q344" i="29"/>
  <c r="O344" i="29"/>
  <c r="P344" i="29"/>
  <c r="L344" i="29"/>
  <c r="O348" i="29"/>
  <c r="P348" i="29"/>
  <c r="S348" i="29"/>
  <c r="N348" i="29"/>
  <c r="Q362" i="29"/>
  <c r="P369" i="29"/>
  <c r="R369" i="29"/>
  <c r="L369" i="29"/>
  <c r="M369" i="29"/>
  <c r="N369" i="29"/>
  <c r="Q369" i="29"/>
  <c r="S369" i="29"/>
  <c r="O369" i="29"/>
  <c r="Q372" i="29"/>
  <c r="N372" i="29"/>
  <c r="O372" i="29"/>
  <c r="P372" i="29"/>
  <c r="R372" i="29"/>
  <c r="M372" i="29"/>
  <c r="S372" i="29"/>
  <c r="S378" i="29"/>
  <c r="M378" i="29"/>
  <c r="Q378" i="29"/>
  <c r="P378" i="29"/>
  <c r="R378" i="29"/>
  <c r="N378" i="29"/>
  <c r="O378" i="29"/>
  <c r="L378" i="29"/>
  <c r="S294" i="29"/>
  <c r="R294" i="29"/>
  <c r="N331" i="29"/>
  <c r="O331" i="29"/>
  <c r="P359" i="29"/>
  <c r="R359" i="29"/>
  <c r="S359" i="29"/>
  <c r="N393" i="29"/>
  <c r="Q393" i="29"/>
  <c r="R393" i="29"/>
  <c r="S393" i="29"/>
  <c r="L393" i="29"/>
  <c r="M393" i="29"/>
  <c r="O393" i="29"/>
  <c r="L373" i="29"/>
  <c r="P373" i="29"/>
  <c r="O373" i="29"/>
  <c r="Q373" i="29"/>
  <c r="R373" i="29"/>
  <c r="Q380" i="29"/>
  <c r="P380" i="29"/>
  <c r="L380" i="29"/>
  <c r="O380" i="29"/>
  <c r="R380" i="29"/>
  <c r="S380" i="29"/>
  <c r="R384" i="29"/>
  <c r="O382" i="29"/>
  <c r="P382" i="29"/>
  <c r="M382" i="29"/>
  <c r="N382" i="29"/>
  <c r="Q382" i="29"/>
  <c r="P388" i="29"/>
  <c r="O388" i="29"/>
  <c r="L388" i="29"/>
  <c r="R388" i="29"/>
  <c r="Q388" i="29"/>
  <c r="M384" i="29"/>
  <c r="P384" i="29"/>
  <c r="L384" i="29"/>
  <c r="N384" i="29"/>
  <c r="O384" i="29"/>
  <c r="P403" i="29"/>
  <c r="Q403" i="29"/>
  <c r="R403" i="29"/>
  <c r="S403" i="29"/>
  <c r="L403" i="29"/>
  <c r="M403" i="29"/>
  <c r="N403" i="29"/>
  <c r="N371" i="29"/>
  <c r="L371" i="29"/>
  <c r="O371" i="29"/>
  <c r="P371" i="29"/>
  <c r="Q371" i="29"/>
  <c r="S373" i="29"/>
  <c r="M376" i="29"/>
  <c r="R376" i="29"/>
  <c r="N376" i="29"/>
  <c r="S376" i="29"/>
  <c r="R383" i="29"/>
  <c r="M383" i="29"/>
  <c r="Q383" i="29"/>
  <c r="L383" i="29"/>
  <c r="N383" i="29"/>
  <c r="O383" i="29"/>
  <c r="Q398" i="29"/>
  <c r="O398" i="29"/>
  <c r="L398" i="29"/>
  <c r="M398" i="29"/>
  <c r="R398" i="29"/>
  <c r="N398" i="29"/>
  <c r="S398" i="29"/>
  <c r="M410" i="29"/>
  <c r="L410" i="29"/>
  <c r="N410" i="29"/>
  <c r="O410" i="29"/>
  <c r="R410" i="29"/>
  <c r="P410" i="29"/>
  <c r="Q410" i="29"/>
  <c r="S410" i="29"/>
  <c r="N422" i="29"/>
  <c r="O422" i="29"/>
  <c r="Q422" i="29"/>
  <c r="L422" i="29"/>
  <c r="M422" i="29"/>
  <c r="P422" i="29"/>
  <c r="S422" i="29"/>
  <c r="R422" i="29"/>
  <c r="O435" i="29"/>
  <c r="R435" i="29"/>
  <c r="L435" i="29"/>
  <c r="P435" i="29"/>
  <c r="M435" i="29"/>
  <c r="N435" i="29"/>
  <c r="Q435" i="29"/>
  <c r="P442" i="29"/>
  <c r="Q442" i="29"/>
  <c r="L442" i="29"/>
  <c r="M442" i="29"/>
  <c r="N442" i="29"/>
  <c r="R442" i="29"/>
  <c r="O442" i="29"/>
  <c r="S442" i="29"/>
  <c r="S303" i="29"/>
  <c r="L303" i="29"/>
  <c r="M303" i="29"/>
  <c r="N303" i="29"/>
  <c r="O303" i="29"/>
  <c r="P303" i="29"/>
  <c r="Q303" i="29"/>
  <c r="R303" i="29"/>
  <c r="Q338" i="29"/>
  <c r="N338" i="29"/>
  <c r="L339" i="29"/>
  <c r="P339" i="29"/>
  <c r="R349" i="29"/>
  <c r="Q349" i="29"/>
  <c r="Q366" i="29"/>
  <c r="P366" i="29"/>
  <c r="L364" i="29"/>
  <c r="R364" i="29"/>
  <c r="P391" i="29"/>
  <c r="M391" i="29"/>
  <c r="Q391" i="29"/>
  <c r="R391" i="29"/>
  <c r="Q394" i="29"/>
  <c r="S394" i="29"/>
  <c r="R394" i="29"/>
  <c r="M394" i="29"/>
  <c r="N397" i="29"/>
  <c r="M397" i="29"/>
  <c r="L397" i="29"/>
  <c r="Q397" i="29"/>
  <c r="O400" i="29"/>
  <c r="S400" i="29"/>
  <c r="M400" i="29"/>
  <c r="N400" i="29"/>
  <c r="R400" i="29"/>
  <c r="S404" i="29"/>
  <c r="R404" i="29"/>
  <c r="Q404" i="29"/>
  <c r="M404" i="29"/>
  <c r="O406" i="29"/>
  <c r="L407" i="29"/>
  <c r="O407" i="29"/>
  <c r="S407" i="29"/>
  <c r="N407" i="29"/>
  <c r="R411" i="29"/>
  <c r="S414" i="29"/>
  <c r="P417" i="29"/>
  <c r="R418" i="29"/>
  <c r="O418" i="29"/>
  <c r="M418" i="29"/>
  <c r="P418" i="29"/>
  <c r="Q418" i="29"/>
  <c r="S433" i="29"/>
  <c r="R367" i="29"/>
  <c r="M367" i="29"/>
  <c r="M387" i="29"/>
  <c r="N387" i="29"/>
  <c r="Q387" i="29"/>
  <c r="S402" i="29"/>
  <c r="Q405" i="29"/>
  <c r="Q411" i="29"/>
  <c r="S412" i="29"/>
  <c r="P412" i="29"/>
  <c r="N412" i="29"/>
  <c r="O412" i="29"/>
  <c r="L424" i="29"/>
  <c r="R424" i="29"/>
  <c r="M424" i="29"/>
  <c r="Q424" i="29"/>
  <c r="N424" i="29"/>
  <c r="P392" i="29"/>
  <c r="S401" i="29"/>
  <c r="Q406" i="29"/>
  <c r="M406" i="29"/>
  <c r="S406" i="29"/>
  <c r="N406" i="29"/>
  <c r="O417" i="29"/>
  <c r="M417" i="29"/>
  <c r="L417" i="29"/>
  <c r="Q417" i="29"/>
  <c r="R417" i="29"/>
  <c r="P430" i="29"/>
  <c r="R430" i="29"/>
  <c r="O430" i="29"/>
  <c r="L430" i="29"/>
  <c r="M430" i="29"/>
  <c r="N430" i="29"/>
  <c r="S430" i="29"/>
  <c r="Q433" i="29"/>
  <c r="N433" i="29"/>
  <c r="R433" i="29"/>
  <c r="P433" i="29"/>
  <c r="L433" i="29"/>
  <c r="M433" i="29"/>
  <c r="P411" i="29"/>
  <c r="N411" i="29"/>
  <c r="M411" i="29"/>
  <c r="O411" i="29"/>
  <c r="S411" i="29"/>
  <c r="R428" i="29"/>
  <c r="M428" i="29"/>
  <c r="N428" i="29"/>
  <c r="S428" i="29"/>
  <c r="O428" i="29"/>
  <c r="P428" i="29"/>
  <c r="Q428" i="29"/>
  <c r="N401" i="29"/>
  <c r="M413" i="29"/>
  <c r="N414" i="29"/>
  <c r="Q414" i="29"/>
  <c r="O414" i="29"/>
  <c r="P414" i="29"/>
  <c r="N419" i="29"/>
  <c r="L434" i="29"/>
  <c r="P434" i="29"/>
  <c r="S434" i="29"/>
  <c r="O434" i="29"/>
  <c r="N434" i="29"/>
  <c r="Q434" i="29"/>
  <c r="R434" i="29"/>
  <c r="N440" i="29"/>
  <c r="S440" i="29"/>
  <c r="M440" i="29"/>
  <c r="P440" i="29"/>
  <c r="R440" i="29"/>
  <c r="O440" i="29"/>
  <c r="Q440" i="29"/>
  <c r="S392" i="29"/>
  <c r="O392" i="29"/>
  <c r="Q392" i="29"/>
  <c r="R392" i="29"/>
  <c r="L392" i="29"/>
  <c r="M402" i="29"/>
  <c r="O402" i="29"/>
  <c r="Q402" i="29"/>
  <c r="R402" i="29"/>
  <c r="N405" i="29"/>
  <c r="R405" i="29"/>
  <c r="S405" i="29"/>
  <c r="M405" i="29"/>
  <c r="N441" i="29"/>
  <c r="Q441" i="29"/>
  <c r="M441" i="29"/>
  <c r="L441" i="29"/>
  <c r="P441" i="29"/>
  <c r="S441" i="29"/>
  <c r="O441" i="29"/>
  <c r="R441" i="29"/>
  <c r="R401" i="29"/>
  <c r="L401" i="29"/>
  <c r="O401" i="29"/>
  <c r="P401" i="29"/>
  <c r="N413" i="29"/>
  <c r="R413" i="29"/>
  <c r="O413" i="29"/>
  <c r="P413" i="29"/>
  <c r="M419" i="29"/>
  <c r="R419" i="29"/>
  <c r="O419" i="29"/>
  <c r="P419" i="29"/>
  <c r="Q419" i="29"/>
  <c r="M429" i="29"/>
  <c r="P429" i="29"/>
  <c r="O429" i="29"/>
  <c r="L429" i="29"/>
  <c r="N429" i="29"/>
  <c r="Q429" i="29"/>
  <c r="S429" i="29"/>
  <c r="S435" i="29"/>
  <c r="P449" i="29"/>
  <c r="Q449" i="29"/>
  <c r="S449" i="29"/>
  <c r="L449" i="29"/>
  <c r="O449" i="29"/>
  <c r="N449" i="29"/>
  <c r="L453" i="29"/>
  <c r="M453" i="29"/>
  <c r="O453" i="29"/>
  <c r="P453" i="29"/>
  <c r="Q453" i="29"/>
  <c r="R453" i="29"/>
  <c r="L445" i="29"/>
  <c r="M445" i="29"/>
  <c r="O445" i="29"/>
  <c r="P445" i="29"/>
  <c r="Q445" i="29"/>
  <c r="N445" i="29"/>
  <c r="S445" i="29"/>
  <c r="R447" i="29"/>
  <c r="S447" i="29"/>
  <c r="M447" i="29"/>
  <c r="N447" i="29"/>
  <c r="O447" i="29"/>
  <c r="L447" i="29"/>
  <c r="Q447" i="29"/>
  <c r="O464" i="29"/>
  <c r="P464" i="29"/>
  <c r="R464" i="29"/>
  <c r="S464" i="29"/>
  <c r="L464" i="29"/>
  <c r="Q464" i="29"/>
  <c r="N464" i="29"/>
  <c r="L471" i="29"/>
  <c r="M471" i="29"/>
  <c r="O471" i="29"/>
  <c r="P471" i="29"/>
  <c r="Q471" i="29"/>
  <c r="R471" i="29"/>
  <c r="S471" i="29"/>
  <c r="M474" i="29"/>
  <c r="N474" i="29"/>
  <c r="P474" i="29"/>
  <c r="Q474" i="29"/>
  <c r="L474" i="29"/>
  <c r="O474" i="29"/>
  <c r="R474" i="29"/>
  <c r="R483" i="29"/>
  <c r="S483" i="29"/>
  <c r="L483" i="29"/>
  <c r="M483" i="29"/>
  <c r="N483" i="29"/>
  <c r="Q483" i="29"/>
  <c r="O386" i="29"/>
  <c r="L416" i="29"/>
  <c r="M416" i="29"/>
  <c r="O425" i="29"/>
  <c r="M425" i="29"/>
  <c r="R425" i="29"/>
  <c r="M456" i="29"/>
  <c r="N456" i="29"/>
  <c r="P456" i="29"/>
  <c r="Q456" i="29"/>
  <c r="L456" i="29"/>
  <c r="O454" i="29"/>
  <c r="P454" i="29"/>
  <c r="R454" i="29"/>
  <c r="S454" i="29"/>
  <c r="L454" i="29"/>
  <c r="Q454" i="29"/>
  <c r="R465" i="29"/>
  <c r="S465" i="29"/>
  <c r="M465" i="29"/>
  <c r="N465" i="29"/>
  <c r="O465" i="29"/>
  <c r="L465" i="29"/>
  <c r="P465" i="29"/>
  <c r="Q465" i="29"/>
  <c r="P475" i="29"/>
  <c r="Q475" i="29"/>
  <c r="S475" i="29"/>
  <c r="L475" i="29"/>
  <c r="O475" i="29"/>
  <c r="R475" i="29"/>
  <c r="N475" i="29"/>
  <c r="Q452" i="29"/>
  <c r="R452" i="29"/>
  <c r="L452" i="29"/>
  <c r="M452" i="29"/>
  <c r="S452" i="29"/>
  <c r="N452" i="29"/>
  <c r="P452" i="29"/>
  <c r="P459" i="29"/>
  <c r="Q459" i="29"/>
  <c r="S459" i="29"/>
  <c r="L459" i="29"/>
  <c r="O459" i="29"/>
  <c r="M459" i="29"/>
  <c r="R459" i="29"/>
  <c r="L481" i="29"/>
  <c r="M481" i="29"/>
  <c r="N481" i="29"/>
  <c r="O481" i="29"/>
  <c r="P481" i="29"/>
  <c r="Q481" i="29"/>
  <c r="R481" i="29"/>
  <c r="S481" i="29"/>
  <c r="O408" i="29"/>
  <c r="Q408" i="29"/>
  <c r="Q423" i="29"/>
  <c r="P423" i="29"/>
  <c r="L423" i="29"/>
  <c r="R423" i="29"/>
  <c r="N432" i="29"/>
  <c r="L432" i="29"/>
  <c r="P432" i="29"/>
  <c r="R432" i="29"/>
  <c r="N463" i="29"/>
  <c r="O463" i="29"/>
  <c r="Q463" i="29"/>
  <c r="R463" i="29"/>
  <c r="L463" i="29"/>
  <c r="S463" i="29"/>
  <c r="R409" i="29"/>
  <c r="S409" i="29"/>
  <c r="M437" i="29"/>
  <c r="N437" i="29"/>
  <c r="Q437" i="29"/>
  <c r="R437" i="29"/>
  <c r="Q444" i="29"/>
  <c r="R444" i="29"/>
  <c r="M444" i="29"/>
  <c r="P444" i="29"/>
  <c r="N444" i="29"/>
  <c r="S444" i="29"/>
  <c r="R449" i="29"/>
  <c r="S453" i="29"/>
  <c r="Q470" i="29"/>
  <c r="R470" i="29"/>
  <c r="L470" i="29"/>
  <c r="M470" i="29"/>
  <c r="S470" i="29"/>
  <c r="N470" i="29"/>
  <c r="O470" i="29"/>
  <c r="P470" i="29"/>
  <c r="Q415" i="29"/>
  <c r="S415" i="29"/>
  <c r="O420" i="29"/>
  <c r="P438" i="29"/>
  <c r="O438" i="29"/>
  <c r="S438" i="29"/>
  <c r="S439" i="29"/>
  <c r="Q439" i="29"/>
  <c r="L439" i="29"/>
  <c r="O446" i="29"/>
  <c r="P446" i="29"/>
  <c r="R446" i="29"/>
  <c r="S446" i="29"/>
  <c r="L446" i="29"/>
  <c r="Q446" i="29"/>
  <c r="N451" i="29"/>
  <c r="O451" i="29"/>
  <c r="Q451" i="29"/>
  <c r="R451" i="29"/>
  <c r="L451" i="29"/>
  <c r="M466" i="29"/>
  <c r="N466" i="29"/>
  <c r="P466" i="29"/>
  <c r="Q466" i="29"/>
  <c r="M486" i="29"/>
  <c r="N486" i="29"/>
  <c r="O486" i="29"/>
  <c r="P486" i="29"/>
  <c r="Q486" i="29"/>
  <c r="L486" i="29"/>
  <c r="R486" i="29"/>
  <c r="S486" i="29"/>
  <c r="M462" i="29"/>
  <c r="O462" i="29"/>
  <c r="O472" i="29"/>
  <c r="P472" i="29"/>
  <c r="R472" i="29"/>
  <c r="S472" i="29"/>
  <c r="L472" i="29"/>
  <c r="M472" i="29"/>
  <c r="N472" i="29"/>
  <c r="Q472" i="29"/>
  <c r="M448" i="29"/>
  <c r="N448" i="29"/>
  <c r="P448" i="29"/>
  <c r="Q448" i="29"/>
  <c r="S421" i="29"/>
  <c r="M421" i="29"/>
  <c r="R455" i="29"/>
  <c r="S455" i="29"/>
  <c r="M455" i="29"/>
  <c r="N455" i="29"/>
  <c r="O455" i="29"/>
  <c r="Q461" i="29"/>
  <c r="R461" i="29"/>
  <c r="L461" i="29"/>
  <c r="M461" i="29"/>
  <c r="S461" i="29"/>
  <c r="P467" i="29"/>
  <c r="Q467" i="29"/>
  <c r="S467" i="29"/>
  <c r="L467" i="29"/>
  <c r="O467" i="29"/>
  <c r="S443" i="29"/>
  <c r="L443" i="29"/>
  <c r="O443" i="29"/>
  <c r="M482" i="29"/>
  <c r="P302" i="29"/>
  <c r="Q302" i="29"/>
  <c r="R302" i="29"/>
  <c r="S302" i="29"/>
  <c r="L302" i="29"/>
  <c r="N469" i="29"/>
  <c r="O469" i="29"/>
  <c r="Q469" i="29"/>
  <c r="R469" i="29"/>
  <c r="N477" i="29"/>
  <c r="O477" i="29"/>
  <c r="Q477" i="29"/>
  <c r="R477" i="29"/>
  <c r="R473" i="29"/>
  <c r="S473" i="29"/>
  <c r="M473" i="29"/>
  <c r="N473" i="29"/>
  <c r="O482" i="29"/>
  <c r="P482" i="29"/>
  <c r="Q482" i="29"/>
  <c r="R482" i="29"/>
  <c r="S482" i="29"/>
  <c r="R443" i="29"/>
  <c r="S450" i="29"/>
  <c r="L450" i="29"/>
  <c r="N450" i="29"/>
  <c r="O450" i="29"/>
  <c r="S460" i="29"/>
  <c r="L460" i="29"/>
  <c r="N460" i="29"/>
  <c r="O460" i="29"/>
  <c r="S468" i="29"/>
  <c r="L468" i="29"/>
  <c r="N468" i="29"/>
  <c r="O468" i="29"/>
  <c r="S476" i="29"/>
  <c r="L476" i="29"/>
  <c r="N476" i="29"/>
  <c r="O476" i="29"/>
  <c r="M480" i="29"/>
  <c r="L480" i="29"/>
  <c r="R480" i="29"/>
  <c r="B134" i="26"/>
  <c r="B132" i="26"/>
  <c r="B187" i="26"/>
  <c r="B133" i="26"/>
  <c r="B56" i="26"/>
  <c r="B12" i="26"/>
  <c r="R12" i="26" s="1"/>
  <c r="B122" i="26"/>
  <c r="M122" i="26" s="1"/>
  <c r="B148" i="26"/>
  <c r="R148" i="26" s="1"/>
  <c r="B116" i="26"/>
  <c r="B202" i="26"/>
  <c r="B154" i="26"/>
  <c r="B109" i="26"/>
  <c r="B27" i="26"/>
  <c r="B40" i="26"/>
  <c r="S40" i="26" s="1"/>
  <c r="B120" i="26"/>
  <c r="N120" i="26" s="1"/>
  <c r="B171" i="26"/>
  <c r="N171" i="26" s="1"/>
  <c r="B151" i="26"/>
  <c r="B28" i="26"/>
  <c r="B45" i="26"/>
  <c r="B59" i="26"/>
  <c r="B168" i="26"/>
  <c r="B145" i="26"/>
  <c r="M145" i="26" s="1"/>
  <c r="B180" i="26"/>
  <c r="M180" i="26" s="1"/>
  <c r="B209" i="26"/>
  <c r="Q209" i="26" s="1"/>
  <c r="B11" i="26"/>
  <c r="B18" i="26"/>
  <c r="B57" i="26"/>
  <c r="B195" i="26"/>
  <c r="B141" i="26"/>
  <c r="B147" i="26"/>
  <c r="S147" i="26" s="1"/>
  <c r="B66" i="26"/>
  <c r="N66" i="26" s="1"/>
  <c r="B192" i="26"/>
  <c r="L192" i="26" s="1"/>
  <c r="B143" i="26"/>
  <c r="B284" i="26"/>
  <c r="B207" i="26"/>
  <c r="M348" i="26"/>
  <c r="R348" i="26"/>
  <c r="P348" i="26"/>
  <c r="N348" i="26"/>
  <c r="S348" i="26"/>
  <c r="Q348" i="26"/>
  <c r="O348" i="26"/>
  <c r="L348" i="26"/>
  <c r="O4" i="26"/>
  <c r="R4" i="26"/>
  <c r="Q4" i="26"/>
  <c r="P4" i="26"/>
  <c r="N4" i="26"/>
  <c r="S4" i="26"/>
  <c r="M4" i="26"/>
  <c r="L4" i="26"/>
  <c r="Q8" i="26"/>
  <c r="O8" i="26"/>
  <c r="S8" i="26"/>
  <c r="R8" i="26"/>
  <c r="P8" i="26"/>
  <c r="N8" i="26"/>
  <c r="M8" i="26"/>
  <c r="L8" i="26"/>
  <c r="S25" i="26"/>
  <c r="Q25" i="26"/>
  <c r="P25" i="26"/>
  <c r="O25" i="26"/>
  <c r="N25" i="26"/>
  <c r="R25" i="26"/>
  <c r="M25" i="26"/>
  <c r="L25" i="26"/>
  <c r="S16" i="26"/>
  <c r="Q16" i="26"/>
  <c r="P16" i="26"/>
  <c r="O16" i="26"/>
  <c r="N16" i="26"/>
  <c r="R16" i="26"/>
  <c r="M16" i="26"/>
  <c r="L16" i="26"/>
  <c r="S43" i="26"/>
  <c r="Q43" i="26"/>
  <c r="P43" i="26"/>
  <c r="O43" i="26"/>
  <c r="N43" i="26"/>
  <c r="R43" i="26"/>
  <c r="M43" i="26"/>
  <c r="L43" i="26"/>
  <c r="R70" i="26"/>
  <c r="L70" i="26"/>
  <c r="P70" i="26"/>
  <c r="N70" i="26"/>
  <c r="M70" i="26"/>
  <c r="Q70" i="26"/>
  <c r="O70" i="26"/>
  <c r="S70" i="26"/>
  <c r="R82" i="26"/>
  <c r="L82" i="26"/>
  <c r="N82" i="26"/>
  <c r="Q82" i="26"/>
  <c r="O82" i="26"/>
  <c r="M82" i="26"/>
  <c r="P82" i="26"/>
  <c r="S82" i="26"/>
  <c r="S50" i="26"/>
  <c r="Q50" i="26"/>
  <c r="P50" i="26"/>
  <c r="O50" i="26"/>
  <c r="N50" i="26"/>
  <c r="R50" i="26"/>
  <c r="M50" i="26"/>
  <c r="L50" i="26"/>
  <c r="R75" i="26"/>
  <c r="L75" i="26"/>
  <c r="S75" i="26"/>
  <c r="P75" i="26"/>
  <c r="O75" i="26"/>
  <c r="N75" i="26"/>
  <c r="M75" i="26"/>
  <c r="Q75" i="26"/>
  <c r="R99" i="26"/>
  <c r="L99" i="26"/>
  <c r="P99" i="26"/>
  <c r="S99" i="26"/>
  <c r="Q99" i="26"/>
  <c r="O99" i="26"/>
  <c r="N99" i="26"/>
  <c r="M99" i="26"/>
  <c r="R71" i="26"/>
  <c r="L71" i="26"/>
  <c r="S71" i="26"/>
  <c r="P71" i="26"/>
  <c r="O71" i="26"/>
  <c r="N71" i="26"/>
  <c r="M71" i="26"/>
  <c r="Q71" i="26"/>
  <c r="Q116" i="26"/>
  <c r="S116" i="26"/>
  <c r="O116" i="26"/>
  <c r="R116" i="26"/>
  <c r="P116" i="26"/>
  <c r="N116" i="26"/>
  <c r="M116" i="26"/>
  <c r="L116" i="26"/>
  <c r="Q127" i="26"/>
  <c r="S127" i="26"/>
  <c r="M127" i="26"/>
  <c r="R127" i="26"/>
  <c r="P127" i="26"/>
  <c r="O127" i="26"/>
  <c r="N127" i="26"/>
  <c r="L127" i="26"/>
  <c r="N202" i="26"/>
  <c r="L202" i="26"/>
  <c r="R202" i="26"/>
  <c r="S202" i="26"/>
  <c r="M202" i="26"/>
  <c r="Q202" i="26"/>
  <c r="O202" i="26"/>
  <c r="P202" i="26"/>
  <c r="N208" i="26"/>
  <c r="L208" i="26"/>
  <c r="S208" i="26"/>
  <c r="P208" i="26"/>
  <c r="M208" i="26"/>
  <c r="R208" i="26"/>
  <c r="Q208" i="26"/>
  <c r="O208" i="26"/>
  <c r="M214" i="26"/>
  <c r="S214" i="26"/>
  <c r="N214" i="26"/>
  <c r="R214" i="26"/>
  <c r="Q214" i="26"/>
  <c r="P214" i="26"/>
  <c r="O214" i="26"/>
  <c r="L214" i="26"/>
  <c r="M221" i="26"/>
  <c r="S221" i="26"/>
  <c r="N221" i="26"/>
  <c r="L221" i="26"/>
  <c r="O221" i="26"/>
  <c r="R221" i="26"/>
  <c r="P221" i="26"/>
  <c r="Q221" i="26"/>
  <c r="L230" i="26"/>
  <c r="R230" i="26"/>
  <c r="O230" i="26"/>
  <c r="S230" i="26"/>
  <c r="M230" i="26"/>
  <c r="N230" i="26"/>
  <c r="Q230" i="26"/>
  <c r="P230" i="26"/>
  <c r="S238" i="26"/>
  <c r="Q238" i="26"/>
  <c r="N238" i="26"/>
  <c r="P238" i="26"/>
  <c r="O238" i="26"/>
  <c r="M238" i="26"/>
  <c r="L238" i="26"/>
  <c r="R238" i="26"/>
  <c r="R243" i="26"/>
  <c r="P243" i="26"/>
  <c r="O243" i="26"/>
  <c r="L243" i="26"/>
  <c r="S243" i="26"/>
  <c r="Q243" i="26"/>
  <c r="N243" i="26"/>
  <c r="M243" i="26"/>
  <c r="P263" i="26"/>
  <c r="N263" i="26"/>
  <c r="O263" i="26"/>
  <c r="M263" i="26"/>
  <c r="L263" i="26"/>
  <c r="Q263" i="26"/>
  <c r="R263" i="26"/>
  <c r="S263" i="26"/>
  <c r="S154" i="26"/>
  <c r="P154" i="26"/>
  <c r="L154" i="26"/>
  <c r="N154" i="26"/>
  <c r="Q154" i="26"/>
  <c r="O154" i="26"/>
  <c r="M154" i="26"/>
  <c r="R154" i="26"/>
  <c r="O277" i="26"/>
  <c r="M277" i="26"/>
  <c r="S277" i="26"/>
  <c r="R277" i="26"/>
  <c r="Q277" i="26"/>
  <c r="P277" i="26"/>
  <c r="N277" i="26"/>
  <c r="L277" i="26"/>
  <c r="M109" i="26"/>
  <c r="S109" i="26"/>
  <c r="R109" i="26"/>
  <c r="O109" i="26"/>
  <c r="Q109" i="26"/>
  <c r="P109" i="26"/>
  <c r="N109" i="26"/>
  <c r="L109" i="26"/>
  <c r="O289" i="26"/>
  <c r="M289" i="26"/>
  <c r="S289" i="26"/>
  <c r="R289" i="26"/>
  <c r="Q289" i="26"/>
  <c r="P289" i="26"/>
  <c r="N289" i="26"/>
  <c r="L289" i="26"/>
  <c r="O296" i="26"/>
  <c r="M296" i="26"/>
  <c r="Q296" i="26"/>
  <c r="P296" i="26"/>
  <c r="N296" i="26"/>
  <c r="L296" i="26"/>
  <c r="S296" i="26"/>
  <c r="R296" i="26"/>
  <c r="Q340" i="26"/>
  <c r="O340" i="26"/>
  <c r="L340" i="26"/>
  <c r="S340" i="26"/>
  <c r="P340" i="26"/>
  <c r="N340" i="26"/>
  <c r="R340" i="26"/>
  <c r="M340" i="26"/>
  <c r="M347" i="26"/>
  <c r="R347" i="26"/>
  <c r="N347" i="26"/>
  <c r="O347" i="26"/>
  <c r="L347" i="26"/>
  <c r="S347" i="26"/>
  <c r="Q347" i="26"/>
  <c r="P347" i="26"/>
  <c r="M354" i="26"/>
  <c r="R354" i="26"/>
  <c r="S354" i="26"/>
  <c r="O354" i="26"/>
  <c r="N354" i="26"/>
  <c r="L354" i="26"/>
  <c r="Q354" i="26"/>
  <c r="P354" i="26"/>
  <c r="M362" i="26"/>
  <c r="R362" i="26"/>
  <c r="S362" i="26"/>
  <c r="Q362" i="26"/>
  <c r="P362" i="26"/>
  <c r="N362" i="26"/>
  <c r="L362" i="26"/>
  <c r="O362" i="26"/>
  <c r="M370" i="26"/>
  <c r="R370" i="26"/>
  <c r="S370" i="26"/>
  <c r="O370" i="26"/>
  <c r="N370" i="26"/>
  <c r="L370" i="26"/>
  <c r="Q370" i="26"/>
  <c r="P370" i="26"/>
  <c r="O385" i="26"/>
  <c r="M385" i="26"/>
  <c r="Q385" i="26"/>
  <c r="L385" i="26"/>
  <c r="S385" i="26"/>
  <c r="R385" i="26"/>
  <c r="P385" i="26"/>
  <c r="N385" i="26"/>
  <c r="O392" i="26"/>
  <c r="M392" i="26"/>
  <c r="R392" i="26"/>
  <c r="N392" i="26"/>
  <c r="L392" i="26"/>
  <c r="S392" i="26"/>
  <c r="Q392" i="26"/>
  <c r="P392" i="26"/>
  <c r="O400" i="26"/>
  <c r="M400" i="26"/>
  <c r="R400" i="26"/>
  <c r="N400" i="26"/>
  <c r="S400" i="26"/>
  <c r="Q400" i="26"/>
  <c r="P400" i="26"/>
  <c r="L400" i="26"/>
  <c r="M424" i="26"/>
  <c r="Q424" i="26"/>
  <c r="R424" i="26"/>
  <c r="O424" i="26"/>
  <c r="S424" i="26"/>
  <c r="L424" i="26"/>
  <c r="P424" i="26"/>
  <c r="N424" i="26"/>
  <c r="M432" i="26"/>
  <c r="Q432" i="26"/>
  <c r="R432" i="26"/>
  <c r="O432" i="26"/>
  <c r="S432" i="26"/>
  <c r="N432" i="26"/>
  <c r="L432" i="26"/>
  <c r="P432" i="26"/>
  <c r="M439" i="26"/>
  <c r="Q439" i="26"/>
  <c r="R439" i="26"/>
  <c r="O439" i="26"/>
  <c r="N439" i="26"/>
  <c r="L439" i="26"/>
  <c r="S439" i="26"/>
  <c r="P439" i="26"/>
  <c r="M443" i="26"/>
  <c r="Q443" i="26"/>
  <c r="R443" i="26"/>
  <c r="O443" i="26"/>
  <c r="N443" i="26"/>
  <c r="L443" i="26"/>
  <c r="P443" i="26"/>
  <c r="S443" i="26"/>
  <c r="Q5" i="26"/>
  <c r="O5" i="26"/>
  <c r="M5" i="26"/>
  <c r="L5" i="26"/>
  <c r="S5" i="26"/>
  <c r="N5" i="26"/>
  <c r="P5" i="26"/>
  <c r="R5" i="26"/>
  <c r="Q15" i="26"/>
  <c r="O15" i="26"/>
  <c r="S15" i="26"/>
  <c r="R15" i="26"/>
  <c r="P15" i="26"/>
  <c r="N15" i="26"/>
  <c r="M15" i="26"/>
  <c r="L15" i="26"/>
  <c r="S24" i="26"/>
  <c r="Q24" i="26"/>
  <c r="P24" i="26"/>
  <c r="O24" i="26"/>
  <c r="N24" i="26"/>
  <c r="L24" i="26"/>
  <c r="M24" i="26"/>
  <c r="R24" i="26"/>
  <c r="S33" i="26"/>
  <c r="Q33" i="26"/>
  <c r="P33" i="26"/>
  <c r="O33" i="26"/>
  <c r="N33" i="26"/>
  <c r="R33" i="26"/>
  <c r="M33" i="26"/>
  <c r="L33" i="26"/>
  <c r="S42" i="26"/>
  <c r="Q42" i="26"/>
  <c r="P42" i="26"/>
  <c r="O42" i="26"/>
  <c r="N42" i="26"/>
  <c r="R42" i="26"/>
  <c r="M42" i="26"/>
  <c r="L42" i="26"/>
  <c r="S51" i="26"/>
  <c r="Q51" i="26"/>
  <c r="P51" i="26"/>
  <c r="O51" i="26"/>
  <c r="N51" i="26"/>
  <c r="R51" i="26"/>
  <c r="M51" i="26"/>
  <c r="L51" i="26"/>
  <c r="S65" i="26"/>
  <c r="Q65" i="26"/>
  <c r="P65" i="26"/>
  <c r="O65" i="26"/>
  <c r="N65" i="26"/>
  <c r="R65" i="26"/>
  <c r="M65" i="26"/>
  <c r="L65" i="26"/>
  <c r="R93" i="26"/>
  <c r="L93" i="26"/>
  <c r="P93" i="26"/>
  <c r="N93" i="26"/>
  <c r="S93" i="26"/>
  <c r="Q93" i="26"/>
  <c r="O93" i="26"/>
  <c r="M93" i="26"/>
  <c r="Q123" i="26"/>
  <c r="S123" i="26"/>
  <c r="M123" i="26"/>
  <c r="R123" i="26"/>
  <c r="P123" i="26"/>
  <c r="O123" i="26"/>
  <c r="N123" i="26"/>
  <c r="L123" i="26"/>
  <c r="L142" i="26"/>
  <c r="Q142" i="26"/>
  <c r="M142" i="26"/>
  <c r="O142" i="26"/>
  <c r="R142" i="26"/>
  <c r="S142" i="26"/>
  <c r="P142" i="26"/>
  <c r="N142" i="26"/>
  <c r="S150" i="26"/>
  <c r="P150" i="26"/>
  <c r="L150" i="26"/>
  <c r="Q150" i="26"/>
  <c r="M150" i="26"/>
  <c r="R150" i="26"/>
  <c r="O150" i="26"/>
  <c r="N150" i="26"/>
  <c r="Q124" i="26"/>
  <c r="S124" i="26"/>
  <c r="O124" i="26"/>
  <c r="N124" i="26"/>
  <c r="M124" i="26"/>
  <c r="L124" i="26"/>
  <c r="R124" i="26"/>
  <c r="P124" i="26"/>
  <c r="L144" i="26"/>
  <c r="Q144" i="26"/>
  <c r="R144" i="26"/>
  <c r="O144" i="26"/>
  <c r="N144" i="26"/>
  <c r="M144" i="26"/>
  <c r="S144" i="26"/>
  <c r="P144" i="26"/>
  <c r="S149" i="26"/>
  <c r="P149" i="26"/>
  <c r="Q149" i="26"/>
  <c r="L149" i="26"/>
  <c r="R149" i="26"/>
  <c r="O149" i="26"/>
  <c r="N149" i="26"/>
  <c r="M149" i="26"/>
  <c r="R108" i="26"/>
  <c r="L108" i="26"/>
  <c r="S108" i="26"/>
  <c r="N108" i="26"/>
  <c r="Q108" i="26"/>
  <c r="P108" i="26"/>
  <c r="O108" i="26"/>
  <c r="M108" i="26"/>
  <c r="S151" i="26"/>
  <c r="P151" i="26"/>
  <c r="L151" i="26"/>
  <c r="N151" i="26"/>
  <c r="Q151" i="26"/>
  <c r="R151" i="26"/>
  <c r="O151" i="26"/>
  <c r="M151" i="26"/>
  <c r="P264" i="26"/>
  <c r="N264" i="26"/>
  <c r="R264" i="26"/>
  <c r="Q264" i="26"/>
  <c r="O264" i="26"/>
  <c r="M264" i="26"/>
  <c r="L264" i="26"/>
  <c r="S264" i="26"/>
  <c r="O278" i="26"/>
  <c r="M278" i="26"/>
  <c r="S278" i="26"/>
  <c r="R278" i="26"/>
  <c r="Q278" i="26"/>
  <c r="L278" i="26"/>
  <c r="P278" i="26"/>
  <c r="N278" i="26"/>
  <c r="O282" i="26"/>
  <c r="M282" i="26"/>
  <c r="Q282" i="26"/>
  <c r="P282" i="26"/>
  <c r="N282" i="26"/>
  <c r="L282" i="26"/>
  <c r="R282" i="26"/>
  <c r="S282" i="26"/>
  <c r="Q341" i="26"/>
  <c r="O341" i="26"/>
  <c r="N341" i="26"/>
  <c r="M341" i="26"/>
  <c r="L341" i="26"/>
  <c r="S341" i="26"/>
  <c r="R341" i="26"/>
  <c r="P341" i="26"/>
  <c r="M355" i="26"/>
  <c r="R355" i="26"/>
  <c r="N355" i="26"/>
  <c r="S355" i="26"/>
  <c r="Q355" i="26"/>
  <c r="P355" i="26"/>
  <c r="L355" i="26"/>
  <c r="O355" i="26"/>
  <c r="M371" i="26"/>
  <c r="R371" i="26"/>
  <c r="N371" i="26"/>
  <c r="S371" i="26"/>
  <c r="Q371" i="26"/>
  <c r="P371" i="26"/>
  <c r="L371" i="26"/>
  <c r="O371" i="26"/>
  <c r="Q194" i="26"/>
  <c r="N194" i="26"/>
  <c r="S194" i="26"/>
  <c r="R194" i="26"/>
  <c r="P194" i="26"/>
  <c r="O194" i="26"/>
  <c r="M194" i="26"/>
  <c r="L194" i="26"/>
  <c r="O386" i="26"/>
  <c r="M386" i="26"/>
  <c r="L386" i="26"/>
  <c r="S386" i="26"/>
  <c r="R386" i="26"/>
  <c r="Q386" i="26"/>
  <c r="P386" i="26"/>
  <c r="N386" i="26"/>
  <c r="O393" i="26"/>
  <c r="M393" i="26"/>
  <c r="Q393" i="26"/>
  <c r="S393" i="26"/>
  <c r="R393" i="26"/>
  <c r="P393" i="26"/>
  <c r="N393" i="26"/>
  <c r="L393" i="26"/>
  <c r="M425" i="26"/>
  <c r="Q425" i="26"/>
  <c r="R425" i="26"/>
  <c r="P425" i="26"/>
  <c r="N425" i="26"/>
  <c r="L425" i="26"/>
  <c r="S425" i="26"/>
  <c r="O425" i="26"/>
  <c r="M433" i="26"/>
  <c r="Q433" i="26"/>
  <c r="S433" i="26"/>
  <c r="R433" i="26"/>
  <c r="P433" i="26"/>
  <c r="L433" i="26"/>
  <c r="O433" i="26"/>
  <c r="N433" i="26"/>
  <c r="L229" i="26"/>
  <c r="R229" i="26"/>
  <c r="M229" i="26"/>
  <c r="S229" i="26"/>
  <c r="Q229" i="26"/>
  <c r="P229" i="26"/>
  <c r="O229" i="26"/>
  <c r="N229" i="26"/>
  <c r="M219" i="26"/>
  <c r="S219" i="26"/>
  <c r="R219" i="26"/>
  <c r="O219" i="26"/>
  <c r="N219" i="26"/>
  <c r="L219" i="26"/>
  <c r="P219" i="26"/>
  <c r="Q219" i="26"/>
  <c r="R241" i="26"/>
  <c r="P241" i="26"/>
  <c r="Q241" i="26"/>
  <c r="S241" i="26"/>
  <c r="O241" i="26"/>
  <c r="N241" i="26"/>
  <c r="M241" i="26"/>
  <c r="L241" i="26"/>
  <c r="Q17" i="26"/>
  <c r="O17" i="26"/>
  <c r="P17" i="26"/>
  <c r="N17" i="26"/>
  <c r="M17" i="26"/>
  <c r="R17" i="26"/>
  <c r="L17" i="26"/>
  <c r="S17" i="26"/>
  <c r="Q113" i="26"/>
  <c r="S113" i="26"/>
  <c r="R113" i="26"/>
  <c r="M113" i="26"/>
  <c r="P113" i="26"/>
  <c r="N113" i="26"/>
  <c r="L113" i="26"/>
  <c r="O113" i="26"/>
  <c r="Q186" i="26"/>
  <c r="N186" i="26"/>
  <c r="S186" i="26"/>
  <c r="R186" i="26"/>
  <c r="P186" i="26"/>
  <c r="O186" i="26"/>
  <c r="M186" i="26"/>
  <c r="L186" i="26"/>
  <c r="Q199" i="26"/>
  <c r="N199" i="26"/>
  <c r="S199" i="26"/>
  <c r="R199" i="26"/>
  <c r="L199" i="26"/>
  <c r="M199" i="26"/>
  <c r="P199" i="26"/>
  <c r="O199" i="26"/>
  <c r="O7" i="26"/>
  <c r="S7" i="26"/>
  <c r="R7" i="26"/>
  <c r="Q7" i="26"/>
  <c r="N7" i="26"/>
  <c r="L7" i="26"/>
  <c r="P7" i="26"/>
  <c r="M7" i="26"/>
  <c r="S26" i="26"/>
  <c r="Q26" i="26"/>
  <c r="P26" i="26"/>
  <c r="O26" i="26"/>
  <c r="N26" i="26"/>
  <c r="R26" i="26"/>
  <c r="M26" i="26"/>
  <c r="L26" i="26"/>
  <c r="S55" i="26"/>
  <c r="Q55" i="26"/>
  <c r="P55" i="26"/>
  <c r="O55" i="26"/>
  <c r="N55" i="26"/>
  <c r="R55" i="26"/>
  <c r="L55" i="26"/>
  <c r="M55" i="26"/>
  <c r="S53" i="26"/>
  <c r="Q53" i="26"/>
  <c r="P53" i="26"/>
  <c r="O53" i="26"/>
  <c r="N53" i="26"/>
  <c r="R53" i="26"/>
  <c r="M53" i="26"/>
  <c r="L53" i="26"/>
  <c r="R76" i="26"/>
  <c r="L76" i="26"/>
  <c r="S76" i="26"/>
  <c r="Q76" i="26"/>
  <c r="P76" i="26"/>
  <c r="O76" i="26"/>
  <c r="N76" i="26"/>
  <c r="M76" i="26"/>
  <c r="R85" i="26"/>
  <c r="L85" i="26"/>
  <c r="P85" i="26"/>
  <c r="Q85" i="26"/>
  <c r="O85" i="26"/>
  <c r="N85" i="26"/>
  <c r="M85" i="26"/>
  <c r="S85" i="26"/>
  <c r="R95" i="26"/>
  <c r="L95" i="26"/>
  <c r="P95" i="26"/>
  <c r="M95" i="26"/>
  <c r="S95" i="26"/>
  <c r="Q95" i="26"/>
  <c r="N95" i="26"/>
  <c r="O95" i="26"/>
  <c r="M136" i="26"/>
  <c r="R136" i="26"/>
  <c r="S136" i="26"/>
  <c r="P136" i="26"/>
  <c r="Q136" i="26"/>
  <c r="O136" i="26"/>
  <c r="N136" i="26"/>
  <c r="L136" i="26"/>
  <c r="R89" i="26"/>
  <c r="L89" i="26"/>
  <c r="P89" i="26"/>
  <c r="Q89" i="26"/>
  <c r="N89" i="26"/>
  <c r="M89" i="26"/>
  <c r="S89" i="26"/>
  <c r="O89" i="26"/>
  <c r="M210" i="26"/>
  <c r="S210" i="26"/>
  <c r="N210" i="26"/>
  <c r="R210" i="26"/>
  <c r="Q210" i="26"/>
  <c r="O210" i="26"/>
  <c r="L210" i="26"/>
  <c r="P210" i="26"/>
  <c r="Q247" i="26"/>
  <c r="O247" i="26"/>
  <c r="P247" i="26"/>
  <c r="N247" i="26"/>
  <c r="M247" i="26"/>
  <c r="L247" i="26"/>
  <c r="S247" i="26"/>
  <c r="R247" i="26"/>
  <c r="P265" i="26"/>
  <c r="N265" i="26"/>
  <c r="S265" i="26"/>
  <c r="R265" i="26"/>
  <c r="Q265" i="26"/>
  <c r="O265" i="26"/>
  <c r="M265" i="26"/>
  <c r="L265" i="26"/>
  <c r="P299" i="26"/>
  <c r="O299" i="26"/>
  <c r="N299" i="26"/>
  <c r="M299" i="26"/>
  <c r="S299" i="26"/>
  <c r="R299" i="26"/>
  <c r="Q299" i="26"/>
  <c r="L299" i="26"/>
  <c r="P306" i="26"/>
  <c r="O306" i="26"/>
  <c r="N306" i="26"/>
  <c r="M306" i="26"/>
  <c r="Q306" i="26"/>
  <c r="L306" i="26"/>
  <c r="S306" i="26"/>
  <c r="R306" i="26"/>
  <c r="Q312" i="26"/>
  <c r="O312" i="26"/>
  <c r="L312" i="26"/>
  <c r="S312" i="26"/>
  <c r="R312" i="26"/>
  <c r="P312" i="26"/>
  <c r="N312" i="26"/>
  <c r="M312" i="26"/>
  <c r="Q319" i="26"/>
  <c r="O319" i="26"/>
  <c r="S319" i="26"/>
  <c r="R319" i="26"/>
  <c r="P319" i="26"/>
  <c r="M319" i="26"/>
  <c r="N319" i="26"/>
  <c r="L319" i="26"/>
  <c r="Q327" i="26"/>
  <c r="O327" i="26"/>
  <c r="S327" i="26"/>
  <c r="R327" i="26"/>
  <c r="P327" i="26"/>
  <c r="M327" i="26"/>
  <c r="N327" i="26"/>
  <c r="L327" i="26"/>
  <c r="Q335" i="26"/>
  <c r="O335" i="26"/>
  <c r="S335" i="26"/>
  <c r="R335" i="26"/>
  <c r="P335" i="26"/>
  <c r="M335" i="26"/>
  <c r="L335" i="26"/>
  <c r="N335" i="26"/>
  <c r="Q343" i="26"/>
  <c r="O343" i="26"/>
  <c r="S343" i="26"/>
  <c r="R343" i="26"/>
  <c r="P343" i="26"/>
  <c r="M343" i="26"/>
  <c r="L343" i="26"/>
  <c r="N343" i="26"/>
  <c r="M220" i="26"/>
  <c r="S220" i="26"/>
  <c r="Q220" i="26"/>
  <c r="R220" i="26"/>
  <c r="P220" i="26"/>
  <c r="O220" i="26"/>
  <c r="L220" i="26"/>
  <c r="N220" i="26"/>
  <c r="M365" i="26"/>
  <c r="R365" i="26"/>
  <c r="S365" i="26"/>
  <c r="P365" i="26"/>
  <c r="L365" i="26"/>
  <c r="Q365" i="26"/>
  <c r="O365" i="26"/>
  <c r="N365" i="26"/>
  <c r="O388" i="26"/>
  <c r="M388" i="26"/>
  <c r="R388" i="26"/>
  <c r="N388" i="26"/>
  <c r="Q388" i="26"/>
  <c r="P388" i="26"/>
  <c r="L388" i="26"/>
  <c r="S388" i="26"/>
  <c r="M427" i="26"/>
  <c r="Q427" i="26"/>
  <c r="O427" i="26"/>
  <c r="L427" i="26"/>
  <c r="P427" i="26"/>
  <c r="R427" i="26"/>
  <c r="S427" i="26"/>
  <c r="N427" i="26"/>
  <c r="M441" i="26"/>
  <c r="Q441" i="26"/>
  <c r="L441" i="26"/>
  <c r="S441" i="26"/>
  <c r="R441" i="26"/>
  <c r="P441" i="26"/>
  <c r="O441" i="26"/>
  <c r="N441" i="26"/>
  <c r="S35" i="26"/>
  <c r="Q35" i="26"/>
  <c r="P35" i="26"/>
  <c r="O35" i="26"/>
  <c r="N35" i="26"/>
  <c r="R35" i="26"/>
  <c r="M35" i="26"/>
  <c r="L35" i="26"/>
  <c r="R59" i="26"/>
  <c r="L59" i="26"/>
  <c r="P59" i="26"/>
  <c r="N59" i="26"/>
  <c r="M59" i="26"/>
  <c r="S59" i="26"/>
  <c r="Q59" i="26"/>
  <c r="O59" i="26"/>
  <c r="R74" i="26"/>
  <c r="L74" i="26"/>
  <c r="P74" i="26"/>
  <c r="N74" i="26"/>
  <c r="M74" i="26"/>
  <c r="O74" i="26"/>
  <c r="S74" i="26"/>
  <c r="Q74" i="26"/>
  <c r="S156" i="26"/>
  <c r="P156" i="26"/>
  <c r="N156" i="26"/>
  <c r="Q156" i="26"/>
  <c r="L156" i="26"/>
  <c r="R156" i="26"/>
  <c r="O156" i="26"/>
  <c r="M156" i="26"/>
  <c r="R168" i="26"/>
  <c r="O168" i="26"/>
  <c r="M168" i="26"/>
  <c r="P168" i="26"/>
  <c r="N168" i="26"/>
  <c r="S168" i="26"/>
  <c r="Q168" i="26"/>
  <c r="L168" i="26"/>
  <c r="N145" i="26"/>
  <c r="L145" i="26"/>
  <c r="Q336" i="26"/>
  <c r="O336" i="26"/>
  <c r="L336" i="26"/>
  <c r="S336" i="26"/>
  <c r="P336" i="26"/>
  <c r="N336" i="26"/>
  <c r="R336" i="26"/>
  <c r="M336" i="26"/>
  <c r="Q344" i="26"/>
  <c r="O344" i="26"/>
  <c r="L344" i="26"/>
  <c r="S344" i="26"/>
  <c r="P344" i="26"/>
  <c r="N344" i="26"/>
  <c r="M344" i="26"/>
  <c r="R344" i="26"/>
  <c r="O381" i="26"/>
  <c r="M381" i="26"/>
  <c r="Q381" i="26"/>
  <c r="P381" i="26"/>
  <c r="N381" i="26"/>
  <c r="L381" i="26"/>
  <c r="S381" i="26"/>
  <c r="R381" i="26"/>
  <c r="M223" i="26"/>
  <c r="S223" i="26"/>
  <c r="R223" i="26"/>
  <c r="O223" i="26"/>
  <c r="L223" i="26"/>
  <c r="P223" i="26"/>
  <c r="N223" i="26"/>
  <c r="Q223" i="26"/>
  <c r="Q18" i="26"/>
  <c r="O18" i="26"/>
  <c r="S18" i="26"/>
  <c r="R18" i="26"/>
  <c r="P18" i="26"/>
  <c r="L18" i="26"/>
  <c r="N18" i="26"/>
  <c r="M18" i="26"/>
  <c r="R57" i="26"/>
  <c r="L57" i="26"/>
  <c r="S57" i="26"/>
  <c r="Q57" i="26"/>
  <c r="P57" i="26"/>
  <c r="O57" i="26"/>
  <c r="M57" i="26"/>
  <c r="N57" i="26"/>
  <c r="R105" i="26"/>
  <c r="L105" i="26"/>
  <c r="P105" i="26"/>
  <c r="Q105" i="26"/>
  <c r="N105" i="26"/>
  <c r="M105" i="26"/>
  <c r="O105" i="26"/>
  <c r="S105" i="26"/>
  <c r="R100" i="26"/>
  <c r="L100" i="26"/>
  <c r="S100" i="26"/>
  <c r="N100" i="26"/>
  <c r="O100" i="26"/>
  <c r="M100" i="26"/>
  <c r="P100" i="26"/>
  <c r="Q100" i="26"/>
  <c r="Q195" i="26"/>
  <c r="N195" i="26"/>
  <c r="S195" i="26"/>
  <c r="R195" i="26"/>
  <c r="L195" i="26"/>
  <c r="O195" i="26"/>
  <c r="P195" i="26"/>
  <c r="M195" i="26"/>
  <c r="M217" i="26"/>
  <c r="S217" i="26"/>
  <c r="N217" i="26"/>
  <c r="P217" i="26"/>
  <c r="O217" i="26"/>
  <c r="L217" i="26"/>
  <c r="Q217" i="26"/>
  <c r="R217" i="26"/>
  <c r="M445" i="26"/>
  <c r="Q445" i="26"/>
  <c r="L445" i="26"/>
  <c r="S445" i="26"/>
  <c r="R445" i="26"/>
  <c r="P445" i="26"/>
  <c r="O445" i="26"/>
  <c r="N445" i="26"/>
  <c r="M224" i="26"/>
  <c r="S224" i="26"/>
  <c r="Q224" i="26"/>
  <c r="P224" i="26"/>
  <c r="O224" i="26"/>
  <c r="N224" i="26"/>
  <c r="L224" i="26"/>
  <c r="R224" i="26"/>
  <c r="O3" i="26"/>
  <c r="Q3" i="26"/>
  <c r="P3" i="26"/>
  <c r="S3" i="26"/>
  <c r="N3" i="26"/>
  <c r="M3" i="26"/>
  <c r="R3" i="26"/>
  <c r="L3" i="26"/>
  <c r="S34" i="26"/>
  <c r="Q34" i="26"/>
  <c r="P34" i="26"/>
  <c r="O34" i="26"/>
  <c r="N34" i="26"/>
  <c r="R34" i="26"/>
  <c r="L34" i="26"/>
  <c r="M34" i="26"/>
  <c r="R62" i="26"/>
  <c r="L62" i="26"/>
  <c r="S62" i="26"/>
  <c r="Q62" i="26"/>
  <c r="P62" i="26"/>
  <c r="O62" i="26"/>
  <c r="M62" i="26"/>
  <c r="N62" i="26"/>
  <c r="S54" i="26"/>
  <c r="Q54" i="26"/>
  <c r="P54" i="26"/>
  <c r="O54" i="26"/>
  <c r="N54" i="26"/>
  <c r="L54" i="26"/>
  <c r="R54" i="26"/>
  <c r="M54" i="26"/>
  <c r="S67" i="26"/>
  <c r="Q67" i="26"/>
  <c r="P67" i="26"/>
  <c r="O67" i="26"/>
  <c r="N67" i="26"/>
  <c r="M67" i="26"/>
  <c r="L67" i="26"/>
  <c r="R67" i="26"/>
  <c r="R78" i="26"/>
  <c r="L78" i="26"/>
  <c r="P78" i="26"/>
  <c r="N78" i="26"/>
  <c r="M78" i="26"/>
  <c r="O78" i="26"/>
  <c r="S78" i="26"/>
  <c r="Q78" i="26"/>
  <c r="R63" i="26"/>
  <c r="L63" i="26"/>
  <c r="N63" i="26"/>
  <c r="S63" i="26"/>
  <c r="Q63" i="26"/>
  <c r="P63" i="26"/>
  <c r="O63" i="26"/>
  <c r="M63" i="26"/>
  <c r="R92" i="26"/>
  <c r="L92" i="26"/>
  <c r="S92" i="26"/>
  <c r="N92" i="26"/>
  <c r="Q92" i="26"/>
  <c r="P92" i="26"/>
  <c r="O92" i="26"/>
  <c r="M92" i="26"/>
  <c r="R69" i="26"/>
  <c r="L69" i="26"/>
  <c r="N69" i="26"/>
  <c r="S69" i="26"/>
  <c r="Q69" i="26"/>
  <c r="P69" i="26"/>
  <c r="O69" i="26"/>
  <c r="M69" i="26"/>
  <c r="Q111" i="26"/>
  <c r="S111" i="26"/>
  <c r="M111" i="26"/>
  <c r="R111" i="26"/>
  <c r="O111" i="26"/>
  <c r="N111" i="26"/>
  <c r="L111" i="26"/>
  <c r="P111" i="26"/>
  <c r="R163" i="26"/>
  <c r="O163" i="26"/>
  <c r="M163" i="26"/>
  <c r="L163" i="26"/>
  <c r="S163" i="26"/>
  <c r="Q163" i="26"/>
  <c r="P163" i="26"/>
  <c r="N163" i="26"/>
  <c r="R172" i="26"/>
  <c r="O172" i="26"/>
  <c r="M172" i="26"/>
  <c r="P172" i="26"/>
  <c r="S172" i="26"/>
  <c r="Q172" i="26"/>
  <c r="N172" i="26"/>
  <c r="L172" i="26"/>
  <c r="M139" i="26"/>
  <c r="R139" i="26"/>
  <c r="P139" i="26"/>
  <c r="S139" i="26"/>
  <c r="N139" i="26"/>
  <c r="Q139" i="26"/>
  <c r="O139" i="26"/>
  <c r="L139" i="26"/>
  <c r="Q190" i="26"/>
  <c r="N190" i="26"/>
  <c r="S190" i="26"/>
  <c r="R190" i="26"/>
  <c r="P190" i="26"/>
  <c r="O190" i="26"/>
  <c r="L190" i="26"/>
  <c r="M190" i="26"/>
  <c r="L143" i="26"/>
  <c r="Q143" i="26"/>
  <c r="O143" i="26"/>
  <c r="R143" i="26"/>
  <c r="P143" i="26"/>
  <c r="S143" i="26"/>
  <c r="N143" i="26"/>
  <c r="M143" i="26"/>
  <c r="M218" i="26"/>
  <c r="S218" i="26"/>
  <c r="P218" i="26"/>
  <c r="L218" i="26"/>
  <c r="R218" i="26"/>
  <c r="Q218" i="26"/>
  <c r="O218" i="26"/>
  <c r="N218" i="26"/>
  <c r="R239" i="26"/>
  <c r="P239" i="26"/>
  <c r="O239" i="26"/>
  <c r="L239" i="26"/>
  <c r="S239" i="26"/>
  <c r="Q239" i="26"/>
  <c r="N239" i="26"/>
  <c r="M239" i="26"/>
  <c r="R242" i="26"/>
  <c r="P242" i="26"/>
  <c r="M242" i="26"/>
  <c r="L242" i="26"/>
  <c r="S242" i="26"/>
  <c r="N242" i="26"/>
  <c r="Q242" i="26"/>
  <c r="O242" i="26"/>
  <c r="P250" i="26"/>
  <c r="N250" i="26"/>
  <c r="L250" i="26"/>
  <c r="S250" i="26"/>
  <c r="R250" i="26"/>
  <c r="Q250" i="26"/>
  <c r="O250" i="26"/>
  <c r="M250" i="26"/>
  <c r="P261" i="26"/>
  <c r="N261" i="26"/>
  <c r="S261" i="26"/>
  <c r="R261" i="26"/>
  <c r="Q261" i="26"/>
  <c r="O261" i="26"/>
  <c r="M261" i="26"/>
  <c r="L261" i="26"/>
  <c r="P269" i="26"/>
  <c r="N269" i="26"/>
  <c r="S269" i="26"/>
  <c r="R269" i="26"/>
  <c r="Q269" i="26"/>
  <c r="O269" i="26"/>
  <c r="M269" i="26"/>
  <c r="L269" i="26"/>
  <c r="O276" i="26"/>
  <c r="M276" i="26"/>
  <c r="Q276" i="26"/>
  <c r="P276" i="26"/>
  <c r="N276" i="26"/>
  <c r="L276" i="26"/>
  <c r="S276" i="26"/>
  <c r="R276" i="26"/>
  <c r="O284" i="26"/>
  <c r="M284" i="26"/>
  <c r="N284" i="26"/>
  <c r="L284" i="26"/>
  <c r="S284" i="26"/>
  <c r="R284" i="26"/>
  <c r="Q284" i="26"/>
  <c r="P284" i="26"/>
  <c r="O288" i="26"/>
  <c r="M288" i="26"/>
  <c r="Q288" i="26"/>
  <c r="P288" i="26"/>
  <c r="N288" i="26"/>
  <c r="L288" i="26"/>
  <c r="R288" i="26"/>
  <c r="S288" i="26"/>
  <c r="O295" i="26"/>
  <c r="M295" i="26"/>
  <c r="N295" i="26"/>
  <c r="L295" i="26"/>
  <c r="S295" i="26"/>
  <c r="P295" i="26"/>
  <c r="Q295" i="26"/>
  <c r="R295" i="26"/>
  <c r="P303" i="26"/>
  <c r="O303" i="26"/>
  <c r="N303" i="26"/>
  <c r="M303" i="26"/>
  <c r="S303" i="26"/>
  <c r="R303" i="26"/>
  <c r="Q303" i="26"/>
  <c r="L303" i="26"/>
  <c r="N207" i="26"/>
  <c r="L207" i="26"/>
  <c r="Q207" i="26"/>
  <c r="M207" i="26"/>
  <c r="S207" i="26"/>
  <c r="R207" i="26"/>
  <c r="P207" i="26"/>
  <c r="O207" i="26"/>
  <c r="Q315" i="26"/>
  <c r="O315" i="26"/>
  <c r="S315" i="26"/>
  <c r="R315" i="26"/>
  <c r="P315" i="26"/>
  <c r="M315" i="26"/>
  <c r="N315" i="26"/>
  <c r="L315" i="26"/>
  <c r="Q323" i="26"/>
  <c r="O323" i="26"/>
  <c r="S323" i="26"/>
  <c r="R323" i="26"/>
  <c r="P323" i="26"/>
  <c r="M323" i="26"/>
  <c r="N323" i="26"/>
  <c r="L323" i="26"/>
  <c r="Q331" i="26"/>
  <c r="O331" i="26"/>
  <c r="S331" i="26"/>
  <c r="R331" i="26"/>
  <c r="P331" i="26"/>
  <c r="M331" i="26"/>
  <c r="L331" i="26"/>
  <c r="N331" i="26"/>
  <c r="Q339" i="26"/>
  <c r="O339" i="26"/>
  <c r="S339" i="26"/>
  <c r="R339" i="26"/>
  <c r="P339" i="26"/>
  <c r="M339" i="26"/>
  <c r="L339" i="26"/>
  <c r="N339" i="26"/>
  <c r="M346" i="26"/>
  <c r="R346" i="26"/>
  <c r="S346" i="26"/>
  <c r="Q346" i="26"/>
  <c r="P346" i="26"/>
  <c r="N346" i="26"/>
  <c r="L346" i="26"/>
  <c r="O346" i="26"/>
  <c r="M353" i="26"/>
  <c r="R353" i="26"/>
  <c r="S353" i="26"/>
  <c r="P353" i="26"/>
  <c r="Q353" i="26"/>
  <c r="N353" i="26"/>
  <c r="L353" i="26"/>
  <c r="O353" i="26"/>
  <c r="M361" i="26"/>
  <c r="R361" i="26"/>
  <c r="S361" i="26"/>
  <c r="P361" i="26"/>
  <c r="O361" i="26"/>
  <c r="N361" i="26"/>
  <c r="L361" i="26"/>
  <c r="Q361" i="26"/>
  <c r="M369" i="26"/>
  <c r="R369" i="26"/>
  <c r="S369" i="26"/>
  <c r="P369" i="26"/>
  <c r="Q369" i="26"/>
  <c r="N369" i="26"/>
  <c r="L369" i="26"/>
  <c r="O369" i="26"/>
  <c r="M377" i="26"/>
  <c r="R377" i="26"/>
  <c r="S377" i="26"/>
  <c r="P377" i="26"/>
  <c r="O377" i="26"/>
  <c r="N377" i="26"/>
  <c r="L377" i="26"/>
  <c r="Q377" i="26"/>
  <c r="O384" i="26"/>
  <c r="M384" i="26"/>
  <c r="R384" i="26"/>
  <c r="N384" i="26"/>
  <c r="S384" i="26"/>
  <c r="Q384" i="26"/>
  <c r="P384" i="26"/>
  <c r="L384" i="26"/>
  <c r="O391" i="26"/>
  <c r="M391" i="26"/>
  <c r="P391" i="26"/>
  <c r="S391" i="26"/>
  <c r="R391" i="26"/>
  <c r="Q391" i="26"/>
  <c r="L391" i="26"/>
  <c r="N391" i="26"/>
  <c r="O399" i="26"/>
  <c r="M399" i="26"/>
  <c r="P399" i="26"/>
  <c r="N399" i="26"/>
  <c r="L399" i="26"/>
  <c r="S399" i="26"/>
  <c r="R399" i="26"/>
  <c r="Q399" i="26"/>
  <c r="M423" i="26"/>
  <c r="Q423" i="26"/>
  <c r="O423" i="26"/>
  <c r="L423" i="26"/>
  <c r="S423" i="26"/>
  <c r="P423" i="26"/>
  <c r="N423" i="26"/>
  <c r="R423" i="26"/>
  <c r="M431" i="26"/>
  <c r="Q431" i="26"/>
  <c r="O431" i="26"/>
  <c r="L431" i="26"/>
  <c r="S431" i="26"/>
  <c r="N431" i="26"/>
  <c r="R431" i="26"/>
  <c r="P431" i="26"/>
  <c r="M438" i="26"/>
  <c r="Q438" i="26"/>
  <c r="O438" i="26"/>
  <c r="L438" i="26"/>
  <c r="S438" i="26"/>
  <c r="N438" i="26"/>
  <c r="R438" i="26"/>
  <c r="P438" i="26"/>
  <c r="R58" i="26"/>
  <c r="L58" i="26"/>
  <c r="N58" i="26"/>
  <c r="S58" i="26"/>
  <c r="Q58" i="26"/>
  <c r="P58" i="26"/>
  <c r="M58" i="26"/>
  <c r="O58" i="26"/>
  <c r="S56" i="26"/>
  <c r="Q56" i="26"/>
  <c r="P56" i="26"/>
  <c r="O56" i="26"/>
  <c r="N56" i="26"/>
  <c r="R56" i="26"/>
  <c r="M56" i="26"/>
  <c r="L56" i="26"/>
  <c r="P12" i="26"/>
  <c r="N12" i="26"/>
  <c r="R96" i="26"/>
  <c r="L96" i="26"/>
  <c r="S96" i="26"/>
  <c r="N96" i="26"/>
  <c r="Q96" i="26"/>
  <c r="O96" i="26"/>
  <c r="M96" i="26"/>
  <c r="P96" i="26"/>
  <c r="R73" i="26"/>
  <c r="L73" i="26"/>
  <c r="N73" i="26"/>
  <c r="S73" i="26"/>
  <c r="Q73" i="26"/>
  <c r="P73" i="26"/>
  <c r="O73" i="26"/>
  <c r="M73" i="26"/>
  <c r="S11" i="26"/>
  <c r="Q11" i="26"/>
  <c r="O11" i="26"/>
  <c r="P11" i="26"/>
  <c r="N11" i="26"/>
  <c r="M11" i="26"/>
  <c r="L11" i="26"/>
  <c r="R11" i="26"/>
  <c r="S152" i="26"/>
  <c r="P152" i="26"/>
  <c r="N152" i="26"/>
  <c r="Q152" i="26"/>
  <c r="O152" i="26"/>
  <c r="M152" i="26"/>
  <c r="L152" i="26"/>
  <c r="R152" i="26"/>
  <c r="R107" i="26"/>
  <c r="L107" i="26"/>
  <c r="P107" i="26"/>
  <c r="O107" i="26"/>
  <c r="M107" i="26"/>
  <c r="S107" i="26"/>
  <c r="Q107" i="26"/>
  <c r="N107" i="26"/>
  <c r="R64" i="26"/>
  <c r="L64" i="26"/>
  <c r="P64" i="26"/>
  <c r="N64" i="26"/>
  <c r="M64" i="26"/>
  <c r="S64" i="26"/>
  <c r="Q64" i="26"/>
  <c r="O64" i="26"/>
  <c r="Q125" i="26"/>
  <c r="S125" i="26"/>
  <c r="R125" i="26"/>
  <c r="M125" i="26"/>
  <c r="P125" i="26"/>
  <c r="O125" i="26"/>
  <c r="N125" i="26"/>
  <c r="L125" i="26"/>
  <c r="Q196" i="26"/>
  <c r="N196" i="26"/>
  <c r="M196" i="26"/>
  <c r="L196" i="26"/>
  <c r="O196" i="26"/>
  <c r="S196" i="26"/>
  <c r="R196" i="26"/>
  <c r="P196" i="26"/>
  <c r="Q198" i="26"/>
  <c r="N198" i="26"/>
  <c r="S198" i="26"/>
  <c r="R198" i="26"/>
  <c r="P198" i="26"/>
  <c r="O198" i="26"/>
  <c r="L198" i="26"/>
  <c r="M198" i="26"/>
  <c r="Q118" i="26"/>
  <c r="S118" i="26"/>
  <c r="O118" i="26"/>
  <c r="P118" i="26"/>
  <c r="N118" i="26"/>
  <c r="M118" i="26"/>
  <c r="L118" i="26"/>
  <c r="R118" i="26"/>
  <c r="M211" i="26"/>
  <c r="S211" i="26"/>
  <c r="P211" i="26"/>
  <c r="L211" i="26"/>
  <c r="O211" i="26"/>
  <c r="N211" i="26"/>
  <c r="Q211" i="26"/>
  <c r="R211" i="26"/>
  <c r="S162" i="26"/>
  <c r="P162" i="26"/>
  <c r="L162" i="26"/>
  <c r="N162" i="26"/>
  <c r="R162" i="26"/>
  <c r="Q162" i="26"/>
  <c r="O162" i="26"/>
  <c r="M162" i="26"/>
  <c r="Q185" i="26"/>
  <c r="N185" i="26"/>
  <c r="P185" i="26"/>
  <c r="O185" i="26"/>
  <c r="M185" i="26"/>
  <c r="L185" i="26"/>
  <c r="R185" i="26"/>
  <c r="S185" i="26"/>
  <c r="Q246" i="26"/>
  <c r="O246" i="26"/>
  <c r="M246" i="26"/>
  <c r="L246" i="26"/>
  <c r="S246" i="26"/>
  <c r="N246" i="26"/>
  <c r="R246" i="26"/>
  <c r="P246" i="26"/>
  <c r="P262" i="26"/>
  <c r="N262" i="26"/>
  <c r="L262" i="26"/>
  <c r="S262" i="26"/>
  <c r="R262" i="26"/>
  <c r="Q262" i="26"/>
  <c r="O262" i="26"/>
  <c r="M262" i="26"/>
  <c r="O290" i="26"/>
  <c r="M290" i="26"/>
  <c r="S290" i="26"/>
  <c r="R290" i="26"/>
  <c r="Q290" i="26"/>
  <c r="P290" i="26"/>
  <c r="N290" i="26"/>
  <c r="L290" i="26"/>
  <c r="P297" i="26"/>
  <c r="O297" i="26"/>
  <c r="N297" i="26"/>
  <c r="M297" i="26"/>
  <c r="S297" i="26"/>
  <c r="R297" i="26"/>
  <c r="Q297" i="26"/>
  <c r="L297" i="26"/>
  <c r="S22" i="26"/>
  <c r="Q22" i="26"/>
  <c r="P22" i="26"/>
  <c r="O22" i="26"/>
  <c r="N22" i="26"/>
  <c r="R22" i="26"/>
  <c r="M22" i="26"/>
  <c r="L22" i="26"/>
  <c r="Q310" i="26"/>
  <c r="O310" i="26"/>
  <c r="R310" i="26"/>
  <c r="P310" i="26"/>
  <c r="N310" i="26"/>
  <c r="M310" i="26"/>
  <c r="S310" i="26"/>
  <c r="L310" i="26"/>
  <c r="Q316" i="26"/>
  <c r="O316" i="26"/>
  <c r="L316" i="26"/>
  <c r="S316" i="26"/>
  <c r="P316" i="26"/>
  <c r="R316" i="26"/>
  <c r="N316" i="26"/>
  <c r="M316" i="26"/>
  <c r="Q324" i="26"/>
  <c r="O324" i="26"/>
  <c r="L324" i="26"/>
  <c r="S324" i="26"/>
  <c r="P324" i="26"/>
  <c r="M324" i="26"/>
  <c r="R324" i="26"/>
  <c r="N324" i="26"/>
  <c r="Q332" i="26"/>
  <c r="O332" i="26"/>
  <c r="L332" i="26"/>
  <c r="S332" i="26"/>
  <c r="P332" i="26"/>
  <c r="N332" i="26"/>
  <c r="R332" i="26"/>
  <c r="M332" i="26"/>
  <c r="Q337" i="26"/>
  <c r="O337" i="26"/>
  <c r="N337" i="26"/>
  <c r="M337" i="26"/>
  <c r="L337" i="26"/>
  <c r="S337" i="26"/>
  <c r="R337" i="26"/>
  <c r="P337" i="26"/>
  <c r="M345" i="26"/>
  <c r="R345" i="26"/>
  <c r="S345" i="26"/>
  <c r="P345" i="26"/>
  <c r="O345" i="26"/>
  <c r="N345" i="26"/>
  <c r="L345" i="26"/>
  <c r="Q345" i="26"/>
  <c r="M350" i="26"/>
  <c r="R350" i="26"/>
  <c r="S350" i="26"/>
  <c r="Q350" i="26"/>
  <c r="P350" i="26"/>
  <c r="O350" i="26"/>
  <c r="N350" i="26"/>
  <c r="L350" i="26"/>
  <c r="M357" i="26"/>
  <c r="R357" i="26"/>
  <c r="S357" i="26"/>
  <c r="P357" i="26"/>
  <c r="Q357" i="26"/>
  <c r="O357" i="26"/>
  <c r="N357" i="26"/>
  <c r="L357" i="26"/>
  <c r="P273" i="26"/>
  <c r="N273" i="26"/>
  <c r="S273" i="26"/>
  <c r="R273" i="26"/>
  <c r="Q273" i="26"/>
  <c r="O273" i="26"/>
  <c r="M273" i="26"/>
  <c r="L273" i="26"/>
  <c r="M366" i="26"/>
  <c r="R366" i="26"/>
  <c r="S366" i="26"/>
  <c r="Q366" i="26"/>
  <c r="P366" i="26"/>
  <c r="O366" i="26"/>
  <c r="N366" i="26"/>
  <c r="L366" i="26"/>
  <c r="M372" i="26"/>
  <c r="R372" i="26"/>
  <c r="P372" i="26"/>
  <c r="N372" i="26"/>
  <c r="L372" i="26"/>
  <c r="S372" i="26"/>
  <c r="Q372" i="26"/>
  <c r="O372" i="26"/>
  <c r="P260" i="26"/>
  <c r="N260" i="26"/>
  <c r="R260" i="26"/>
  <c r="Q260" i="26"/>
  <c r="O260" i="26"/>
  <c r="M260" i="26"/>
  <c r="L260" i="26"/>
  <c r="S260" i="26"/>
  <c r="O382" i="26"/>
  <c r="M382" i="26"/>
  <c r="L382" i="26"/>
  <c r="S382" i="26"/>
  <c r="R382" i="26"/>
  <c r="Q382" i="26"/>
  <c r="P382" i="26"/>
  <c r="N382" i="26"/>
  <c r="O389" i="26"/>
  <c r="M389" i="26"/>
  <c r="Q389" i="26"/>
  <c r="S389" i="26"/>
  <c r="R389" i="26"/>
  <c r="P389" i="26"/>
  <c r="N389" i="26"/>
  <c r="L389" i="26"/>
  <c r="O394" i="26"/>
  <c r="M394" i="26"/>
  <c r="L394" i="26"/>
  <c r="S394" i="26"/>
  <c r="Q394" i="26"/>
  <c r="P394" i="26"/>
  <c r="R394" i="26"/>
  <c r="N394" i="26"/>
  <c r="M227" i="26"/>
  <c r="S227" i="26"/>
  <c r="R227" i="26"/>
  <c r="O227" i="26"/>
  <c r="Q227" i="26"/>
  <c r="P227" i="26"/>
  <c r="N227" i="26"/>
  <c r="L227" i="26"/>
  <c r="O407" i="26"/>
  <c r="M407" i="26"/>
  <c r="R407" i="26"/>
  <c r="Q407" i="26"/>
  <c r="P407" i="26"/>
  <c r="N407" i="26"/>
  <c r="L407" i="26"/>
  <c r="S407" i="26"/>
  <c r="M429" i="26"/>
  <c r="Q429" i="26"/>
  <c r="R429" i="26"/>
  <c r="N429" i="26"/>
  <c r="O429" i="26"/>
  <c r="S429" i="26"/>
  <c r="P429" i="26"/>
  <c r="L429" i="26"/>
  <c r="M437" i="26"/>
  <c r="Q437" i="26"/>
  <c r="L437" i="26"/>
  <c r="S437" i="26"/>
  <c r="R437" i="26"/>
  <c r="P437" i="26"/>
  <c r="O437" i="26"/>
  <c r="N437" i="26"/>
  <c r="Q110" i="26"/>
  <c r="S110" i="26"/>
  <c r="O110" i="26"/>
  <c r="M110" i="26"/>
  <c r="R110" i="26"/>
  <c r="N110" i="26"/>
  <c r="L110" i="26"/>
  <c r="P110" i="26"/>
  <c r="Q200" i="26"/>
  <c r="N200" i="26"/>
  <c r="M200" i="26"/>
  <c r="L200" i="26"/>
  <c r="O200" i="26"/>
  <c r="S200" i="26"/>
  <c r="R200" i="26"/>
  <c r="P200" i="26"/>
  <c r="R244" i="26"/>
  <c r="P244" i="26"/>
  <c r="S244" i="26"/>
  <c r="N244" i="26"/>
  <c r="Q244" i="26"/>
  <c r="L244" i="26"/>
  <c r="O244" i="26"/>
  <c r="M244" i="26"/>
  <c r="R91" i="26"/>
  <c r="L91" i="26"/>
  <c r="P91" i="26"/>
  <c r="O91" i="26"/>
  <c r="M91" i="26"/>
  <c r="Q91" i="26"/>
  <c r="N91" i="26"/>
  <c r="S91" i="26"/>
  <c r="R90" i="26"/>
  <c r="L90" i="26"/>
  <c r="N90" i="26"/>
  <c r="S90" i="26"/>
  <c r="Q90" i="26"/>
  <c r="P90" i="26"/>
  <c r="O90" i="26"/>
  <c r="M90" i="26"/>
  <c r="S237" i="26"/>
  <c r="Q237" i="26"/>
  <c r="L237" i="26"/>
  <c r="R237" i="26"/>
  <c r="P237" i="26"/>
  <c r="M237" i="26"/>
  <c r="O237" i="26"/>
  <c r="N237" i="26"/>
  <c r="S32" i="26"/>
  <c r="Q32" i="26"/>
  <c r="P32" i="26"/>
  <c r="O32" i="26"/>
  <c r="N32" i="26"/>
  <c r="M32" i="26"/>
  <c r="L32" i="26"/>
  <c r="R32" i="26"/>
  <c r="R86" i="26"/>
  <c r="L86" i="26"/>
  <c r="N86" i="26"/>
  <c r="S86" i="26"/>
  <c r="M86" i="26"/>
  <c r="Q86" i="26"/>
  <c r="O86" i="26"/>
  <c r="P86" i="26"/>
  <c r="M137" i="26"/>
  <c r="R137" i="26"/>
  <c r="N137" i="26"/>
  <c r="P137" i="26"/>
  <c r="O137" i="26"/>
  <c r="L137" i="26"/>
  <c r="S137" i="26"/>
  <c r="Q137" i="26"/>
  <c r="S52" i="26"/>
  <c r="Q52" i="26"/>
  <c r="P52" i="26"/>
  <c r="O52" i="26"/>
  <c r="N52" i="26"/>
  <c r="L52" i="26"/>
  <c r="R52" i="26"/>
  <c r="M52" i="26"/>
  <c r="R80" i="26"/>
  <c r="L80" i="26"/>
  <c r="S80" i="26"/>
  <c r="Q80" i="26"/>
  <c r="P80" i="26"/>
  <c r="O80" i="26"/>
  <c r="N80" i="26"/>
  <c r="M80" i="26"/>
  <c r="R106" i="26"/>
  <c r="L106" i="26"/>
  <c r="N106" i="26"/>
  <c r="S106" i="26"/>
  <c r="Q106" i="26"/>
  <c r="P106" i="26"/>
  <c r="O106" i="26"/>
  <c r="M106" i="26"/>
  <c r="S45" i="26"/>
  <c r="Q45" i="26"/>
  <c r="P45" i="26"/>
  <c r="O45" i="26"/>
  <c r="N45" i="26"/>
  <c r="L45" i="26"/>
  <c r="R45" i="26"/>
  <c r="M45" i="26"/>
  <c r="Q177" i="26"/>
  <c r="N177" i="26"/>
  <c r="O177" i="26"/>
  <c r="R177" i="26"/>
  <c r="L177" i="26"/>
  <c r="S177" i="26"/>
  <c r="P177" i="26"/>
  <c r="M177" i="26"/>
  <c r="Q193" i="26"/>
  <c r="N193" i="26"/>
  <c r="P193" i="26"/>
  <c r="O193" i="26"/>
  <c r="M193" i="26"/>
  <c r="L193" i="26"/>
  <c r="R193" i="26"/>
  <c r="S193" i="26"/>
  <c r="R81" i="26"/>
  <c r="L81" i="26"/>
  <c r="N81" i="26"/>
  <c r="S81" i="26"/>
  <c r="Q81" i="26"/>
  <c r="O81" i="26"/>
  <c r="M81" i="26"/>
  <c r="P81" i="26"/>
  <c r="L233" i="26"/>
  <c r="R233" i="26"/>
  <c r="M233" i="26"/>
  <c r="S233" i="26"/>
  <c r="O233" i="26"/>
  <c r="N233" i="26"/>
  <c r="P233" i="26"/>
  <c r="Q233" i="26"/>
  <c r="P268" i="26"/>
  <c r="N268" i="26"/>
  <c r="R268" i="26"/>
  <c r="Q268" i="26"/>
  <c r="O268" i="26"/>
  <c r="M268" i="26"/>
  <c r="L268" i="26"/>
  <c r="S268" i="26"/>
  <c r="O285" i="26"/>
  <c r="M285" i="26"/>
  <c r="S285" i="26"/>
  <c r="R285" i="26"/>
  <c r="Q285" i="26"/>
  <c r="P285" i="26"/>
  <c r="N285" i="26"/>
  <c r="L285" i="26"/>
  <c r="Q197" i="26"/>
  <c r="N197" i="26"/>
  <c r="P197" i="26"/>
  <c r="O197" i="26"/>
  <c r="M197" i="26"/>
  <c r="L197" i="26"/>
  <c r="R197" i="26"/>
  <c r="S197" i="26"/>
  <c r="Q311" i="26"/>
  <c r="O311" i="26"/>
  <c r="S311" i="26"/>
  <c r="R311" i="26"/>
  <c r="P311" i="26"/>
  <c r="L311" i="26"/>
  <c r="M311" i="26"/>
  <c r="N311" i="26"/>
  <c r="Q317" i="26"/>
  <c r="O317" i="26"/>
  <c r="N317" i="26"/>
  <c r="M317" i="26"/>
  <c r="L317" i="26"/>
  <c r="S317" i="26"/>
  <c r="R317" i="26"/>
  <c r="P317" i="26"/>
  <c r="Q325" i="26"/>
  <c r="O325" i="26"/>
  <c r="N325" i="26"/>
  <c r="M325" i="26"/>
  <c r="L325" i="26"/>
  <c r="S325" i="26"/>
  <c r="R325" i="26"/>
  <c r="P325" i="26"/>
  <c r="Q333" i="26"/>
  <c r="O333" i="26"/>
  <c r="N333" i="26"/>
  <c r="M333" i="26"/>
  <c r="L333" i="26"/>
  <c r="S333" i="26"/>
  <c r="R333" i="26"/>
  <c r="P333" i="26"/>
  <c r="Q191" i="26"/>
  <c r="N191" i="26"/>
  <c r="S191" i="26"/>
  <c r="R191" i="26"/>
  <c r="L191" i="26"/>
  <c r="P191" i="26"/>
  <c r="M191" i="26"/>
  <c r="O191" i="26"/>
  <c r="P267" i="26"/>
  <c r="N267" i="26"/>
  <c r="O267" i="26"/>
  <c r="M267" i="26"/>
  <c r="L267" i="26"/>
  <c r="Q267" i="26"/>
  <c r="S267" i="26"/>
  <c r="R267" i="26"/>
  <c r="M363" i="26"/>
  <c r="R363" i="26"/>
  <c r="N363" i="26"/>
  <c r="O363" i="26"/>
  <c r="L363" i="26"/>
  <c r="S363" i="26"/>
  <c r="Q363" i="26"/>
  <c r="P363" i="26"/>
  <c r="M367" i="26"/>
  <c r="R367" i="26"/>
  <c r="N367" i="26"/>
  <c r="S367" i="26"/>
  <c r="P367" i="26"/>
  <c r="O367" i="26"/>
  <c r="Q367" i="26"/>
  <c r="L367" i="26"/>
  <c r="M373" i="26"/>
  <c r="R373" i="26"/>
  <c r="S373" i="26"/>
  <c r="P373" i="26"/>
  <c r="Q373" i="26"/>
  <c r="O373" i="26"/>
  <c r="N373" i="26"/>
  <c r="L373" i="26"/>
  <c r="O378" i="26"/>
  <c r="M378" i="26"/>
  <c r="S378" i="26"/>
  <c r="R378" i="26"/>
  <c r="Q378" i="26"/>
  <c r="N378" i="26"/>
  <c r="L378" i="26"/>
  <c r="P378" i="26"/>
  <c r="O383" i="26"/>
  <c r="M383" i="26"/>
  <c r="P383" i="26"/>
  <c r="N383" i="26"/>
  <c r="L383" i="26"/>
  <c r="S383" i="26"/>
  <c r="R383" i="26"/>
  <c r="Q383" i="26"/>
  <c r="P259" i="26"/>
  <c r="N259" i="26"/>
  <c r="O259" i="26"/>
  <c r="M259" i="26"/>
  <c r="L259" i="26"/>
  <c r="R259" i="26"/>
  <c r="Q259" i="26"/>
  <c r="S259" i="26"/>
  <c r="O395" i="26"/>
  <c r="M395" i="26"/>
  <c r="P395" i="26"/>
  <c r="R395" i="26"/>
  <c r="Q395" i="26"/>
  <c r="N395" i="26"/>
  <c r="L395" i="26"/>
  <c r="S395" i="26"/>
  <c r="O401" i="26"/>
  <c r="M401" i="26"/>
  <c r="Q401" i="26"/>
  <c r="L401" i="26"/>
  <c r="R401" i="26"/>
  <c r="P401" i="26"/>
  <c r="S401" i="26"/>
  <c r="N401" i="26"/>
  <c r="O408" i="26"/>
  <c r="M408" i="26"/>
  <c r="L408" i="26"/>
  <c r="S408" i="26"/>
  <c r="R408" i="26"/>
  <c r="N408" i="26"/>
  <c r="Q408" i="26"/>
  <c r="P408" i="26"/>
  <c r="O416" i="26"/>
  <c r="M416" i="26"/>
  <c r="L416" i="26"/>
  <c r="S416" i="26"/>
  <c r="R416" i="26"/>
  <c r="N416" i="26"/>
  <c r="Q416" i="26"/>
  <c r="P416" i="26"/>
  <c r="R240" i="26"/>
  <c r="P240" i="26"/>
  <c r="S240" i="26"/>
  <c r="N240" i="26"/>
  <c r="M240" i="26"/>
  <c r="L240" i="26"/>
  <c r="O240" i="26"/>
  <c r="Q240" i="26"/>
  <c r="M440" i="26"/>
  <c r="Q440" i="26"/>
  <c r="R440" i="26"/>
  <c r="P440" i="26"/>
  <c r="O440" i="26"/>
  <c r="N440" i="26"/>
  <c r="L440" i="26"/>
  <c r="S440" i="26"/>
  <c r="M442" i="26"/>
  <c r="Q442" i="26"/>
  <c r="O442" i="26"/>
  <c r="L442" i="26"/>
  <c r="S442" i="26"/>
  <c r="R442" i="26"/>
  <c r="P442" i="26"/>
  <c r="N442" i="26"/>
  <c r="M444" i="26"/>
  <c r="Q444" i="26"/>
  <c r="R444" i="26"/>
  <c r="P444" i="26"/>
  <c r="O444" i="26"/>
  <c r="S444" i="26"/>
  <c r="N444" i="26"/>
  <c r="L444" i="26"/>
  <c r="M446" i="26"/>
  <c r="Q446" i="26"/>
  <c r="O446" i="26"/>
  <c r="N446" i="26"/>
  <c r="L446" i="26"/>
  <c r="P446" i="26"/>
  <c r="S446" i="26"/>
  <c r="R446" i="26"/>
  <c r="Q21" i="26"/>
  <c r="O21" i="26"/>
  <c r="M21" i="26"/>
  <c r="L21" i="26"/>
  <c r="S21" i="26"/>
  <c r="P21" i="26"/>
  <c r="N21" i="26"/>
  <c r="R21" i="26"/>
  <c r="Q188" i="26"/>
  <c r="N188" i="26"/>
  <c r="M188" i="26"/>
  <c r="L188" i="26"/>
  <c r="O188" i="26"/>
  <c r="P188" i="26"/>
  <c r="S188" i="26"/>
  <c r="R188" i="26"/>
  <c r="N203" i="26"/>
  <c r="L203" i="26"/>
  <c r="O203" i="26"/>
  <c r="Q203" i="26"/>
  <c r="P203" i="26"/>
  <c r="M203" i="26"/>
  <c r="R203" i="26"/>
  <c r="S203" i="26"/>
  <c r="R102" i="26"/>
  <c r="L102" i="26"/>
  <c r="N102" i="26"/>
  <c r="S102" i="26"/>
  <c r="M102" i="26"/>
  <c r="Q102" i="26"/>
  <c r="P102" i="26"/>
  <c r="O102" i="26"/>
  <c r="M129" i="26"/>
  <c r="R129" i="26"/>
  <c r="N129" i="26"/>
  <c r="P129" i="26"/>
  <c r="S129" i="26"/>
  <c r="Q129" i="26"/>
  <c r="O129" i="26"/>
  <c r="L129" i="26"/>
  <c r="M133" i="26"/>
  <c r="R133" i="26"/>
  <c r="N133" i="26"/>
  <c r="S133" i="26"/>
  <c r="L133" i="26"/>
  <c r="Q133" i="26"/>
  <c r="P133" i="26"/>
  <c r="O133" i="26"/>
  <c r="Q189" i="26"/>
  <c r="N189" i="26"/>
  <c r="P189" i="26"/>
  <c r="O189" i="26"/>
  <c r="M189" i="26"/>
  <c r="L189" i="26"/>
  <c r="R189" i="26"/>
  <c r="S189" i="26"/>
  <c r="M213" i="26"/>
  <c r="S213" i="26"/>
  <c r="Q213" i="26"/>
  <c r="N213" i="26"/>
  <c r="L213" i="26"/>
  <c r="O213" i="26"/>
  <c r="R213" i="26"/>
  <c r="P213" i="26"/>
  <c r="Q245" i="26"/>
  <c r="O245" i="26"/>
  <c r="S245" i="26"/>
  <c r="R245" i="26"/>
  <c r="P245" i="26"/>
  <c r="N245" i="26"/>
  <c r="M245" i="26"/>
  <c r="L245" i="26"/>
  <c r="R72" i="26"/>
  <c r="L72" i="26"/>
  <c r="S72" i="26"/>
  <c r="Q72" i="26"/>
  <c r="P72" i="26"/>
  <c r="O72" i="26"/>
  <c r="N72" i="26"/>
  <c r="M72" i="26"/>
  <c r="O291" i="26"/>
  <c r="M291" i="26"/>
  <c r="N291" i="26"/>
  <c r="L291" i="26"/>
  <c r="S291" i="26"/>
  <c r="Q291" i="26"/>
  <c r="P291" i="26"/>
  <c r="R291" i="26"/>
  <c r="Q176" i="26"/>
  <c r="N176" i="26"/>
  <c r="L176" i="26"/>
  <c r="O176" i="26"/>
  <c r="M176" i="26"/>
  <c r="S176" i="26"/>
  <c r="R176" i="26"/>
  <c r="P176" i="26"/>
  <c r="M226" i="26"/>
  <c r="S226" i="26"/>
  <c r="P226" i="26"/>
  <c r="L226" i="26"/>
  <c r="O226" i="26"/>
  <c r="N226" i="26"/>
  <c r="Q226" i="26"/>
  <c r="R226" i="26"/>
  <c r="Q318" i="26"/>
  <c r="O318" i="26"/>
  <c r="R318" i="26"/>
  <c r="P318" i="26"/>
  <c r="N318" i="26"/>
  <c r="M318" i="26"/>
  <c r="S318" i="26"/>
  <c r="L318" i="26"/>
  <c r="P270" i="26"/>
  <c r="N270" i="26"/>
  <c r="L270" i="26"/>
  <c r="S270" i="26"/>
  <c r="R270" i="26"/>
  <c r="O270" i="26"/>
  <c r="M270" i="26"/>
  <c r="Q270" i="26"/>
  <c r="M352" i="26"/>
  <c r="R352" i="26"/>
  <c r="P352" i="26"/>
  <c r="N352" i="26"/>
  <c r="Q352" i="26"/>
  <c r="O352" i="26"/>
  <c r="L352" i="26"/>
  <c r="S352" i="26"/>
  <c r="M358" i="26"/>
  <c r="R358" i="26"/>
  <c r="S358" i="26"/>
  <c r="L358" i="26"/>
  <c r="P358" i="26"/>
  <c r="O358" i="26"/>
  <c r="Q358" i="26"/>
  <c r="N358" i="26"/>
  <c r="O280" i="26"/>
  <c r="M280" i="26"/>
  <c r="Q280" i="26"/>
  <c r="P280" i="26"/>
  <c r="N280" i="26"/>
  <c r="L280" i="26"/>
  <c r="S280" i="26"/>
  <c r="R280" i="26"/>
  <c r="O390" i="26"/>
  <c r="M390" i="26"/>
  <c r="L390" i="26"/>
  <c r="S390" i="26"/>
  <c r="P390" i="26"/>
  <c r="N390" i="26"/>
  <c r="R390" i="26"/>
  <c r="Q390" i="26"/>
  <c r="O402" i="26"/>
  <c r="M402" i="26"/>
  <c r="R402" i="26"/>
  <c r="L402" i="26"/>
  <c r="S402" i="26"/>
  <c r="Q402" i="26"/>
  <c r="P402" i="26"/>
  <c r="N402" i="26"/>
  <c r="O417" i="26"/>
  <c r="M417" i="26"/>
  <c r="P417" i="26"/>
  <c r="L417" i="26"/>
  <c r="Q417" i="26"/>
  <c r="S417" i="26"/>
  <c r="R417" i="26"/>
  <c r="N417" i="26"/>
  <c r="Q126" i="26"/>
  <c r="S126" i="26"/>
  <c r="O126" i="26"/>
  <c r="M126" i="26"/>
  <c r="L126" i="26"/>
  <c r="R126" i="26"/>
  <c r="P126" i="26"/>
  <c r="N126" i="26"/>
  <c r="S37" i="26"/>
  <c r="Q37" i="26"/>
  <c r="P37" i="26"/>
  <c r="O37" i="26"/>
  <c r="N37" i="26"/>
  <c r="L37" i="26"/>
  <c r="R37" i="26"/>
  <c r="M37" i="26"/>
  <c r="P2" i="26"/>
  <c r="Q2" i="26"/>
  <c r="O2" i="26"/>
  <c r="N2" i="26"/>
  <c r="M2" i="26"/>
  <c r="S2" i="26"/>
  <c r="L2" i="26"/>
  <c r="R2" i="26"/>
  <c r="R98" i="26"/>
  <c r="L98" i="26"/>
  <c r="N98" i="26"/>
  <c r="S98" i="26"/>
  <c r="P98" i="26"/>
  <c r="M98" i="26"/>
  <c r="Q98" i="26"/>
  <c r="O98" i="26"/>
  <c r="R68" i="26"/>
  <c r="L68" i="26"/>
  <c r="S68" i="26"/>
  <c r="Q68" i="26"/>
  <c r="P68" i="26"/>
  <c r="O68" i="26"/>
  <c r="M68" i="26"/>
  <c r="N68" i="26"/>
  <c r="Q20" i="26"/>
  <c r="O20" i="26"/>
  <c r="S20" i="26"/>
  <c r="R20" i="26"/>
  <c r="P20" i="26"/>
  <c r="N20" i="26"/>
  <c r="M20" i="26"/>
  <c r="L20" i="26"/>
  <c r="S161" i="26"/>
  <c r="P161" i="26"/>
  <c r="Q161" i="26"/>
  <c r="N161" i="26"/>
  <c r="R161" i="26"/>
  <c r="O161" i="26"/>
  <c r="M161" i="26"/>
  <c r="L161" i="26"/>
  <c r="S14" i="26"/>
  <c r="Q14" i="26"/>
  <c r="P14" i="26"/>
  <c r="O14" i="26"/>
  <c r="N14" i="26"/>
  <c r="L14" i="26"/>
  <c r="M14" i="26"/>
  <c r="R14" i="26"/>
  <c r="R40" i="26"/>
  <c r="M40" i="26"/>
  <c r="S38" i="26"/>
  <c r="Q38" i="26"/>
  <c r="P38" i="26"/>
  <c r="O38" i="26"/>
  <c r="N38" i="26"/>
  <c r="M38" i="26"/>
  <c r="L38" i="26"/>
  <c r="R38" i="26"/>
  <c r="Q183" i="26"/>
  <c r="N183" i="26"/>
  <c r="S183" i="26"/>
  <c r="L183" i="26"/>
  <c r="R183" i="26"/>
  <c r="O183" i="26"/>
  <c r="P183" i="26"/>
  <c r="M183" i="26"/>
  <c r="R84" i="26"/>
  <c r="L84" i="26"/>
  <c r="S84" i="26"/>
  <c r="N84" i="26"/>
  <c r="O84" i="26"/>
  <c r="Q84" i="26"/>
  <c r="P84" i="26"/>
  <c r="M84" i="26"/>
  <c r="S158" i="26"/>
  <c r="P158" i="26"/>
  <c r="L158" i="26"/>
  <c r="Q158" i="26"/>
  <c r="R158" i="26"/>
  <c r="O158" i="26"/>
  <c r="N158" i="26"/>
  <c r="M158" i="26"/>
  <c r="M360" i="26"/>
  <c r="R360" i="26"/>
  <c r="P360" i="26"/>
  <c r="N360" i="26"/>
  <c r="S360" i="26"/>
  <c r="O360" i="26"/>
  <c r="L360" i="26"/>
  <c r="Q360" i="26"/>
  <c r="Q115" i="26"/>
  <c r="S115" i="26"/>
  <c r="M115" i="26"/>
  <c r="R115" i="26"/>
  <c r="O115" i="26"/>
  <c r="L115" i="26"/>
  <c r="N115" i="26"/>
  <c r="P115" i="26"/>
  <c r="Q179" i="26"/>
  <c r="N179" i="26"/>
  <c r="L179" i="26"/>
  <c r="R179" i="26"/>
  <c r="S179" i="26"/>
  <c r="P179" i="26"/>
  <c r="O179" i="26"/>
  <c r="M179" i="26"/>
  <c r="O9" i="26"/>
  <c r="L9" i="26"/>
  <c r="M9" i="26"/>
  <c r="S9" i="26"/>
  <c r="R9" i="26"/>
  <c r="N9" i="26"/>
  <c r="Q9" i="26"/>
  <c r="P9" i="26"/>
  <c r="S13" i="26"/>
  <c r="Q13" i="26"/>
  <c r="P13" i="26"/>
  <c r="O13" i="26"/>
  <c r="N13" i="26"/>
  <c r="R13" i="26"/>
  <c r="L13" i="26"/>
  <c r="M13" i="26"/>
  <c r="L141" i="26"/>
  <c r="Q141" i="26"/>
  <c r="M141" i="26"/>
  <c r="R141" i="26"/>
  <c r="S141" i="26"/>
  <c r="P141" i="26"/>
  <c r="O141" i="26"/>
  <c r="N141" i="26"/>
  <c r="R88" i="26"/>
  <c r="L88" i="26"/>
  <c r="S88" i="26"/>
  <c r="N88" i="26"/>
  <c r="Q88" i="26"/>
  <c r="P88" i="26"/>
  <c r="O88" i="26"/>
  <c r="M88" i="26"/>
  <c r="O294" i="26"/>
  <c r="M294" i="26"/>
  <c r="S294" i="26"/>
  <c r="R294" i="26"/>
  <c r="Q294" i="26"/>
  <c r="P294" i="26"/>
  <c r="N294" i="26"/>
  <c r="L294" i="26"/>
  <c r="P308" i="26"/>
  <c r="O308" i="26"/>
  <c r="N308" i="26"/>
  <c r="M308" i="26"/>
  <c r="Q308" i="26"/>
  <c r="L308" i="26"/>
  <c r="S308" i="26"/>
  <c r="R308" i="26"/>
  <c r="Q313" i="26"/>
  <c r="O313" i="26"/>
  <c r="N313" i="26"/>
  <c r="M313" i="26"/>
  <c r="L313" i="26"/>
  <c r="S313" i="26"/>
  <c r="P313" i="26"/>
  <c r="R313" i="26"/>
  <c r="Q329" i="26"/>
  <c r="O329" i="26"/>
  <c r="N329" i="26"/>
  <c r="M329" i="26"/>
  <c r="L329" i="26"/>
  <c r="S329" i="26"/>
  <c r="R329" i="26"/>
  <c r="P329" i="26"/>
  <c r="M212" i="26"/>
  <c r="S212" i="26"/>
  <c r="R212" i="26"/>
  <c r="O212" i="26"/>
  <c r="Q212" i="26"/>
  <c r="P212" i="26"/>
  <c r="L212" i="26"/>
  <c r="N212" i="26"/>
  <c r="M349" i="26"/>
  <c r="R349" i="26"/>
  <c r="S349" i="26"/>
  <c r="P349" i="26"/>
  <c r="L349" i="26"/>
  <c r="Q349" i="26"/>
  <c r="O349" i="26"/>
  <c r="N349" i="26"/>
  <c r="O380" i="26"/>
  <c r="M380" i="26"/>
  <c r="R380" i="26"/>
  <c r="N380" i="26"/>
  <c r="S380" i="26"/>
  <c r="P380" i="26"/>
  <c r="L380" i="26"/>
  <c r="Q380" i="26"/>
  <c r="M138" i="26"/>
  <c r="R138" i="26"/>
  <c r="N138" i="26"/>
  <c r="P138" i="26"/>
  <c r="O138" i="26"/>
  <c r="S138" i="26"/>
  <c r="Q138" i="26"/>
  <c r="L138" i="26"/>
  <c r="O10" i="26"/>
  <c r="M10" i="26"/>
  <c r="L10" i="26"/>
  <c r="S10" i="26"/>
  <c r="Q10" i="26"/>
  <c r="P10" i="26"/>
  <c r="R10" i="26"/>
  <c r="N10" i="26"/>
  <c r="R77" i="26"/>
  <c r="L77" i="26"/>
  <c r="N77" i="26"/>
  <c r="S77" i="26"/>
  <c r="Q77" i="26"/>
  <c r="P77" i="26"/>
  <c r="O77" i="26"/>
  <c r="M77" i="26"/>
  <c r="S31" i="26"/>
  <c r="Q31" i="26"/>
  <c r="P31" i="26"/>
  <c r="O31" i="26"/>
  <c r="N31" i="26"/>
  <c r="R31" i="26"/>
  <c r="M31" i="26"/>
  <c r="L31" i="26"/>
  <c r="S61" i="26"/>
  <c r="Q61" i="26"/>
  <c r="P61" i="26"/>
  <c r="O61" i="26"/>
  <c r="N61" i="26"/>
  <c r="R61" i="26"/>
  <c r="M61" i="26"/>
  <c r="L61" i="26"/>
  <c r="S36" i="26"/>
  <c r="Q36" i="26"/>
  <c r="P36" i="26"/>
  <c r="O36" i="26"/>
  <c r="N36" i="26"/>
  <c r="L36" i="26"/>
  <c r="R36" i="26"/>
  <c r="M36" i="26"/>
  <c r="R87" i="26"/>
  <c r="L87" i="26"/>
  <c r="P87" i="26"/>
  <c r="S87" i="26"/>
  <c r="O87" i="26"/>
  <c r="N87" i="26"/>
  <c r="M87" i="26"/>
  <c r="Q87" i="26"/>
  <c r="R169" i="26"/>
  <c r="O169" i="26"/>
  <c r="P169" i="26"/>
  <c r="S169" i="26"/>
  <c r="M169" i="26"/>
  <c r="Q169" i="26"/>
  <c r="N169" i="26"/>
  <c r="L169" i="26"/>
  <c r="M222" i="26"/>
  <c r="S222" i="26"/>
  <c r="P222" i="26"/>
  <c r="L222" i="26"/>
  <c r="R222" i="26"/>
  <c r="Q222" i="26"/>
  <c r="O222" i="26"/>
  <c r="N222" i="26"/>
  <c r="P253" i="26"/>
  <c r="N253" i="26"/>
  <c r="S253" i="26"/>
  <c r="R253" i="26"/>
  <c r="Q253" i="26"/>
  <c r="O253" i="26"/>
  <c r="L253" i="26"/>
  <c r="M253" i="26"/>
  <c r="P302" i="26"/>
  <c r="O302" i="26"/>
  <c r="N302" i="26"/>
  <c r="M302" i="26"/>
  <c r="Q302" i="26"/>
  <c r="L302" i="26"/>
  <c r="S302" i="26"/>
  <c r="R302" i="26"/>
  <c r="Q314" i="26"/>
  <c r="O314" i="26"/>
  <c r="R314" i="26"/>
  <c r="P314" i="26"/>
  <c r="N314" i="26"/>
  <c r="M314" i="26"/>
  <c r="S314" i="26"/>
  <c r="L314" i="26"/>
  <c r="Q322" i="26"/>
  <c r="O322" i="26"/>
  <c r="R322" i="26"/>
  <c r="P322" i="26"/>
  <c r="N322" i="26"/>
  <c r="M322" i="26"/>
  <c r="S322" i="26"/>
  <c r="L322" i="26"/>
  <c r="Q330" i="26"/>
  <c r="O330" i="26"/>
  <c r="R330" i="26"/>
  <c r="P330" i="26"/>
  <c r="N330" i="26"/>
  <c r="M330" i="26"/>
  <c r="S330" i="26"/>
  <c r="L330" i="26"/>
  <c r="P255" i="26"/>
  <c r="N255" i="26"/>
  <c r="O255" i="26"/>
  <c r="M255" i="26"/>
  <c r="L255" i="26"/>
  <c r="S255" i="26"/>
  <c r="R255" i="26"/>
  <c r="Q255" i="26"/>
  <c r="O387" i="26"/>
  <c r="M387" i="26"/>
  <c r="P387" i="26"/>
  <c r="S387" i="26"/>
  <c r="Q387" i="26"/>
  <c r="N387" i="26"/>
  <c r="R387" i="26"/>
  <c r="L387" i="26"/>
  <c r="P274" i="26"/>
  <c r="N274" i="26"/>
  <c r="L274" i="26"/>
  <c r="S274" i="26"/>
  <c r="R274" i="26"/>
  <c r="M274" i="26"/>
  <c r="O274" i="26"/>
  <c r="Q274" i="26"/>
  <c r="O406" i="26"/>
  <c r="M406" i="26"/>
  <c r="R406" i="26"/>
  <c r="P406" i="26"/>
  <c r="N406" i="26"/>
  <c r="L406" i="26"/>
  <c r="S406" i="26"/>
  <c r="Q406" i="26"/>
  <c r="O413" i="26"/>
  <c r="M413" i="26"/>
  <c r="P413" i="26"/>
  <c r="L413" i="26"/>
  <c r="Q413" i="26"/>
  <c r="N413" i="26"/>
  <c r="S413" i="26"/>
  <c r="R413" i="26"/>
  <c r="M420" i="26"/>
  <c r="Q420" i="26"/>
  <c r="R420" i="26"/>
  <c r="O420" i="26"/>
  <c r="N420" i="26"/>
  <c r="P420" i="26"/>
  <c r="S420" i="26"/>
  <c r="L420" i="26"/>
  <c r="P249" i="26"/>
  <c r="N249" i="26"/>
  <c r="S249" i="26"/>
  <c r="R249" i="26"/>
  <c r="Q249" i="26"/>
  <c r="O249" i="26"/>
  <c r="L249" i="26"/>
  <c r="M249" i="26"/>
  <c r="R60" i="26"/>
  <c r="L60" i="26"/>
  <c r="S60" i="26"/>
  <c r="P60" i="26"/>
  <c r="O60" i="26"/>
  <c r="N60" i="26"/>
  <c r="M60" i="26"/>
  <c r="Q60" i="26"/>
  <c r="P309" i="26"/>
  <c r="O309" i="26"/>
  <c r="N309" i="26"/>
  <c r="M309" i="26"/>
  <c r="S309" i="26"/>
  <c r="R309" i="26"/>
  <c r="Q309" i="26"/>
  <c r="L309" i="26"/>
  <c r="M356" i="26"/>
  <c r="R356" i="26"/>
  <c r="P356" i="26"/>
  <c r="N356" i="26"/>
  <c r="L356" i="26"/>
  <c r="S356" i="26"/>
  <c r="Q356" i="26"/>
  <c r="O356" i="26"/>
  <c r="O414" i="26"/>
  <c r="M414" i="26"/>
  <c r="R414" i="26"/>
  <c r="P414" i="26"/>
  <c r="N414" i="26"/>
  <c r="L414" i="26"/>
  <c r="S414" i="26"/>
  <c r="Q414" i="26"/>
  <c r="M421" i="26"/>
  <c r="Q421" i="26"/>
  <c r="R421" i="26"/>
  <c r="P421" i="26"/>
  <c r="O421" i="26"/>
  <c r="N421" i="26"/>
  <c r="S421" i="26"/>
  <c r="L421" i="26"/>
  <c r="M428" i="26"/>
  <c r="Q428" i="26"/>
  <c r="R428" i="26"/>
  <c r="O428" i="26"/>
  <c r="S428" i="26"/>
  <c r="P428" i="26"/>
  <c r="N428" i="26"/>
  <c r="L428" i="26"/>
  <c r="M436" i="26"/>
  <c r="Q436" i="26"/>
  <c r="R436" i="26"/>
  <c r="P436" i="26"/>
  <c r="O436" i="26"/>
  <c r="S436" i="26"/>
  <c r="N436" i="26"/>
  <c r="L436" i="26"/>
  <c r="R94" i="26"/>
  <c r="L94" i="26"/>
  <c r="N94" i="26"/>
  <c r="S94" i="26"/>
  <c r="P94" i="26"/>
  <c r="O94" i="26"/>
  <c r="M94" i="26"/>
  <c r="Q94" i="26"/>
  <c r="M447" i="26"/>
  <c r="Q447" i="26"/>
  <c r="R447" i="26"/>
  <c r="P447" i="26"/>
  <c r="O447" i="26"/>
  <c r="N447" i="26"/>
  <c r="L447" i="26"/>
  <c r="S447" i="26"/>
  <c r="S28" i="26"/>
  <c r="Q28" i="26"/>
  <c r="P28" i="26"/>
  <c r="O28" i="26"/>
  <c r="N28" i="26"/>
  <c r="R28" i="26"/>
  <c r="M28" i="26"/>
  <c r="L28" i="26"/>
  <c r="S48" i="26"/>
  <c r="Q48" i="26"/>
  <c r="P48" i="26"/>
  <c r="O48" i="26"/>
  <c r="N48" i="26"/>
  <c r="M48" i="26"/>
  <c r="L48" i="26"/>
  <c r="R48" i="26"/>
  <c r="Q121" i="26"/>
  <c r="S121" i="26"/>
  <c r="R121" i="26"/>
  <c r="M121" i="26"/>
  <c r="P121" i="26"/>
  <c r="O121" i="26"/>
  <c r="N121" i="26"/>
  <c r="L121" i="26"/>
  <c r="R164" i="26"/>
  <c r="O164" i="26"/>
  <c r="M164" i="26"/>
  <c r="P164" i="26"/>
  <c r="S164" i="26"/>
  <c r="L164" i="26"/>
  <c r="Q164" i="26"/>
  <c r="N164" i="26"/>
  <c r="M422" i="26"/>
  <c r="Q422" i="26"/>
  <c r="L422" i="26"/>
  <c r="N422" i="26"/>
  <c r="S422" i="26"/>
  <c r="O422" i="26"/>
  <c r="P422" i="26"/>
  <c r="R422" i="26"/>
  <c r="S155" i="26"/>
  <c r="P155" i="26"/>
  <c r="L155" i="26"/>
  <c r="N155" i="26"/>
  <c r="M155" i="26"/>
  <c r="R155" i="26"/>
  <c r="Q155" i="26"/>
  <c r="O155" i="26"/>
  <c r="S49" i="26"/>
  <c r="Q49" i="26"/>
  <c r="P49" i="26"/>
  <c r="O49" i="26"/>
  <c r="N49" i="26"/>
  <c r="R49" i="26"/>
  <c r="L49" i="26"/>
  <c r="M49" i="26"/>
  <c r="S47" i="26"/>
  <c r="Q47" i="26"/>
  <c r="P47" i="26"/>
  <c r="O47" i="26"/>
  <c r="N47" i="26"/>
  <c r="R47" i="26"/>
  <c r="M47" i="26"/>
  <c r="L47" i="26"/>
  <c r="N204" i="26"/>
  <c r="L204" i="26"/>
  <c r="Q204" i="26"/>
  <c r="M204" i="26"/>
  <c r="S204" i="26"/>
  <c r="R204" i="26"/>
  <c r="P204" i="26"/>
  <c r="O204" i="26"/>
  <c r="P256" i="26"/>
  <c r="N256" i="26"/>
  <c r="R256" i="26"/>
  <c r="Q256" i="26"/>
  <c r="O256" i="26"/>
  <c r="M256" i="26"/>
  <c r="L256" i="26"/>
  <c r="S256" i="26"/>
  <c r="P298" i="26"/>
  <c r="O298" i="26"/>
  <c r="N298" i="26"/>
  <c r="M298" i="26"/>
  <c r="Q298" i="26"/>
  <c r="L298" i="26"/>
  <c r="S298" i="26"/>
  <c r="R298" i="26"/>
  <c r="Q338" i="26"/>
  <c r="O338" i="26"/>
  <c r="R338" i="26"/>
  <c r="P338" i="26"/>
  <c r="N338" i="26"/>
  <c r="M338" i="26"/>
  <c r="L338" i="26"/>
  <c r="S338" i="26"/>
  <c r="Q114" i="26"/>
  <c r="S114" i="26"/>
  <c r="O114" i="26"/>
  <c r="R114" i="26"/>
  <c r="P114" i="26"/>
  <c r="N114" i="26"/>
  <c r="M114" i="26"/>
  <c r="L114" i="26"/>
  <c r="R170" i="26"/>
  <c r="O170" i="26"/>
  <c r="S170" i="26"/>
  <c r="M170" i="26"/>
  <c r="Q170" i="26"/>
  <c r="P170" i="26"/>
  <c r="N170" i="26"/>
  <c r="L170" i="26"/>
  <c r="S153" i="26"/>
  <c r="P153" i="26"/>
  <c r="Q153" i="26"/>
  <c r="N153" i="26"/>
  <c r="R153" i="26"/>
  <c r="O153" i="26"/>
  <c r="M153" i="26"/>
  <c r="L153" i="26"/>
  <c r="L140" i="26"/>
  <c r="Q140" i="26"/>
  <c r="R140" i="26"/>
  <c r="S140" i="26"/>
  <c r="M140" i="26"/>
  <c r="P140" i="26"/>
  <c r="O140" i="26"/>
  <c r="N140" i="26"/>
  <c r="L236" i="26"/>
  <c r="R236" i="26"/>
  <c r="P236" i="26"/>
  <c r="S236" i="26"/>
  <c r="Q236" i="26"/>
  <c r="O236" i="26"/>
  <c r="N236" i="26"/>
  <c r="M236" i="26"/>
  <c r="S157" i="26"/>
  <c r="P157" i="26"/>
  <c r="Q157" i="26"/>
  <c r="R157" i="26"/>
  <c r="L157" i="26"/>
  <c r="M157" i="26"/>
  <c r="N157" i="26"/>
  <c r="O157" i="26"/>
  <c r="P305" i="26"/>
  <c r="O305" i="26"/>
  <c r="N305" i="26"/>
  <c r="M305" i="26"/>
  <c r="S305" i="26"/>
  <c r="R305" i="26"/>
  <c r="Q305" i="26"/>
  <c r="L305" i="26"/>
  <c r="Q326" i="26"/>
  <c r="O326" i="26"/>
  <c r="R326" i="26"/>
  <c r="P326" i="26"/>
  <c r="N326" i="26"/>
  <c r="M326" i="26"/>
  <c r="S326" i="26"/>
  <c r="L326" i="26"/>
  <c r="P258" i="26"/>
  <c r="N258" i="26"/>
  <c r="L258" i="26"/>
  <c r="S258" i="26"/>
  <c r="R258" i="26"/>
  <c r="Q258" i="26"/>
  <c r="O258" i="26"/>
  <c r="M258" i="26"/>
  <c r="O396" i="26"/>
  <c r="M396" i="26"/>
  <c r="R396" i="26"/>
  <c r="N396" i="26"/>
  <c r="S396" i="26"/>
  <c r="Q396" i="26"/>
  <c r="P396" i="26"/>
  <c r="L396" i="26"/>
  <c r="O275" i="26"/>
  <c r="M275" i="26"/>
  <c r="N275" i="26"/>
  <c r="L275" i="26"/>
  <c r="S275" i="26"/>
  <c r="R275" i="26"/>
  <c r="Q275" i="26"/>
  <c r="P275" i="26"/>
  <c r="Q178" i="26"/>
  <c r="N178" i="26"/>
  <c r="R178" i="26"/>
  <c r="S178" i="26"/>
  <c r="O178" i="26"/>
  <c r="L178" i="26"/>
  <c r="M178" i="26"/>
  <c r="P178" i="26"/>
  <c r="Q182" i="26"/>
  <c r="N182" i="26"/>
  <c r="R182" i="26"/>
  <c r="O182" i="26"/>
  <c r="L182" i="26"/>
  <c r="S182" i="26"/>
  <c r="P182" i="26"/>
  <c r="M182" i="26"/>
  <c r="S30" i="26"/>
  <c r="Q30" i="26"/>
  <c r="P30" i="26"/>
  <c r="O30" i="26"/>
  <c r="N30" i="26"/>
  <c r="M30" i="26"/>
  <c r="L30" i="26"/>
  <c r="R30" i="26"/>
  <c r="R101" i="26"/>
  <c r="L101" i="26"/>
  <c r="P101" i="26"/>
  <c r="Q101" i="26"/>
  <c r="O101" i="26"/>
  <c r="N101" i="26"/>
  <c r="M101" i="26"/>
  <c r="S101" i="26"/>
  <c r="Q181" i="26"/>
  <c r="N181" i="26"/>
  <c r="O181" i="26"/>
  <c r="R181" i="26"/>
  <c r="P181" i="26"/>
  <c r="L181" i="26"/>
  <c r="S181" i="26"/>
  <c r="M181" i="26"/>
  <c r="S39" i="26"/>
  <c r="Q39" i="26"/>
  <c r="P39" i="26"/>
  <c r="O39" i="26"/>
  <c r="N39" i="26"/>
  <c r="R39" i="26"/>
  <c r="L39" i="26"/>
  <c r="M39" i="26"/>
  <c r="S23" i="26"/>
  <c r="Q23" i="26"/>
  <c r="P23" i="26"/>
  <c r="O23" i="26"/>
  <c r="N23" i="26"/>
  <c r="R23" i="26"/>
  <c r="L23" i="26"/>
  <c r="M23" i="26"/>
  <c r="Q117" i="26"/>
  <c r="S117" i="26"/>
  <c r="R117" i="26"/>
  <c r="M117" i="26"/>
  <c r="N117" i="26"/>
  <c r="P117" i="26"/>
  <c r="O117" i="26"/>
  <c r="L117" i="26"/>
  <c r="M131" i="26"/>
  <c r="R131" i="26"/>
  <c r="P131" i="26"/>
  <c r="S131" i="26"/>
  <c r="N131" i="26"/>
  <c r="Q131" i="26"/>
  <c r="O131" i="26"/>
  <c r="L131" i="26"/>
  <c r="M134" i="26"/>
  <c r="R134" i="26"/>
  <c r="N134" i="26"/>
  <c r="P134" i="26"/>
  <c r="S134" i="26"/>
  <c r="Q134" i="26"/>
  <c r="O134" i="26"/>
  <c r="L134" i="26"/>
  <c r="Q147" i="26"/>
  <c r="O147" i="26"/>
  <c r="N205" i="26"/>
  <c r="L205" i="26"/>
  <c r="R205" i="26"/>
  <c r="S205" i="26"/>
  <c r="Q205" i="26"/>
  <c r="P205" i="26"/>
  <c r="O205" i="26"/>
  <c r="M205" i="26"/>
  <c r="N206" i="26"/>
  <c r="L206" i="26"/>
  <c r="O206" i="26"/>
  <c r="M206" i="26"/>
  <c r="P206" i="26"/>
  <c r="R206" i="26"/>
  <c r="S206" i="26"/>
  <c r="Q206" i="26"/>
  <c r="Q174" i="26"/>
  <c r="N174" i="26"/>
  <c r="R174" i="26"/>
  <c r="O174" i="26"/>
  <c r="S174" i="26"/>
  <c r="P174" i="26"/>
  <c r="M174" i="26"/>
  <c r="L174" i="26"/>
  <c r="M215" i="26"/>
  <c r="S215" i="26"/>
  <c r="P215" i="26"/>
  <c r="L215" i="26"/>
  <c r="N215" i="26"/>
  <c r="R215" i="26"/>
  <c r="O215" i="26"/>
  <c r="Q215" i="26"/>
  <c r="O279" i="26"/>
  <c r="M279" i="26"/>
  <c r="N279" i="26"/>
  <c r="L279" i="26"/>
  <c r="S279" i="26"/>
  <c r="R279" i="26"/>
  <c r="Q279" i="26"/>
  <c r="P279" i="26"/>
  <c r="O292" i="26"/>
  <c r="M292" i="26"/>
  <c r="Q292" i="26"/>
  <c r="P292" i="26"/>
  <c r="N292" i="26"/>
  <c r="L292" i="26"/>
  <c r="S292" i="26"/>
  <c r="R292" i="26"/>
  <c r="Q334" i="26"/>
  <c r="O334" i="26"/>
  <c r="R334" i="26"/>
  <c r="P334" i="26"/>
  <c r="N334" i="26"/>
  <c r="M334" i="26"/>
  <c r="S334" i="26"/>
  <c r="L334" i="26"/>
  <c r="L231" i="26"/>
  <c r="R231" i="26"/>
  <c r="Q231" i="26"/>
  <c r="N231" i="26"/>
  <c r="P231" i="26"/>
  <c r="O231" i="26"/>
  <c r="M231" i="26"/>
  <c r="S231" i="26"/>
  <c r="M359" i="26"/>
  <c r="R359" i="26"/>
  <c r="N359" i="26"/>
  <c r="Q359" i="26"/>
  <c r="P359" i="26"/>
  <c r="O359" i="26"/>
  <c r="L359" i="26"/>
  <c r="S359" i="26"/>
  <c r="P252" i="26"/>
  <c r="N252" i="26"/>
  <c r="R252" i="26"/>
  <c r="Q252" i="26"/>
  <c r="O252" i="26"/>
  <c r="M252" i="26"/>
  <c r="L252" i="26"/>
  <c r="S252" i="26"/>
  <c r="M368" i="26"/>
  <c r="R368" i="26"/>
  <c r="P368" i="26"/>
  <c r="N368" i="26"/>
  <c r="Q368" i="26"/>
  <c r="O368" i="26"/>
  <c r="L368" i="26"/>
  <c r="S368" i="26"/>
  <c r="M374" i="26"/>
  <c r="R374" i="26"/>
  <c r="S374" i="26"/>
  <c r="L374" i="26"/>
  <c r="P374" i="26"/>
  <c r="O374" i="26"/>
  <c r="Q374" i="26"/>
  <c r="N374" i="26"/>
  <c r="S29" i="26"/>
  <c r="Q29" i="26"/>
  <c r="P29" i="26"/>
  <c r="O29" i="26"/>
  <c r="N29" i="26"/>
  <c r="M29" i="26"/>
  <c r="R29" i="26"/>
  <c r="L29" i="26"/>
  <c r="O397" i="26"/>
  <c r="M397" i="26"/>
  <c r="Q397" i="26"/>
  <c r="P397" i="26"/>
  <c r="N397" i="26"/>
  <c r="L397" i="26"/>
  <c r="S397" i="26"/>
  <c r="R397" i="26"/>
  <c r="O403" i="26"/>
  <c r="M403" i="26"/>
  <c r="Q403" i="26"/>
  <c r="P403" i="26"/>
  <c r="L403" i="26"/>
  <c r="S403" i="26"/>
  <c r="R403" i="26"/>
  <c r="N403" i="26"/>
  <c r="O410" i="26"/>
  <c r="M410" i="26"/>
  <c r="R410" i="26"/>
  <c r="P410" i="26"/>
  <c r="N410" i="26"/>
  <c r="L410" i="26"/>
  <c r="S410" i="26"/>
  <c r="Q410" i="26"/>
  <c r="O418" i="26"/>
  <c r="M418" i="26"/>
  <c r="R418" i="26"/>
  <c r="P418" i="26"/>
  <c r="N418" i="26"/>
  <c r="L418" i="26"/>
  <c r="S418" i="26"/>
  <c r="Q418" i="26"/>
  <c r="Q112" i="26"/>
  <c r="S112" i="26"/>
  <c r="O112" i="26"/>
  <c r="L112" i="26"/>
  <c r="R112" i="26"/>
  <c r="P112" i="26"/>
  <c r="N112" i="26"/>
  <c r="M112" i="26"/>
  <c r="R97" i="26"/>
  <c r="L97" i="26"/>
  <c r="P97" i="26"/>
  <c r="S97" i="26"/>
  <c r="Q97" i="26"/>
  <c r="O97" i="26"/>
  <c r="N97" i="26"/>
  <c r="M97" i="26"/>
  <c r="N201" i="26"/>
  <c r="L201" i="26"/>
  <c r="S201" i="26"/>
  <c r="P201" i="26"/>
  <c r="R201" i="26"/>
  <c r="Q201" i="26"/>
  <c r="O201" i="26"/>
  <c r="M201" i="26"/>
  <c r="Q175" i="26"/>
  <c r="N175" i="26"/>
  <c r="L175" i="26"/>
  <c r="O175" i="26"/>
  <c r="R175" i="26"/>
  <c r="P175" i="26"/>
  <c r="M175" i="26"/>
  <c r="S175" i="26"/>
  <c r="P257" i="26"/>
  <c r="N257" i="26"/>
  <c r="S257" i="26"/>
  <c r="R257" i="26"/>
  <c r="Q257" i="26"/>
  <c r="O257" i="26"/>
  <c r="M257" i="26"/>
  <c r="L257" i="26"/>
  <c r="Q119" i="26"/>
  <c r="S119" i="26"/>
  <c r="M119" i="26"/>
  <c r="R119" i="26"/>
  <c r="L119" i="26"/>
  <c r="P119" i="26"/>
  <c r="O119" i="26"/>
  <c r="N119" i="26"/>
  <c r="O293" i="26"/>
  <c r="M293" i="26"/>
  <c r="S293" i="26"/>
  <c r="R293" i="26"/>
  <c r="Q293" i="26"/>
  <c r="P293" i="26"/>
  <c r="N293" i="26"/>
  <c r="L293" i="26"/>
  <c r="P300" i="26"/>
  <c r="O300" i="26"/>
  <c r="N300" i="26"/>
  <c r="M300" i="26"/>
  <c r="Q300" i="26"/>
  <c r="L300" i="26"/>
  <c r="R300" i="26"/>
  <c r="S300" i="26"/>
  <c r="P307" i="26"/>
  <c r="O307" i="26"/>
  <c r="N307" i="26"/>
  <c r="M307" i="26"/>
  <c r="S307" i="26"/>
  <c r="R307" i="26"/>
  <c r="Q307" i="26"/>
  <c r="L307" i="26"/>
  <c r="R83" i="26"/>
  <c r="L83" i="26"/>
  <c r="P83" i="26"/>
  <c r="S83" i="26"/>
  <c r="Q83" i="26"/>
  <c r="O83" i="26"/>
  <c r="N83" i="26"/>
  <c r="M83" i="26"/>
  <c r="Q320" i="26"/>
  <c r="O320" i="26"/>
  <c r="L320" i="26"/>
  <c r="S320" i="26"/>
  <c r="P320" i="26"/>
  <c r="N320" i="26"/>
  <c r="M320" i="26"/>
  <c r="R320" i="26"/>
  <c r="P271" i="26"/>
  <c r="N271" i="26"/>
  <c r="O271" i="26"/>
  <c r="M271" i="26"/>
  <c r="L271" i="26"/>
  <c r="S271" i="26"/>
  <c r="R271" i="26"/>
  <c r="Q271" i="26"/>
  <c r="M364" i="26"/>
  <c r="R364" i="26"/>
  <c r="P364" i="26"/>
  <c r="N364" i="26"/>
  <c r="S364" i="26"/>
  <c r="Q364" i="26"/>
  <c r="O364" i="26"/>
  <c r="L364" i="26"/>
  <c r="M375" i="26"/>
  <c r="R375" i="26"/>
  <c r="N375" i="26"/>
  <c r="Q375" i="26"/>
  <c r="P375" i="26"/>
  <c r="O375" i="26"/>
  <c r="L375" i="26"/>
  <c r="S375" i="26"/>
  <c r="O379" i="26"/>
  <c r="M379" i="26"/>
  <c r="P379" i="26"/>
  <c r="Q379" i="26"/>
  <c r="L379" i="26"/>
  <c r="R379" i="26"/>
  <c r="N379" i="26"/>
  <c r="S379" i="26"/>
  <c r="O281" i="26"/>
  <c r="M281" i="26"/>
  <c r="S281" i="26"/>
  <c r="R281" i="26"/>
  <c r="Q281" i="26"/>
  <c r="P281" i="26"/>
  <c r="N281" i="26"/>
  <c r="L281" i="26"/>
  <c r="O398" i="26"/>
  <c r="M398" i="26"/>
  <c r="L398" i="26"/>
  <c r="S398" i="26"/>
  <c r="R398" i="26"/>
  <c r="Q398" i="26"/>
  <c r="N398" i="26"/>
  <c r="P398" i="26"/>
  <c r="O404" i="26"/>
  <c r="M404" i="26"/>
  <c r="L404" i="26"/>
  <c r="S404" i="26"/>
  <c r="R404" i="26"/>
  <c r="N404" i="26"/>
  <c r="Q404" i="26"/>
  <c r="P404" i="26"/>
  <c r="O411" i="26"/>
  <c r="M411" i="26"/>
  <c r="R411" i="26"/>
  <c r="Q411" i="26"/>
  <c r="P411" i="26"/>
  <c r="S411" i="26"/>
  <c r="N411" i="26"/>
  <c r="L411" i="26"/>
  <c r="P272" i="26"/>
  <c r="N272" i="26"/>
  <c r="R272" i="26"/>
  <c r="Q272" i="26"/>
  <c r="O272" i="26"/>
  <c r="M272" i="26"/>
  <c r="L272" i="26"/>
  <c r="S272" i="26"/>
  <c r="Q187" i="26"/>
  <c r="N187" i="26"/>
  <c r="S187" i="26"/>
  <c r="R187" i="26"/>
  <c r="L187" i="26"/>
  <c r="O187" i="26"/>
  <c r="P187" i="26"/>
  <c r="M187" i="26"/>
  <c r="L234" i="26"/>
  <c r="R234" i="26"/>
  <c r="O234" i="26"/>
  <c r="S234" i="26"/>
  <c r="Q234" i="26"/>
  <c r="P234" i="26"/>
  <c r="N234" i="26"/>
  <c r="M234" i="26"/>
  <c r="R104" i="26"/>
  <c r="L104" i="26"/>
  <c r="S104" i="26"/>
  <c r="N104" i="26"/>
  <c r="Q104" i="26"/>
  <c r="P104" i="26"/>
  <c r="O104" i="26"/>
  <c r="M104" i="26"/>
  <c r="S46" i="26"/>
  <c r="Q46" i="26"/>
  <c r="P46" i="26"/>
  <c r="O46" i="26"/>
  <c r="N46" i="26"/>
  <c r="R46" i="26"/>
  <c r="M46" i="26"/>
  <c r="L46" i="26"/>
  <c r="O409" i="26"/>
  <c r="M409" i="26"/>
  <c r="P409" i="26"/>
  <c r="L409" i="26"/>
  <c r="Q409" i="26"/>
  <c r="R409" i="26"/>
  <c r="N409" i="26"/>
  <c r="S409" i="26"/>
  <c r="O286" i="26"/>
  <c r="M286" i="26"/>
  <c r="S286" i="26"/>
  <c r="R286" i="26"/>
  <c r="Q286" i="26"/>
  <c r="P286" i="26"/>
  <c r="N286" i="26"/>
  <c r="L286" i="26"/>
  <c r="O6" i="26"/>
  <c r="S6" i="26"/>
  <c r="R6" i="26"/>
  <c r="Q6" i="26"/>
  <c r="P6" i="26"/>
  <c r="M6" i="26"/>
  <c r="L6" i="26"/>
  <c r="N6" i="26"/>
  <c r="S44" i="26"/>
  <c r="Q44" i="26"/>
  <c r="P44" i="26"/>
  <c r="O44" i="26"/>
  <c r="N44" i="26"/>
  <c r="R44" i="26"/>
  <c r="M44" i="26"/>
  <c r="L44" i="26"/>
  <c r="Q184" i="26"/>
  <c r="N184" i="26"/>
  <c r="M184" i="26"/>
  <c r="L184" i="26"/>
  <c r="O184" i="26"/>
  <c r="R184" i="26"/>
  <c r="P184" i="26"/>
  <c r="S184" i="26"/>
  <c r="M216" i="26"/>
  <c r="S216" i="26"/>
  <c r="Q216" i="26"/>
  <c r="R216" i="26"/>
  <c r="L216" i="26"/>
  <c r="P216" i="26"/>
  <c r="O216" i="26"/>
  <c r="N216" i="26"/>
  <c r="Q248" i="26"/>
  <c r="O248" i="26"/>
  <c r="S248" i="26"/>
  <c r="R248" i="26"/>
  <c r="P248" i="26"/>
  <c r="N248" i="26"/>
  <c r="M248" i="26"/>
  <c r="L248" i="26"/>
  <c r="M128" i="26"/>
  <c r="R128" i="26"/>
  <c r="S128" i="26"/>
  <c r="P128" i="26"/>
  <c r="L128" i="26"/>
  <c r="Q128" i="26"/>
  <c r="N128" i="26"/>
  <c r="O128" i="26"/>
  <c r="P266" i="26"/>
  <c r="N266" i="26"/>
  <c r="L266" i="26"/>
  <c r="S266" i="26"/>
  <c r="R266" i="26"/>
  <c r="Q266" i="26"/>
  <c r="O266" i="26"/>
  <c r="M266" i="26"/>
  <c r="O287" i="26"/>
  <c r="M287" i="26"/>
  <c r="N287" i="26"/>
  <c r="L287" i="26"/>
  <c r="S287" i="26"/>
  <c r="R287" i="26"/>
  <c r="Q287" i="26"/>
  <c r="P287" i="26"/>
  <c r="P301" i="26"/>
  <c r="O301" i="26"/>
  <c r="N301" i="26"/>
  <c r="M301" i="26"/>
  <c r="S301" i="26"/>
  <c r="R301" i="26"/>
  <c r="Q301" i="26"/>
  <c r="L301" i="26"/>
  <c r="Q321" i="26"/>
  <c r="O321" i="26"/>
  <c r="N321" i="26"/>
  <c r="M321" i="26"/>
  <c r="L321" i="26"/>
  <c r="S321" i="26"/>
  <c r="R321" i="26"/>
  <c r="P321" i="26"/>
  <c r="Q342" i="26"/>
  <c r="O342" i="26"/>
  <c r="R342" i="26"/>
  <c r="P342" i="26"/>
  <c r="N342" i="26"/>
  <c r="M342" i="26"/>
  <c r="S342" i="26"/>
  <c r="L342" i="26"/>
  <c r="M225" i="26"/>
  <c r="S225" i="26"/>
  <c r="N225" i="26"/>
  <c r="R225" i="26"/>
  <c r="Q225" i="26"/>
  <c r="L225" i="26"/>
  <c r="P225" i="26"/>
  <c r="O225" i="26"/>
  <c r="M376" i="26"/>
  <c r="R376" i="26"/>
  <c r="P376" i="26"/>
  <c r="N376" i="26"/>
  <c r="S376" i="26"/>
  <c r="O376" i="26"/>
  <c r="L376" i="26"/>
  <c r="Q376" i="26"/>
  <c r="O405" i="26"/>
  <c r="M405" i="26"/>
  <c r="P405" i="26"/>
  <c r="L405" i="26"/>
  <c r="Q405" i="26"/>
  <c r="S405" i="26"/>
  <c r="R405" i="26"/>
  <c r="N405" i="26"/>
  <c r="O412" i="26"/>
  <c r="M412" i="26"/>
  <c r="L412" i="26"/>
  <c r="S412" i="26"/>
  <c r="R412" i="26"/>
  <c r="N412" i="26"/>
  <c r="Q412" i="26"/>
  <c r="P412" i="26"/>
  <c r="Q419" i="26"/>
  <c r="O419" i="26"/>
  <c r="M419" i="26"/>
  <c r="S419" i="26"/>
  <c r="R419" i="26"/>
  <c r="P419" i="26"/>
  <c r="N419" i="26"/>
  <c r="L419" i="26"/>
  <c r="M426" i="26"/>
  <c r="Q426" i="26"/>
  <c r="L426" i="26"/>
  <c r="S426" i="26"/>
  <c r="R426" i="26"/>
  <c r="P426" i="26"/>
  <c r="O426" i="26"/>
  <c r="N426" i="26"/>
  <c r="O283" i="26"/>
  <c r="M283" i="26"/>
  <c r="S283" i="26"/>
  <c r="R283" i="26"/>
  <c r="Q283" i="26"/>
  <c r="P283" i="26"/>
  <c r="L283" i="26"/>
  <c r="N283" i="26"/>
  <c r="L235" i="26"/>
  <c r="R235" i="26"/>
  <c r="Q235" i="26"/>
  <c r="N235" i="26"/>
  <c r="M235" i="26"/>
  <c r="O235" i="26"/>
  <c r="S235" i="26"/>
  <c r="P235" i="26"/>
  <c r="R165" i="26"/>
  <c r="O165" i="26"/>
  <c r="P165" i="26"/>
  <c r="S165" i="26"/>
  <c r="Q165" i="26"/>
  <c r="N165" i="26"/>
  <c r="M165" i="26"/>
  <c r="L165" i="26"/>
  <c r="S160" i="26"/>
  <c r="P160" i="26"/>
  <c r="N160" i="26"/>
  <c r="Q160" i="26"/>
  <c r="O160" i="26"/>
  <c r="R160" i="26"/>
  <c r="M160" i="26"/>
  <c r="L160" i="26"/>
  <c r="M228" i="26"/>
  <c r="S228" i="26"/>
  <c r="Q228" i="26"/>
  <c r="N228" i="26"/>
  <c r="L228" i="26"/>
  <c r="O228" i="26"/>
  <c r="P228" i="26"/>
  <c r="R228" i="26"/>
  <c r="L232" i="26"/>
  <c r="R232" i="26"/>
  <c r="P232" i="26"/>
  <c r="S232" i="26"/>
  <c r="Q232" i="26"/>
  <c r="O232" i="26"/>
  <c r="N232" i="26"/>
  <c r="M232" i="26"/>
  <c r="O415" i="26"/>
  <c r="M415" i="26"/>
  <c r="R415" i="26"/>
  <c r="Q415" i="26"/>
  <c r="P415" i="26"/>
  <c r="S415" i="26"/>
  <c r="N415" i="26"/>
  <c r="L415" i="26"/>
  <c r="Q173" i="26"/>
  <c r="N173" i="26"/>
  <c r="O173" i="26"/>
  <c r="R173" i="26"/>
  <c r="P173" i="26"/>
  <c r="M173" i="26"/>
  <c r="L173" i="26"/>
  <c r="S173" i="26"/>
  <c r="R103" i="26"/>
  <c r="L103" i="26"/>
  <c r="P103" i="26"/>
  <c r="S103" i="26"/>
  <c r="O103" i="26"/>
  <c r="N103" i="26"/>
  <c r="M103" i="26"/>
  <c r="Q103" i="26"/>
  <c r="S27" i="26"/>
  <c r="Q27" i="26"/>
  <c r="P27" i="26"/>
  <c r="O27" i="26"/>
  <c r="N27" i="26"/>
  <c r="R27" i="26"/>
  <c r="M27" i="26"/>
  <c r="L27" i="26"/>
  <c r="M130" i="26"/>
  <c r="R130" i="26"/>
  <c r="N130" i="26"/>
  <c r="P130" i="26"/>
  <c r="O130" i="26"/>
  <c r="L130" i="26"/>
  <c r="S130" i="26"/>
  <c r="Q130" i="26"/>
  <c r="M135" i="26"/>
  <c r="R135" i="26"/>
  <c r="P135" i="26"/>
  <c r="S135" i="26"/>
  <c r="Q135" i="26"/>
  <c r="L135" i="26"/>
  <c r="O135" i="26"/>
  <c r="N135" i="26"/>
  <c r="P304" i="26"/>
  <c r="O304" i="26"/>
  <c r="N304" i="26"/>
  <c r="M304" i="26"/>
  <c r="Q304" i="26"/>
  <c r="L304" i="26"/>
  <c r="S304" i="26"/>
  <c r="R304" i="26"/>
  <c r="M351" i="26"/>
  <c r="R351" i="26"/>
  <c r="N351" i="26"/>
  <c r="S351" i="26"/>
  <c r="P351" i="26"/>
  <c r="O351" i="26"/>
  <c r="Q351" i="26"/>
  <c r="L351" i="26"/>
  <c r="M430" i="26"/>
  <c r="Q430" i="26"/>
  <c r="L430" i="26"/>
  <c r="S430" i="26"/>
  <c r="P430" i="26"/>
  <c r="O430" i="26"/>
  <c r="N430" i="26"/>
  <c r="R430" i="26"/>
  <c r="S41" i="26"/>
  <c r="Q41" i="26"/>
  <c r="P41" i="26"/>
  <c r="O41" i="26"/>
  <c r="N41" i="26"/>
  <c r="L41" i="26"/>
  <c r="R41" i="26"/>
  <c r="M41" i="26"/>
  <c r="R79" i="26"/>
  <c r="L79" i="26"/>
  <c r="S79" i="26"/>
  <c r="P79" i="26"/>
  <c r="O79" i="26"/>
  <c r="N79" i="26"/>
  <c r="M79" i="26"/>
  <c r="Q79" i="26"/>
  <c r="L146" i="26"/>
  <c r="Q146" i="26"/>
  <c r="M146" i="26"/>
  <c r="O146" i="26"/>
  <c r="S146" i="26"/>
  <c r="R146" i="26"/>
  <c r="P146" i="26"/>
  <c r="N146" i="26"/>
  <c r="P254" i="26"/>
  <c r="N254" i="26"/>
  <c r="L254" i="26"/>
  <c r="S254" i="26"/>
  <c r="R254" i="26"/>
  <c r="Q254" i="26"/>
  <c r="O254" i="26"/>
  <c r="M254" i="26"/>
  <c r="Q328" i="26"/>
  <c r="O328" i="26"/>
  <c r="L328" i="26"/>
  <c r="S328" i="26"/>
  <c r="P328" i="26"/>
  <c r="N328" i="26"/>
  <c r="R328" i="26"/>
  <c r="M328" i="26"/>
  <c r="S159" i="26"/>
  <c r="P159" i="26"/>
  <c r="L159" i="26"/>
  <c r="N159" i="26"/>
  <c r="Q159" i="26"/>
  <c r="O159" i="26"/>
  <c r="M159" i="26"/>
  <c r="R159" i="26"/>
  <c r="S19" i="26"/>
  <c r="Q19" i="26"/>
  <c r="P19" i="26"/>
  <c r="O19" i="26"/>
  <c r="N19" i="26"/>
  <c r="L19" i="26"/>
  <c r="R19" i="26"/>
  <c r="M19" i="26"/>
  <c r="M132" i="26"/>
  <c r="R132" i="26"/>
  <c r="S132" i="26"/>
  <c r="N132" i="26"/>
  <c r="P132" i="26"/>
  <c r="O132" i="26"/>
  <c r="L132" i="26"/>
  <c r="Q132" i="26"/>
  <c r="M434" i="26"/>
  <c r="Q434" i="26"/>
  <c r="O434" i="26"/>
  <c r="L434" i="26"/>
  <c r="S434" i="26"/>
  <c r="R434" i="26"/>
  <c r="P434" i="26"/>
  <c r="N434" i="26"/>
  <c r="R166" i="26"/>
  <c r="O166" i="26"/>
  <c r="S166" i="26"/>
  <c r="P166" i="26"/>
  <c r="N166" i="26"/>
  <c r="M166" i="26"/>
  <c r="L166" i="26"/>
  <c r="Q166" i="26"/>
  <c r="R167" i="26"/>
  <c r="O167" i="26"/>
  <c r="M167" i="26"/>
  <c r="P167" i="26"/>
  <c r="S167" i="26"/>
  <c r="Q167" i="26"/>
  <c r="N167" i="26"/>
  <c r="L167" i="26"/>
  <c r="M435" i="26"/>
  <c r="Q435" i="26"/>
  <c r="R435" i="26"/>
  <c r="O435" i="26"/>
  <c r="N435" i="26"/>
  <c r="L435" i="26"/>
  <c r="P435" i="26"/>
  <c r="S435" i="26"/>
  <c r="P251" i="26"/>
  <c r="N251" i="26"/>
  <c r="O251" i="26"/>
  <c r="M251" i="26"/>
  <c r="L251" i="26"/>
  <c r="S251" i="26"/>
  <c r="R251" i="26"/>
  <c r="Q251" i="26"/>
  <c r="L462" i="29" l="1"/>
  <c r="Q462" i="29"/>
  <c r="P462" i="29"/>
  <c r="S462" i="29"/>
  <c r="R462" i="29"/>
  <c r="T333" i="29"/>
  <c r="T205" i="29"/>
  <c r="V205" i="29" s="1"/>
  <c r="K328" i="29"/>
  <c r="U328" i="29" s="1"/>
  <c r="L171" i="26"/>
  <c r="S171" i="26"/>
  <c r="L148" i="26"/>
  <c r="Q148" i="26"/>
  <c r="M192" i="26"/>
  <c r="K333" i="29"/>
  <c r="U333" i="29" s="1"/>
  <c r="V333" i="29" s="1"/>
  <c r="T204" i="29"/>
  <c r="P243" i="29"/>
  <c r="O243" i="29"/>
  <c r="L243" i="29"/>
  <c r="N243" i="29"/>
  <c r="R243" i="29"/>
  <c r="M243" i="29"/>
  <c r="K204" i="29"/>
  <c r="U204" i="29" s="1"/>
  <c r="T328" i="29"/>
  <c r="V328" i="29" s="1"/>
  <c r="Q243" i="29"/>
  <c r="P241" i="29"/>
  <c r="K241" i="29" s="1"/>
  <c r="U241" i="29" s="1"/>
  <c r="T420" i="29"/>
  <c r="T85" i="29"/>
  <c r="K395" i="29"/>
  <c r="U395" i="29" s="1"/>
  <c r="T91" i="29"/>
  <c r="K54" i="29"/>
  <c r="U54" i="29" s="1"/>
  <c r="K160" i="29"/>
  <c r="U160" i="29" s="1"/>
  <c r="K431" i="29"/>
  <c r="U431" i="29" s="1"/>
  <c r="K336" i="29"/>
  <c r="U336" i="29" s="1"/>
  <c r="K316" i="29"/>
  <c r="U316" i="29" s="1"/>
  <c r="K370" i="29"/>
  <c r="U370" i="29" s="1"/>
  <c r="T62" i="29"/>
  <c r="K21" i="29"/>
  <c r="U21" i="29" s="1"/>
  <c r="K8" i="29"/>
  <c r="U8" i="29" s="1"/>
  <c r="T386" i="29"/>
  <c r="T166" i="29"/>
  <c r="T366" i="29"/>
  <c r="T122" i="29"/>
  <c r="K295" i="29"/>
  <c r="U295" i="29" s="1"/>
  <c r="K49" i="29"/>
  <c r="U49" i="29" s="1"/>
  <c r="K159" i="29"/>
  <c r="U159" i="29" s="1"/>
  <c r="K76" i="29"/>
  <c r="U76" i="29" s="1"/>
  <c r="K62" i="29"/>
  <c r="U62" i="29" s="1"/>
  <c r="K477" i="29"/>
  <c r="U477" i="29" s="1"/>
  <c r="K421" i="29"/>
  <c r="U421" i="29" s="1"/>
  <c r="K19" i="29"/>
  <c r="U19" i="29" s="1"/>
  <c r="K348" i="29"/>
  <c r="U348" i="29" s="1"/>
  <c r="K5" i="29"/>
  <c r="U5" i="29" s="1"/>
  <c r="K186" i="29"/>
  <c r="U186" i="29" s="1"/>
  <c r="K116" i="29"/>
  <c r="U116" i="29" s="1"/>
  <c r="K80" i="29"/>
  <c r="U80" i="29" s="1"/>
  <c r="K18" i="29"/>
  <c r="U18" i="29" s="1"/>
  <c r="K191" i="29"/>
  <c r="U191" i="29" s="1"/>
  <c r="K249" i="29"/>
  <c r="U249" i="29" s="1"/>
  <c r="K350" i="29"/>
  <c r="U350" i="29" s="1"/>
  <c r="K390" i="29"/>
  <c r="U390" i="29" s="1"/>
  <c r="K389" i="29"/>
  <c r="U389" i="29" s="1"/>
  <c r="T321" i="29"/>
  <c r="K365" i="29"/>
  <c r="U365" i="29" s="1"/>
  <c r="T316" i="29"/>
  <c r="K375" i="29"/>
  <c r="U375" i="29" s="1"/>
  <c r="K202" i="29"/>
  <c r="U202" i="29" s="1"/>
  <c r="K341" i="29"/>
  <c r="U341" i="29" s="1"/>
  <c r="K293" i="29"/>
  <c r="U293" i="29" s="1"/>
  <c r="K14" i="29"/>
  <c r="U14" i="29" s="1"/>
  <c r="K98" i="29"/>
  <c r="U98" i="29" s="1"/>
  <c r="T159" i="29"/>
  <c r="T404" i="29"/>
  <c r="T338" i="29"/>
  <c r="K376" i="29"/>
  <c r="U376" i="29" s="1"/>
  <c r="T294" i="29"/>
  <c r="T287" i="29"/>
  <c r="K321" i="29"/>
  <c r="U321" i="29" s="1"/>
  <c r="K278" i="29"/>
  <c r="U278" i="29" s="1"/>
  <c r="K183" i="29"/>
  <c r="U183" i="29" s="1"/>
  <c r="K122" i="29"/>
  <c r="U122" i="29" s="1"/>
  <c r="T129" i="29"/>
  <c r="K75" i="29"/>
  <c r="U75" i="29" s="1"/>
  <c r="T169" i="29"/>
  <c r="T114" i="29"/>
  <c r="T54" i="29"/>
  <c r="K117" i="29"/>
  <c r="U117" i="29" s="1"/>
  <c r="T65" i="29"/>
  <c r="T40" i="29"/>
  <c r="T59" i="29"/>
  <c r="K73" i="29"/>
  <c r="U73" i="29" s="1"/>
  <c r="T10" i="29"/>
  <c r="T116" i="29"/>
  <c r="K33" i="29"/>
  <c r="U33" i="29" s="1"/>
  <c r="T105" i="29"/>
  <c r="K71" i="29"/>
  <c r="U71" i="29" s="1"/>
  <c r="K10" i="29"/>
  <c r="U10" i="29" s="1"/>
  <c r="T34" i="29"/>
  <c r="T431" i="29"/>
  <c r="K359" i="29"/>
  <c r="U359" i="29" s="1"/>
  <c r="K81" i="29"/>
  <c r="U81" i="29" s="1"/>
  <c r="T8" i="29"/>
  <c r="T349" i="29"/>
  <c r="K362" i="29"/>
  <c r="U362" i="29" s="1"/>
  <c r="T112" i="29"/>
  <c r="T107" i="29"/>
  <c r="T25" i="29"/>
  <c r="K89" i="29"/>
  <c r="U89" i="29" s="1"/>
  <c r="K34" i="29"/>
  <c r="U34" i="29" s="1"/>
  <c r="K3" i="29"/>
  <c r="U3" i="29" s="1"/>
  <c r="T160" i="29"/>
  <c r="K415" i="29"/>
  <c r="U415" i="29" s="1"/>
  <c r="K437" i="29"/>
  <c r="U437" i="29" s="1"/>
  <c r="K96" i="29"/>
  <c r="U96" i="29" s="1"/>
  <c r="T146" i="29"/>
  <c r="T336" i="29"/>
  <c r="T396" i="29"/>
  <c r="V396" i="29" s="1"/>
  <c r="T408" i="29"/>
  <c r="T147" i="29"/>
  <c r="K146" i="29"/>
  <c r="U146" i="29" s="1"/>
  <c r="K111" i="29"/>
  <c r="U111" i="29" s="1"/>
  <c r="K53" i="29"/>
  <c r="U53" i="29" s="1"/>
  <c r="T22" i="29"/>
  <c r="T9" i="29"/>
  <c r="T375" i="29"/>
  <c r="K405" i="29"/>
  <c r="U405" i="29" s="1"/>
  <c r="K357" i="29"/>
  <c r="U357" i="29" s="1"/>
  <c r="K255" i="29"/>
  <c r="U255" i="29" s="1"/>
  <c r="T258" i="29"/>
  <c r="K207" i="29"/>
  <c r="U207" i="29" s="1"/>
  <c r="K208" i="29"/>
  <c r="U208" i="29" s="1"/>
  <c r="K148" i="29"/>
  <c r="U148" i="29" s="1"/>
  <c r="T15" i="29"/>
  <c r="T101" i="29"/>
  <c r="K25" i="29"/>
  <c r="U25" i="29" s="1"/>
  <c r="K85" i="29"/>
  <c r="U85" i="29" s="1"/>
  <c r="T14" i="29"/>
  <c r="K40" i="29"/>
  <c r="U40" i="29" s="1"/>
  <c r="K436" i="29"/>
  <c r="U436" i="29" s="1"/>
  <c r="T436" i="29"/>
  <c r="T389" i="29"/>
  <c r="T365" i="29"/>
  <c r="K448" i="29"/>
  <c r="U448" i="29" s="1"/>
  <c r="K412" i="29"/>
  <c r="U412" i="29" s="1"/>
  <c r="K260" i="29"/>
  <c r="U260" i="29" s="1"/>
  <c r="T271" i="29"/>
  <c r="K214" i="29"/>
  <c r="U214" i="29" s="1"/>
  <c r="T257" i="29"/>
  <c r="K277" i="29"/>
  <c r="U277" i="29" s="1"/>
  <c r="T130" i="29"/>
  <c r="K107" i="29"/>
  <c r="U107" i="29" s="1"/>
  <c r="K93" i="29"/>
  <c r="U93" i="29" s="1"/>
  <c r="T98" i="29"/>
  <c r="K56" i="29"/>
  <c r="U56" i="29" s="1"/>
  <c r="T341" i="29"/>
  <c r="T49" i="29"/>
  <c r="K41" i="29"/>
  <c r="U41" i="29" s="1"/>
  <c r="K469" i="29"/>
  <c r="U469" i="29" s="1"/>
  <c r="T425" i="29"/>
  <c r="T391" i="29"/>
  <c r="T382" i="29"/>
  <c r="T324" i="29"/>
  <c r="T314" i="29"/>
  <c r="T248" i="29"/>
  <c r="K282" i="29"/>
  <c r="U282" i="29" s="1"/>
  <c r="K228" i="29"/>
  <c r="U228" i="29" s="1"/>
  <c r="K216" i="29"/>
  <c r="U216" i="29" s="1"/>
  <c r="T192" i="29"/>
  <c r="K129" i="29"/>
  <c r="U129" i="29" s="1"/>
  <c r="T58" i="29"/>
  <c r="T4" i="29"/>
  <c r="K50" i="29"/>
  <c r="U50" i="29" s="1"/>
  <c r="K20" i="29"/>
  <c r="U20" i="29" s="1"/>
  <c r="T89" i="29"/>
  <c r="T390" i="29"/>
  <c r="K411" i="29"/>
  <c r="U411" i="29" s="1"/>
  <c r="T418" i="29"/>
  <c r="T359" i="29"/>
  <c r="T322" i="29"/>
  <c r="T175" i="29"/>
  <c r="K125" i="29"/>
  <c r="U125" i="29" s="1"/>
  <c r="K178" i="29"/>
  <c r="U178" i="29" s="1"/>
  <c r="K167" i="29"/>
  <c r="U167" i="29" s="1"/>
  <c r="T106" i="29"/>
  <c r="T63" i="29"/>
  <c r="T74" i="29"/>
  <c r="K2" i="29"/>
  <c r="U2" i="29" s="1"/>
  <c r="K74" i="29"/>
  <c r="U74" i="29" s="1"/>
  <c r="K124" i="29"/>
  <c r="U124" i="29" s="1"/>
  <c r="T71" i="29"/>
  <c r="T3" i="29"/>
  <c r="T35" i="29"/>
  <c r="K48" i="29"/>
  <c r="U48" i="29" s="1"/>
  <c r="T191" i="29"/>
  <c r="T186" i="29"/>
  <c r="T41" i="29"/>
  <c r="T18" i="29"/>
  <c r="A170" i="29"/>
  <c r="A172" i="29"/>
  <c r="K114" i="29"/>
  <c r="U114" i="29" s="1"/>
  <c r="T90" i="29"/>
  <c r="T51" i="29"/>
  <c r="T295" i="29"/>
  <c r="K440" i="29"/>
  <c r="U440" i="29" s="1"/>
  <c r="K428" i="29"/>
  <c r="U428" i="29" s="1"/>
  <c r="T419" i="29"/>
  <c r="K402" i="29"/>
  <c r="U402" i="29" s="1"/>
  <c r="K400" i="29"/>
  <c r="U400" i="29" s="1"/>
  <c r="K394" i="29"/>
  <c r="U394" i="29" s="1"/>
  <c r="K372" i="29"/>
  <c r="U372" i="29" s="1"/>
  <c r="K272" i="29"/>
  <c r="U272" i="29" s="1"/>
  <c r="T200" i="29"/>
  <c r="K199" i="29"/>
  <c r="U199" i="29" s="1"/>
  <c r="K158" i="29"/>
  <c r="U158" i="29" s="1"/>
  <c r="K168" i="29"/>
  <c r="U168" i="29" s="1"/>
  <c r="K134" i="29"/>
  <c r="U134" i="29" s="1"/>
  <c r="T109" i="29"/>
  <c r="K22" i="29"/>
  <c r="U22" i="29" s="1"/>
  <c r="K59" i="29"/>
  <c r="U59" i="29" s="1"/>
  <c r="T395" i="29"/>
  <c r="T21" i="29"/>
  <c r="K342" i="29"/>
  <c r="U342" i="29" s="1"/>
  <c r="K307" i="29"/>
  <c r="U307" i="29" s="1"/>
  <c r="T224" i="29"/>
  <c r="K334" i="29"/>
  <c r="U334" i="29" s="1"/>
  <c r="K363" i="29"/>
  <c r="U363" i="29" s="1"/>
  <c r="K184" i="29"/>
  <c r="U184" i="29" s="1"/>
  <c r="T38" i="29"/>
  <c r="T19" i="29"/>
  <c r="T350" i="29"/>
  <c r="T370" i="29"/>
  <c r="T80" i="29"/>
  <c r="T448" i="29"/>
  <c r="K424" i="29"/>
  <c r="U424" i="29" s="1"/>
  <c r="T424" i="29"/>
  <c r="K470" i="29"/>
  <c r="U470" i="29" s="1"/>
  <c r="T470" i="29"/>
  <c r="K459" i="29"/>
  <c r="U459" i="29" s="1"/>
  <c r="T459" i="29"/>
  <c r="K418" i="29"/>
  <c r="U418" i="29" s="1"/>
  <c r="K393" i="29"/>
  <c r="U393" i="29" s="1"/>
  <c r="T393" i="29"/>
  <c r="K301" i="29"/>
  <c r="U301" i="29" s="1"/>
  <c r="T301" i="29"/>
  <c r="T332" i="29"/>
  <c r="T356" i="29"/>
  <c r="K296" i="29"/>
  <c r="U296" i="29" s="1"/>
  <c r="T296" i="29"/>
  <c r="K467" i="29"/>
  <c r="U467" i="29" s="1"/>
  <c r="T467" i="29"/>
  <c r="K439" i="29"/>
  <c r="U439" i="29" s="1"/>
  <c r="T439" i="29"/>
  <c r="T409" i="29"/>
  <c r="K433" i="29"/>
  <c r="U433" i="29" s="1"/>
  <c r="T433" i="29"/>
  <c r="K430" i="29"/>
  <c r="U430" i="29" s="1"/>
  <c r="T430" i="29"/>
  <c r="T376" i="29"/>
  <c r="K382" i="29"/>
  <c r="U382" i="29" s="1"/>
  <c r="K358" i="29"/>
  <c r="U358" i="29" s="1"/>
  <c r="T358" i="29"/>
  <c r="K268" i="29"/>
  <c r="U268" i="29" s="1"/>
  <c r="T268" i="29"/>
  <c r="K379" i="29"/>
  <c r="U379" i="29" s="1"/>
  <c r="T379" i="29"/>
  <c r="K385" i="29"/>
  <c r="U385" i="29" s="1"/>
  <c r="T385" i="29"/>
  <c r="T289" i="29"/>
  <c r="T273" i="29"/>
  <c r="K258" i="29"/>
  <c r="U258" i="29" s="1"/>
  <c r="K325" i="29"/>
  <c r="U325" i="29" s="1"/>
  <c r="T325" i="29"/>
  <c r="K305" i="29"/>
  <c r="U305" i="29" s="1"/>
  <c r="T305" i="29"/>
  <c r="K284" i="29"/>
  <c r="U284" i="29" s="1"/>
  <c r="T284" i="29"/>
  <c r="K269" i="29"/>
  <c r="U269" i="29" s="1"/>
  <c r="T269" i="29"/>
  <c r="T135" i="29"/>
  <c r="K264" i="29"/>
  <c r="U264" i="29" s="1"/>
  <c r="T264" i="29"/>
  <c r="T226" i="29"/>
  <c r="T253" i="29"/>
  <c r="T477" i="29"/>
  <c r="T415" i="29"/>
  <c r="K456" i="29"/>
  <c r="U456" i="29" s="1"/>
  <c r="T456" i="29"/>
  <c r="K407" i="29"/>
  <c r="U407" i="29" s="1"/>
  <c r="T407" i="29"/>
  <c r="T400" i="29"/>
  <c r="T394" i="29"/>
  <c r="K383" i="29"/>
  <c r="U383" i="29" s="1"/>
  <c r="T383" i="29"/>
  <c r="K409" i="29"/>
  <c r="U409" i="29" s="1"/>
  <c r="T331" i="29"/>
  <c r="K297" i="29"/>
  <c r="U297" i="29" s="1"/>
  <c r="T297" i="29"/>
  <c r="T362" i="29"/>
  <c r="K331" i="29"/>
  <c r="U331" i="29" s="1"/>
  <c r="K356" i="29"/>
  <c r="U356" i="29" s="1"/>
  <c r="T307" i="29"/>
  <c r="K280" i="29"/>
  <c r="U280" i="29" s="1"/>
  <c r="T280" i="29"/>
  <c r="T363" i="29"/>
  <c r="K308" i="29"/>
  <c r="U308" i="29" s="1"/>
  <c r="T308" i="29"/>
  <c r="K349" i="29"/>
  <c r="U349" i="29" s="1"/>
  <c r="K319" i="29"/>
  <c r="U319" i="29" s="1"/>
  <c r="T319" i="29"/>
  <c r="T184" i="29"/>
  <c r="K279" i="29"/>
  <c r="U279" i="29" s="1"/>
  <c r="T279" i="29"/>
  <c r="K275" i="29"/>
  <c r="U275" i="29" s="1"/>
  <c r="T275" i="29"/>
  <c r="T231" i="29"/>
  <c r="K286" i="29"/>
  <c r="U286" i="29" s="1"/>
  <c r="T286" i="29"/>
  <c r="K283" i="29"/>
  <c r="U283" i="29" s="1"/>
  <c r="T283" i="29"/>
  <c r="T214" i="29"/>
  <c r="T128" i="29"/>
  <c r="K231" i="29"/>
  <c r="U231" i="29" s="1"/>
  <c r="K247" i="29"/>
  <c r="U247" i="29" s="1"/>
  <c r="T247" i="29"/>
  <c r="K181" i="29"/>
  <c r="U181" i="29" s="1"/>
  <c r="T181" i="29"/>
  <c r="K221" i="29"/>
  <c r="U221" i="29" s="1"/>
  <c r="T221" i="29"/>
  <c r="K245" i="29"/>
  <c r="U245" i="29" s="1"/>
  <c r="T245" i="29"/>
  <c r="T277" i="29"/>
  <c r="K190" i="29"/>
  <c r="U190" i="29" s="1"/>
  <c r="T190" i="29"/>
  <c r="T126" i="29"/>
  <c r="K126" i="29"/>
  <c r="U126" i="29" s="1"/>
  <c r="K135" i="29"/>
  <c r="U135" i="29" s="1"/>
  <c r="T111" i="29"/>
  <c r="T70" i="29"/>
  <c r="K147" i="29"/>
  <c r="U147" i="29" s="1"/>
  <c r="K141" i="29"/>
  <c r="U141" i="29" s="1"/>
  <c r="T141" i="29"/>
  <c r="K91" i="29"/>
  <c r="U91" i="29" s="1"/>
  <c r="K57" i="29"/>
  <c r="U57" i="29" s="1"/>
  <c r="T57" i="29"/>
  <c r="K45" i="29"/>
  <c r="U45" i="29" s="1"/>
  <c r="T45" i="29"/>
  <c r="K30" i="29"/>
  <c r="U30" i="29" s="1"/>
  <c r="T30" i="29"/>
  <c r="K94" i="29"/>
  <c r="U94" i="29" s="1"/>
  <c r="T94" i="29"/>
  <c r="T48" i="29"/>
  <c r="K145" i="29"/>
  <c r="U145" i="29" s="1"/>
  <c r="T145" i="29"/>
  <c r="K79" i="29"/>
  <c r="U79" i="29" s="1"/>
  <c r="T79" i="29"/>
  <c r="K103" i="29"/>
  <c r="U103" i="29" s="1"/>
  <c r="T103" i="29"/>
  <c r="T20" i="29"/>
  <c r="K15" i="29"/>
  <c r="U15" i="29" s="1"/>
  <c r="T76" i="29"/>
  <c r="T37" i="29"/>
  <c r="K37" i="29"/>
  <c r="U37" i="29" s="1"/>
  <c r="K480" i="29"/>
  <c r="U480" i="29" s="1"/>
  <c r="T480" i="29"/>
  <c r="K416" i="29"/>
  <c r="U416" i="29" s="1"/>
  <c r="T416" i="29"/>
  <c r="K352" i="29"/>
  <c r="U352" i="29" s="1"/>
  <c r="T352" i="29"/>
  <c r="K223" i="29"/>
  <c r="U223" i="29" s="1"/>
  <c r="T223" i="29"/>
  <c r="K311" i="29"/>
  <c r="U311" i="29" s="1"/>
  <c r="T311" i="29"/>
  <c r="K310" i="29"/>
  <c r="U310" i="29" s="1"/>
  <c r="T310" i="29"/>
  <c r="K318" i="29"/>
  <c r="U318" i="29" s="1"/>
  <c r="T318" i="29"/>
  <c r="K281" i="29"/>
  <c r="U281" i="29" s="1"/>
  <c r="T281" i="29"/>
  <c r="K259" i="29"/>
  <c r="U259" i="29" s="1"/>
  <c r="T259" i="29"/>
  <c r="K266" i="29"/>
  <c r="U266" i="29" s="1"/>
  <c r="T266" i="29"/>
  <c r="K225" i="29"/>
  <c r="U225" i="29" s="1"/>
  <c r="T225" i="29"/>
  <c r="K157" i="29"/>
  <c r="U157" i="29" s="1"/>
  <c r="T157" i="29"/>
  <c r="K210" i="29"/>
  <c r="U210" i="29" s="1"/>
  <c r="T210" i="29"/>
  <c r="K193" i="29"/>
  <c r="U193" i="29" s="1"/>
  <c r="T193" i="29"/>
  <c r="K176" i="29"/>
  <c r="U176" i="29" s="1"/>
  <c r="T176" i="29"/>
  <c r="K69" i="29"/>
  <c r="U69" i="29" s="1"/>
  <c r="T69" i="29"/>
  <c r="K72" i="29"/>
  <c r="U72" i="29" s="1"/>
  <c r="T72" i="29"/>
  <c r="K132" i="29"/>
  <c r="U132" i="29" s="1"/>
  <c r="T132" i="29"/>
  <c r="K11" i="29"/>
  <c r="U11" i="29" s="1"/>
  <c r="T11" i="29"/>
  <c r="K88" i="29"/>
  <c r="U88" i="29" s="1"/>
  <c r="T88" i="29"/>
  <c r="K106" i="29"/>
  <c r="U106" i="29" s="1"/>
  <c r="K9" i="29"/>
  <c r="U9" i="29" s="1"/>
  <c r="K95" i="29"/>
  <c r="U95" i="29" s="1"/>
  <c r="T95" i="29"/>
  <c r="K481" i="29"/>
  <c r="U481" i="29" s="1"/>
  <c r="T481" i="29"/>
  <c r="K464" i="29"/>
  <c r="U464" i="29" s="1"/>
  <c r="T464" i="29"/>
  <c r="K473" i="29"/>
  <c r="U473" i="29" s="1"/>
  <c r="T473" i="29"/>
  <c r="K364" i="29"/>
  <c r="U364" i="29" s="1"/>
  <c r="T364" i="29"/>
  <c r="K373" i="29"/>
  <c r="U373" i="29" s="1"/>
  <c r="T373" i="29"/>
  <c r="K338" i="29"/>
  <c r="U338" i="29" s="1"/>
  <c r="K285" i="29"/>
  <c r="U285" i="29" s="1"/>
  <c r="T285" i="29"/>
  <c r="K267" i="29"/>
  <c r="U267" i="29" s="1"/>
  <c r="T267" i="29"/>
  <c r="T282" i="29"/>
  <c r="T255" i="29"/>
  <c r="K238" i="29"/>
  <c r="U238" i="29" s="1"/>
  <c r="T238" i="29"/>
  <c r="K335" i="29"/>
  <c r="U335" i="29" s="1"/>
  <c r="T335" i="29"/>
  <c r="K313" i="29"/>
  <c r="U313" i="29" s="1"/>
  <c r="T313" i="29"/>
  <c r="K309" i="29"/>
  <c r="U309" i="29" s="1"/>
  <c r="T309" i="29"/>
  <c r="K212" i="29"/>
  <c r="U212" i="29" s="1"/>
  <c r="T212" i="29"/>
  <c r="T183" i="29"/>
  <c r="K233" i="29"/>
  <c r="U233" i="29" s="1"/>
  <c r="T233" i="29"/>
  <c r="K209" i="29"/>
  <c r="U209" i="29" s="1"/>
  <c r="T209" i="29"/>
  <c r="K304" i="29"/>
  <c r="U304" i="29" s="1"/>
  <c r="T304" i="29"/>
  <c r="K322" i="29"/>
  <c r="U322" i="29" s="1"/>
  <c r="T239" i="29"/>
  <c r="K250" i="29"/>
  <c r="U250" i="29" s="1"/>
  <c r="T250" i="29"/>
  <c r="K263" i="29"/>
  <c r="U263" i="29" s="1"/>
  <c r="T263" i="29"/>
  <c r="K253" i="29"/>
  <c r="U253" i="29" s="1"/>
  <c r="K217" i="29"/>
  <c r="U217" i="29" s="1"/>
  <c r="T217" i="29"/>
  <c r="K161" i="29"/>
  <c r="U161" i="29" s="1"/>
  <c r="T161" i="29"/>
  <c r="K189" i="29"/>
  <c r="U189" i="29" s="1"/>
  <c r="T189" i="29"/>
  <c r="T117" i="29"/>
  <c r="T180" i="29"/>
  <c r="T165" i="29"/>
  <c r="K163" i="29"/>
  <c r="U163" i="29" s="1"/>
  <c r="T163" i="29"/>
  <c r="K154" i="29"/>
  <c r="U154" i="29" s="1"/>
  <c r="K156" i="29"/>
  <c r="U156" i="29" s="1"/>
  <c r="T156" i="29"/>
  <c r="K218" i="29"/>
  <c r="U218" i="29" s="1"/>
  <c r="T218" i="29"/>
  <c r="K187" i="29"/>
  <c r="U187" i="29" s="1"/>
  <c r="T187" i="29"/>
  <c r="T148" i="29"/>
  <c r="T121" i="29"/>
  <c r="K121" i="29"/>
  <c r="U121" i="29" s="1"/>
  <c r="K105" i="29"/>
  <c r="U105" i="29" s="1"/>
  <c r="K65" i="29"/>
  <c r="U65" i="29" s="1"/>
  <c r="T96" i="29"/>
  <c r="K51" i="29"/>
  <c r="U51" i="29" s="1"/>
  <c r="T168" i="29"/>
  <c r="K39" i="29"/>
  <c r="U39" i="29" s="1"/>
  <c r="T39" i="29"/>
  <c r="K165" i="29"/>
  <c r="U165" i="29" s="1"/>
  <c r="K36" i="29"/>
  <c r="U36" i="29" s="1"/>
  <c r="T36" i="29"/>
  <c r="T56" i="29"/>
  <c r="K70" i="29"/>
  <c r="U70" i="29" s="1"/>
  <c r="T7" i="29"/>
  <c r="K7" i="29"/>
  <c r="U7" i="29" s="1"/>
  <c r="K429" i="29"/>
  <c r="U429" i="29" s="1"/>
  <c r="T429" i="29"/>
  <c r="K401" i="29"/>
  <c r="U401" i="29" s="1"/>
  <c r="T401" i="29"/>
  <c r="K327" i="29"/>
  <c r="U327" i="29" s="1"/>
  <c r="T327" i="29"/>
  <c r="T438" i="29"/>
  <c r="K420" i="29"/>
  <c r="U420" i="29" s="1"/>
  <c r="T414" i="29"/>
  <c r="K422" i="29"/>
  <c r="U422" i="29" s="1"/>
  <c r="T422" i="29"/>
  <c r="K380" i="29"/>
  <c r="U380" i="29" s="1"/>
  <c r="T380" i="29"/>
  <c r="K419" i="29"/>
  <c r="U419" i="29" s="1"/>
  <c r="K391" i="29"/>
  <c r="U391" i="29" s="1"/>
  <c r="K330" i="29"/>
  <c r="U330" i="29" s="1"/>
  <c r="T330" i="29"/>
  <c r="K329" i="29"/>
  <c r="U329" i="29" s="1"/>
  <c r="T329" i="29"/>
  <c r="K274" i="29"/>
  <c r="U274" i="29" s="1"/>
  <c r="T274" i="29"/>
  <c r="K246" i="29"/>
  <c r="U246" i="29" s="1"/>
  <c r="T246" i="29"/>
  <c r="T334" i="29"/>
  <c r="K288" i="29"/>
  <c r="U288" i="29" s="1"/>
  <c r="T288" i="29"/>
  <c r="K366" i="29"/>
  <c r="U366" i="29" s="1"/>
  <c r="K312" i="29"/>
  <c r="U312" i="29" s="1"/>
  <c r="T312" i="29"/>
  <c r="K197" i="29"/>
  <c r="U197" i="29" s="1"/>
  <c r="T197" i="29"/>
  <c r="K347" i="29"/>
  <c r="U347" i="29" s="1"/>
  <c r="T347" i="29"/>
  <c r="K306" i="29"/>
  <c r="U306" i="29" s="1"/>
  <c r="T306" i="29"/>
  <c r="K317" i="29"/>
  <c r="U317" i="29" s="1"/>
  <c r="T317" i="29"/>
  <c r="K332" i="29"/>
  <c r="U332" i="29" s="1"/>
  <c r="K196" i="29"/>
  <c r="U196" i="29" s="1"/>
  <c r="T196" i="29"/>
  <c r="K271" i="29"/>
  <c r="U271" i="29" s="1"/>
  <c r="K227" i="29"/>
  <c r="U227" i="29" s="1"/>
  <c r="T227" i="29"/>
  <c r="K292" i="29"/>
  <c r="U292" i="29" s="1"/>
  <c r="T292" i="29"/>
  <c r="K291" i="29"/>
  <c r="U291" i="29" s="1"/>
  <c r="T291" i="29"/>
  <c r="K252" i="29"/>
  <c r="U252" i="29" s="1"/>
  <c r="T252" i="29"/>
  <c r="T177" i="29"/>
  <c r="K213" i="29"/>
  <c r="U213" i="29" s="1"/>
  <c r="T213" i="29"/>
  <c r="K248" i="29"/>
  <c r="U248" i="29" s="1"/>
  <c r="T230" i="29"/>
  <c r="K215" i="29"/>
  <c r="U215" i="29" s="1"/>
  <c r="T215" i="29"/>
  <c r="K149" i="29"/>
  <c r="U149" i="29" s="1"/>
  <c r="T149" i="29"/>
  <c r="K203" i="29"/>
  <c r="U203" i="29" s="1"/>
  <c r="T203" i="29"/>
  <c r="K143" i="29"/>
  <c r="U143" i="29" s="1"/>
  <c r="T143" i="29"/>
  <c r="K169" i="29"/>
  <c r="U169" i="29" s="1"/>
  <c r="K226" i="29"/>
  <c r="U226" i="29" s="1"/>
  <c r="K155" i="29"/>
  <c r="U155" i="29" s="1"/>
  <c r="T155" i="29"/>
  <c r="K27" i="29"/>
  <c r="U27" i="29" s="1"/>
  <c r="T27" i="29"/>
  <c r="K16" i="29"/>
  <c r="U16" i="29" s="1"/>
  <c r="T16" i="29"/>
  <c r="T102" i="29"/>
  <c r="K102" i="29"/>
  <c r="U102" i="29" s="1"/>
  <c r="K64" i="29"/>
  <c r="U64" i="29" s="1"/>
  <c r="T64" i="29"/>
  <c r="T43" i="29"/>
  <c r="K43" i="29"/>
  <c r="U43" i="29" s="1"/>
  <c r="K6" i="29"/>
  <c r="U6" i="29" s="1"/>
  <c r="T6" i="29"/>
  <c r="K118" i="29"/>
  <c r="U118" i="29" s="1"/>
  <c r="T118" i="29"/>
  <c r="T81" i="29"/>
  <c r="K58" i="29"/>
  <c r="U58" i="29" s="1"/>
  <c r="K4" i="29"/>
  <c r="U4" i="29" s="1"/>
  <c r="K109" i="29"/>
  <c r="U109" i="29" s="1"/>
  <c r="T53" i="29"/>
  <c r="K35" i="29"/>
  <c r="U35" i="29" s="1"/>
  <c r="K449" i="29"/>
  <c r="U449" i="29" s="1"/>
  <c r="T449" i="29"/>
  <c r="K369" i="29"/>
  <c r="U369" i="29" s="1"/>
  <c r="T369" i="29"/>
  <c r="T466" i="29"/>
  <c r="K454" i="29"/>
  <c r="U454" i="29" s="1"/>
  <c r="T454" i="29"/>
  <c r="K474" i="29"/>
  <c r="U474" i="29" s="1"/>
  <c r="T474" i="29"/>
  <c r="K445" i="29"/>
  <c r="U445" i="29" s="1"/>
  <c r="T445" i="29"/>
  <c r="K398" i="29"/>
  <c r="U398" i="29" s="1"/>
  <c r="T398" i="29"/>
  <c r="T469" i="29"/>
  <c r="K443" i="29"/>
  <c r="U443" i="29" s="1"/>
  <c r="T443" i="29"/>
  <c r="K451" i="29"/>
  <c r="U451" i="29" s="1"/>
  <c r="T451" i="29"/>
  <c r="K465" i="29"/>
  <c r="U465" i="29" s="1"/>
  <c r="T465" i="29"/>
  <c r="T413" i="29"/>
  <c r="K397" i="29"/>
  <c r="U397" i="29" s="1"/>
  <c r="T397" i="29"/>
  <c r="K466" i="29"/>
  <c r="U466" i="29" s="1"/>
  <c r="K315" i="29"/>
  <c r="U315" i="29" s="1"/>
  <c r="T315" i="29"/>
  <c r="T260" i="29"/>
  <c r="T207" i="29"/>
  <c r="K179" i="29"/>
  <c r="U179" i="29" s="1"/>
  <c r="T179" i="29"/>
  <c r="K185" i="29"/>
  <c r="U185" i="29" s="1"/>
  <c r="T185" i="29"/>
  <c r="K112" i="29"/>
  <c r="U112" i="29" s="1"/>
  <c r="T178" i="29"/>
  <c r="K239" i="29"/>
  <c r="U239" i="29" s="1"/>
  <c r="K180" i="29"/>
  <c r="U180" i="29" s="1"/>
  <c r="K162" i="29"/>
  <c r="U162" i="29" s="1"/>
  <c r="T162" i="29"/>
  <c r="K108" i="29"/>
  <c r="U108" i="29" s="1"/>
  <c r="T108" i="29"/>
  <c r="K177" i="29"/>
  <c r="U177" i="29" s="1"/>
  <c r="K137" i="29"/>
  <c r="U137" i="29" s="1"/>
  <c r="T137" i="29"/>
  <c r="T110" i="29"/>
  <c r="K110" i="29"/>
  <c r="U110" i="29" s="1"/>
  <c r="T125" i="29"/>
  <c r="K92" i="29"/>
  <c r="U92" i="29" s="1"/>
  <c r="T92" i="29"/>
  <c r="K128" i="29"/>
  <c r="U128" i="29" s="1"/>
  <c r="V128" i="29" s="1"/>
  <c r="K68" i="29"/>
  <c r="U68" i="29" s="1"/>
  <c r="T68" i="29"/>
  <c r="K101" i="29"/>
  <c r="U101" i="29" s="1"/>
  <c r="K403" i="29"/>
  <c r="U403" i="29" s="1"/>
  <c r="T403" i="29"/>
  <c r="K435" i="29"/>
  <c r="U435" i="29" s="1"/>
  <c r="T435" i="29"/>
  <c r="T402" i="29"/>
  <c r="K442" i="29"/>
  <c r="U442" i="29" s="1"/>
  <c r="T442" i="29"/>
  <c r="T293" i="29"/>
  <c r="T405" i="29"/>
  <c r="K392" i="29"/>
  <c r="U392" i="29" s="1"/>
  <c r="T392" i="29"/>
  <c r="T428" i="29"/>
  <c r="T412" i="29"/>
  <c r="K371" i="29"/>
  <c r="U371" i="29" s="1"/>
  <c r="T371" i="29"/>
  <c r="K388" i="29"/>
  <c r="U388" i="29" s="1"/>
  <c r="T388" i="29"/>
  <c r="K413" i="29"/>
  <c r="U413" i="29" s="1"/>
  <c r="K378" i="29"/>
  <c r="U378" i="29" s="1"/>
  <c r="T378" i="29"/>
  <c r="K381" i="29"/>
  <c r="U381" i="29" s="1"/>
  <c r="T381" i="29"/>
  <c r="K346" i="29"/>
  <c r="U346" i="29" s="1"/>
  <c r="T346" i="29"/>
  <c r="K354" i="29"/>
  <c r="U354" i="29" s="1"/>
  <c r="T354" i="29"/>
  <c r="T342" i="29"/>
  <c r="T249" i="29"/>
  <c r="K355" i="29"/>
  <c r="U355" i="29" s="1"/>
  <c r="T355" i="29"/>
  <c r="K337" i="29"/>
  <c r="U337" i="29" s="1"/>
  <c r="T337" i="29"/>
  <c r="K265" i="29"/>
  <c r="U265" i="29" s="1"/>
  <c r="T265" i="29"/>
  <c r="K323" i="29"/>
  <c r="U323" i="29" s="1"/>
  <c r="T323" i="29"/>
  <c r="K261" i="29"/>
  <c r="U261" i="29" s="1"/>
  <c r="T261" i="29"/>
  <c r="K287" i="29"/>
  <c r="U287" i="29" s="1"/>
  <c r="T195" i="29"/>
  <c r="K298" i="29"/>
  <c r="U298" i="29" s="1"/>
  <c r="T298" i="29"/>
  <c r="T262" i="29"/>
  <c r="K289" i="29"/>
  <c r="U289" i="29" s="1"/>
  <c r="K211" i="29"/>
  <c r="U211" i="29" s="1"/>
  <c r="T211" i="29"/>
  <c r="K242" i="29"/>
  <c r="U242" i="29" s="1"/>
  <c r="T242" i="29"/>
  <c r="K224" i="29"/>
  <c r="U224" i="29" s="1"/>
  <c r="K195" i="29"/>
  <c r="U195" i="29" s="1"/>
  <c r="K294" i="29"/>
  <c r="U294" i="29" s="1"/>
  <c r="K206" i="29"/>
  <c r="U206" i="29" s="1"/>
  <c r="T206" i="29"/>
  <c r="K476" i="29"/>
  <c r="U476" i="29" s="1"/>
  <c r="T476" i="29"/>
  <c r="K460" i="29"/>
  <c r="U460" i="29" s="1"/>
  <c r="T460" i="29"/>
  <c r="T302" i="29"/>
  <c r="K302" i="29"/>
  <c r="U302" i="29" s="1"/>
  <c r="K461" i="29"/>
  <c r="U461" i="29" s="1"/>
  <c r="T461" i="29"/>
  <c r="T421" i="29"/>
  <c r="T437" i="29"/>
  <c r="K423" i="29"/>
  <c r="U423" i="29" s="1"/>
  <c r="T423" i="29"/>
  <c r="T440" i="29"/>
  <c r="K438" i="29"/>
  <c r="U438" i="29" s="1"/>
  <c r="K417" i="29"/>
  <c r="U417" i="29" s="1"/>
  <c r="T417" i="29"/>
  <c r="K387" i="29"/>
  <c r="U387" i="29" s="1"/>
  <c r="T387" i="29"/>
  <c r="K425" i="29"/>
  <c r="U425" i="29" s="1"/>
  <c r="K410" i="29"/>
  <c r="U410" i="29" s="1"/>
  <c r="T410" i="29"/>
  <c r="K384" i="29"/>
  <c r="U384" i="29" s="1"/>
  <c r="T384" i="29"/>
  <c r="K404" i="29"/>
  <c r="U404" i="29" s="1"/>
  <c r="T372" i="29"/>
  <c r="T348" i="29"/>
  <c r="T272" i="29"/>
  <c r="K374" i="29"/>
  <c r="U374" i="29" s="1"/>
  <c r="T374" i="29"/>
  <c r="K345" i="29"/>
  <c r="U345" i="29" s="1"/>
  <c r="T345" i="29"/>
  <c r="K351" i="29"/>
  <c r="U351" i="29" s="1"/>
  <c r="T351" i="29"/>
  <c r="K343" i="29"/>
  <c r="U343" i="29" s="1"/>
  <c r="T343" i="29"/>
  <c r="K326" i="29"/>
  <c r="U326" i="29" s="1"/>
  <c r="T326" i="29"/>
  <c r="T278" i="29"/>
  <c r="T228" i="29"/>
  <c r="T194" i="29"/>
  <c r="K240" i="29"/>
  <c r="U240" i="29" s="1"/>
  <c r="T240" i="29"/>
  <c r="K194" i="29"/>
  <c r="U194" i="29" s="1"/>
  <c r="K270" i="29"/>
  <c r="U270" i="29" s="1"/>
  <c r="T270" i="29"/>
  <c r="T216" i="29"/>
  <c r="K273" i="29"/>
  <c r="U273" i="29" s="1"/>
  <c r="K182" i="29"/>
  <c r="U182" i="29" s="1"/>
  <c r="T182" i="29"/>
  <c r="K232" i="29"/>
  <c r="U232" i="29" s="1"/>
  <c r="T232" i="29"/>
  <c r="K220" i="29"/>
  <c r="U220" i="29" s="1"/>
  <c r="T220" i="29"/>
  <c r="T202" i="29"/>
  <c r="T199" i="29"/>
  <c r="T164" i="29"/>
  <c r="T158" i="29"/>
  <c r="K150" i="29"/>
  <c r="U150" i="29" s="1"/>
  <c r="T150" i="29"/>
  <c r="K257" i="29"/>
  <c r="U257" i="29" s="1"/>
  <c r="T142" i="29"/>
  <c r="K26" i="29"/>
  <c r="U26" i="29" s="1"/>
  <c r="T26" i="29"/>
  <c r="K123" i="29"/>
  <c r="U123" i="29" s="1"/>
  <c r="T123" i="29"/>
  <c r="K63" i="29"/>
  <c r="U63" i="29" s="1"/>
  <c r="K42" i="29"/>
  <c r="U42" i="29" s="1"/>
  <c r="T42" i="29"/>
  <c r="K29" i="29"/>
  <c r="U29" i="29" s="1"/>
  <c r="T29" i="29"/>
  <c r="T55" i="29"/>
  <c r="K55" i="29"/>
  <c r="U55" i="29" s="1"/>
  <c r="K17" i="29"/>
  <c r="U17" i="29" s="1"/>
  <c r="T17" i="29"/>
  <c r="K142" i="29"/>
  <c r="U142" i="29" s="1"/>
  <c r="K164" i="29"/>
  <c r="U164" i="29" s="1"/>
  <c r="K44" i="29"/>
  <c r="U44" i="29" s="1"/>
  <c r="T44" i="29"/>
  <c r="T93" i="29"/>
  <c r="K38" i="29"/>
  <c r="U38" i="29" s="1"/>
  <c r="T33" i="29"/>
  <c r="K450" i="29"/>
  <c r="U450" i="29" s="1"/>
  <c r="T450" i="29"/>
  <c r="K339" i="29"/>
  <c r="U339" i="29" s="1"/>
  <c r="T339" i="29"/>
  <c r="K344" i="29"/>
  <c r="U344" i="29" s="1"/>
  <c r="T344" i="29"/>
  <c r="T455" i="29"/>
  <c r="K486" i="29"/>
  <c r="U486" i="29" s="1"/>
  <c r="T486" i="29"/>
  <c r="K446" i="29"/>
  <c r="U446" i="29" s="1"/>
  <c r="T446" i="29"/>
  <c r="K432" i="29"/>
  <c r="U432" i="29" s="1"/>
  <c r="T432" i="29"/>
  <c r="T406" i="29"/>
  <c r="T303" i="29"/>
  <c r="K303" i="29"/>
  <c r="U303" i="29" s="1"/>
  <c r="K455" i="29"/>
  <c r="U455" i="29" s="1"/>
  <c r="K483" i="29"/>
  <c r="U483" i="29" s="1"/>
  <c r="T483" i="29"/>
  <c r="K386" i="29"/>
  <c r="U386" i="29" s="1"/>
  <c r="K368" i="29"/>
  <c r="U368" i="29" s="1"/>
  <c r="T368" i="29"/>
  <c r="K399" i="29"/>
  <c r="U399" i="29" s="1"/>
  <c r="T399" i="29"/>
  <c r="T357" i="29"/>
  <c r="K320" i="29"/>
  <c r="U320" i="29" s="1"/>
  <c r="T320" i="29"/>
  <c r="K229" i="29"/>
  <c r="U229" i="29" s="1"/>
  <c r="T229" i="29"/>
  <c r="K219" i="29"/>
  <c r="U219" i="29" s="1"/>
  <c r="T219" i="29"/>
  <c r="K290" i="29"/>
  <c r="U290" i="29" s="1"/>
  <c r="T290" i="29"/>
  <c r="K276" i="29"/>
  <c r="U276" i="29" s="1"/>
  <c r="T276" i="29"/>
  <c r="T208" i="29"/>
  <c r="K222" i="29"/>
  <c r="U222" i="29" s="1"/>
  <c r="T222" i="29"/>
  <c r="K192" i="29"/>
  <c r="U192" i="29" s="1"/>
  <c r="K171" i="29"/>
  <c r="U171" i="29" s="1"/>
  <c r="T171" i="29"/>
  <c r="K127" i="29"/>
  <c r="U127" i="29" s="1"/>
  <c r="T127" i="29"/>
  <c r="K200" i="29"/>
  <c r="U200" i="29" s="1"/>
  <c r="K166" i="29"/>
  <c r="U166" i="29" s="1"/>
  <c r="T153" i="29"/>
  <c r="K230" i="29"/>
  <c r="U230" i="29" s="1"/>
  <c r="K136" i="29"/>
  <c r="U136" i="29" s="1"/>
  <c r="T136" i="29"/>
  <c r="K131" i="29"/>
  <c r="U131" i="29" s="1"/>
  <c r="T131" i="29"/>
  <c r="K104" i="29"/>
  <c r="U104" i="29" s="1"/>
  <c r="T104" i="29"/>
  <c r="K172" i="29"/>
  <c r="U172" i="29" s="1"/>
  <c r="T172" i="29"/>
  <c r="K153" i="29"/>
  <c r="U153" i="29" s="1"/>
  <c r="K52" i="29"/>
  <c r="U52" i="29" s="1"/>
  <c r="T52" i="29"/>
  <c r="K119" i="29"/>
  <c r="U119" i="29" s="1"/>
  <c r="T119" i="29"/>
  <c r="T5" i="29"/>
  <c r="T124" i="29"/>
  <c r="T75" i="29"/>
  <c r="K130" i="29"/>
  <c r="U130" i="29" s="1"/>
  <c r="T134" i="29"/>
  <c r="T144" i="29"/>
  <c r="K144" i="29"/>
  <c r="U144" i="29" s="1"/>
  <c r="T73" i="29"/>
  <c r="K90" i="29"/>
  <c r="U90" i="29" s="1"/>
  <c r="K60" i="29"/>
  <c r="U60" i="29" s="1"/>
  <c r="T60" i="29"/>
  <c r="K468" i="29"/>
  <c r="U468" i="29" s="1"/>
  <c r="T468" i="29"/>
  <c r="K463" i="29"/>
  <c r="U463" i="29" s="1"/>
  <c r="T463" i="29"/>
  <c r="K482" i="29"/>
  <c r="U482" i="29" s="1"/>
  <c r="T482" i="29"/>
  <c r="T411" i="29"/>
  <c r="K472" i="29"/>
  <c r="U472" i="29" s="1"/>
  <c r="T472" i="29"/>
  <c r="K444" i="29"/>
  <c r="U444" i="29" s="1"/>
  <c r="T444" i="29"/>
  <c r="K452" i="29"/>
  <c r="U452" i="29" s="1"/>
  <c r="T452" i="29"/>
  <c r="K475" i="29"/>
  <c r="U475" i="29" s="1"/>
  <c r="T475" i="29"/>
  <c r="K471" i="29"/>
  <c r="U471" i="29" s="1"/>
  <c r="T471" i="29"/>
  <c r="K453" i="29"/>
  <c r="U453" i="29" s="1"/>
  <c r="T453" i="29"/>
  <c r="K408" i="29"/>
  <c r="U408" i="29" s="1"/>
  <c r="K434" i="29"/>
  <c r="U434" i="29" s="1"/>
  <c r="T434" i="29"/>
  <c r="K406" i="29"/>
  <c r="U406" i="29" s="1"/>
  <c r="V406" i="29" s="1"/>
  <c r="T462" i="29"/>
  <c r="K447" i="29"/>
  <c r="U447" i="29" s="1"/>
  <c r="T447" i="29"/>
  <c r="K441" i="29"/>
  <c r="U441" i="29" s="1"/>
  <c r="T441" i="29"/>
  <c r="K414" i="29"/>
  <c r="U414" i="29" s="1"/>
  <c r="K367" i="29"/>
  <c r="U367" i="29" s="1"/>
  <c r="T367" i="29"/>
  <c r="K377" i="29"/>
  <c r="U377" i="29" s="1"/>
  <c r="T377" i="29"/>
  <c r="K340" i="29"/>
  <c r="U340" i="29" s="1"/>
  <c r="T340" i="29"/>
  <c r="K353" i="29"/>
  <c r="U353" i="29" s="1"/>
  <c r="T353" i="29"/>
  <c r="K324" i="29"/>
  <c r="U324" i="29" s="1"/>
  <c r="K244" i="29"/>
  <c r="U244" i="29" s="1"/>
  <c r="T244" i="29"/>
  <c r="K251" i="29"/>
  <c r="U251" i="29" s="1"/>
  <c r="T251" i="29"/>
  <c r="K314" i="29"/>
  <c r="U314" i="29" s="1"/>
  <c r="K235" i="29"/>
  <c r="U235" i="29" s="1"/>
  <c r="T235" i="29"/>
  <c r="K262" i="29"/>
  <c r="U262" i="29" s="1"/>
  <c r="K254" i="29"/>
  <c r="U254" i="29" s="1"/>
  <c r="T254" i="29"/>
  <c r="K256" i="29"/>
  <c r="U256" i="29" s="1"/>
  <c r="T256" i="29"/>
  <c r="K198" i="29"/>
  <c r="U198" i="29" s="1"/>
  <c r="T198" i="29"/>
  <c r="K151" i="29"/>
  <c r="U151" i="29" s="1"/>
  <c r="T151" i="29"/>
  <c r="K234" i="29"/>
  <c r="U234" i="29" s="1"/>
  <c r="T234" i="29"/>
  <c r="K175" i="29"/>
  <c r="U175" i="29" s="1"/>
  <c r="K170" i="29"/>
  <c r="U170" i="29" s="1"/>
  <c r="T170" i="29"/>
  <c r="K188" i="29"/>
  <c r="U188" i="29" s="1"/>
  <c r="T188" i="29"/>
  <c r="T167" i="29"/>
  <c r="K120" i="29"/>
  <c r="U120" i="29" s="1"/>
  <c r="T120" i="29"/>
  <c r="T154" i="29"/>
  <c r="K152" i="29"/>
  <c r="U152" i="29" s="1"/>
  <c r="T152" i="29"/>
  <c r="K201" i="29"/>
  <c r="U201" i="29" s="1"/>
  <c r="T201" i="29"/>
  <c r="K115" i="29"/>
  <c r="U115" i="29" s="1"/>
  <c r="T115" i="29"/>
  <c r="K138" i="29"/>
  <c r="U138" i="29" s="1"/>
  <c r="T138" i="29"/>
  <c r="K133" i="29"/>
  <c r="U133" i="29" s="1"/>
  <c r="T133" i="29"/>
  <c r="T97" i="29"/>
  <c r="K97" i="29"/>
  <c r="U97" i="29" s="1"/>
  <c r="K82" i="29"/>
  <c r="U82" i="29" s="1"/>
  <c r="T82" i="29"/>
  <c r="K28" i="29"/>
  <c r="U28" i="29" s="1"/>
  <c r="T28" i="29"/>
  <c r="T2" i="29"/>
  <c r="K113" i="29"/>
  <c r="U113" i="29" s="1"/>
  <c r="T113" i="29"/>
  <c r="T50" i="29"/>
  <c r="K61" i="29"/>
  <c r="U61" i="29" s="1"/>
  <c r="T61" i="29"/>
  <c r="R209" i="26"/>
  <c r="M171" i="26"/>
  <c r="N148" i="26"/>
  <c r="O171" i="26"/>
  <c r="P148" i="26"/>
  <c r="R171" i="26"/>
  <c r="S148" i="26"/>
  <c r="P171" i="26"/>
  <c r="M148" i="26"/>
  <c r="Q171" i="26"/>
  <c r="O148" i="26"/>
  <c r="N192" i="26"/>
  <c r="L209" i="26"/>
  <c r="Q192" i="26"/>
  <c r="N209" i="26"/>
  <c r="P192" i="26"/>
  <c r="S209" i="26"/>
  <c r="R192" i="26"/>
  <c r="M209" i="26"/>
  <c r="S192" i="26"/>
  <c r="O209" i="26"/>
  <c r="O192" i="26"/>
  <c r="P209" i="26"/>
  <c r="P147" i="26"/>
  <c r="R147" i="26"/>
  <c r="L40" i="26"/>
  <c r="M12" i="26"/>
  <c r="S145" i="26"/>
  <c r="M147" i="26"/>
  <c r="N40" i="26"/>
  <c r="O12" i="26"/>
  <c r="R120" i="26"/>
  <c r="N147" i="26"/>
  <c r="O40" i="26"/>
  <c r="Q12" i="26"/>
  <c r="P122" i="26"/>
  <c r="L147" i="26"/>
  <c r="P40" i="26"/>
  <c r="P66" i="26"/>
  <c r="Q40" i="26"/>
  <c r="O180" i="26"/>
  <c r="P145" i="26"/>
  <c r="O66" i="26"/>
  <c r="R180" i="26"/>
  <c r="O145" i="26"/>
  <c r="P120" i="26"/>
  <c r="N122" i="26"/>
  <c r="S66" i="26"/>
  <c r="L180" i="26"/>
  <c r="O120" i="26"/>
  <c r="O122" i="26"/>
  <c r="L66" i="26"/>
  <c r="N180" i="26"/>
  <c r="S120" i="26"/>
  <c r="S122" i="26"/>
  <c r="R66" i="26"/>
  <c r="Q180" i="26"/>
  <c r="Q120" i="26"/>
  <c r="Q122" i="26"/>
  <c r="S12" i="26"/>
  <c r="Q66" i="26"/>
  <c r="P180" i="26"/>
  <c r="R145" i="26"/>
  <c r="L120" i="26"/>
  <c r="R122" i="26"/>
  <c r="L12" i="26"/>
  <c r="M66" i="26"/>
  <c r="S180" i="26"/>
  <c r="Q145" i="26"/>
  <c r="M120" i="26"/>
  <c r="L122" i="26"/>
  <c r="T132" i="26"/>
  <c r="K415" i="26"/>
  <c r="U415" i="26" s="1"/>
  <c r="K419" i="26"/>
  <c r="U419" i="26" s="1"/>
  <c r="K128" i="26"/>
  <c r="U128" i="26" s="1"/>
  <c r="T6" i="26"/>
  <c r="K411" i="26"/>
  <c r="U411" i="26" s="1"/>
  <c r="K379" i="26"/>
  <c r="U379" i="26" s="1"/>
  <c r="T375" i="26"/>
  <c r="T359" i="26"/>
  <c r="T39" i="26"/>
  <c r="T30" i="26"/>
  <c r="K47" i="26"/>
  <c r="U47" i="26" s="1"/>
  <c r="T49" i="26"/>
  <c r="T447" i="26"/>
  <c r="T253" i="26"/>
  <c r="T212" i="26"/>
  <c r="T38" i="26"/>
  <c r="K68" i="26"/>
  <c r="U68" i="26" s="1"/>
  <c r="K72" i="26"/>
  <c r="U72" i="26" s="1"/>
  <c r="T395" i="26"/>
  <c r="K45" i="26"/>
  <c r="U45" i="26" s="1"/>
  <c r="T32" i="26"/>
  <c r="K90" i="26"/>
  <c r="U90" i="26" s="1"/>
  <c r="T407" i="26"/>
  <c r="K227" i="26"/>
  <c r="U227" i="26" s="1"/>
  <c r="T345" i="26"/>
  <c r="K185" i="26"/>
  <c r="U185" i="26" s="1"/>
  <c r="T118" i="26"/>
  <c r="K64" i="26"/>
  <c r="U64" i="26" s="1"/>
  <c r="T11" i="26"/>
  <c r="K56" i="26"/>
  <c r="U56" i="26" s="1"/>
  <c r="K423" i="26"/>
  <c r="U423" i="26" s="1"/>
  <c r="T391" i="26"/>
  <c r="T377" i="26"/>
  <c r="T369" i="26"/>
  <c r="T353" i="26"/>
  <c r="T339" i="26"/>
  <c r="T331" i="26"/>
  <c r="K323" i="26"/>
  <c r="U323" i="26" s="1"/>
  <c r="K315" i="26"/>
  <c r="U315" i="26" s="1"/>
  <c r="T67" i="26"/>
  <c r="K62" i="26"/>
  <c r="U62" i="26" s="1"/>
  <c r="T34" i="26"/>
  <c r="K18" i="26"/>
  <c r="U18" i="26" s="1"/>
  <c r="K223" i="26"/>
  <c r="U223" i="26" s="1"/>
  <c r="K74" i="26"/>
  <c r="U74" i="26" s="1"/>
  <c r="T343" i="26"/>
  <c r="T335" i="26"/>
  <c r="K327" i="26"/>
  <c r="U327" i="26" s="1"/>
  <c r="K319" i="26"/>
  <c r="U319" i="26" s="1"/>
  <c r="K7" i="26"/>
  <c r="U7" i="26" s="1"/>
  <c r="T17" i="26"/>
  <c r="T371" i="26"/>
  <c r="T355" i="26"/>
  <c r="K39" i="26"/>
  <c r="U39" i="26" s="1"/>
  <c r="T236" i="26"/>
  <c r="K236" i="26"/>
  <c r="U236" i="26" s="1"/>
  <c r="T140" i="26"/>
  <c r="K140" i="26"/>
  <c r="U140" i="26" s="1"/>
  <c r="K167" i="26"/>
  <c r="U167" i="26" s="1"/>
  <c r="T167" i="26"/>
  <c r="K41" i="26"/>
  <c r="U41" i="26" s="1"/>
  <c r="T351" i="26"/>
  <c r="T27" i="26"/>
  <c r="K27" i="26"/>
  <c r="U27" i="26" s="1"/>
  <c r="T415" i="26"/>
  <c r="V415" i="26" s="1"/>
  <c r="K160" i="26"/>
  <c r="U160" i="26" s="1"/>
  <c r="T160" i="26"/>
  <c r="T165" i="26"/>
  <c r="K165" i="26"/>
  <c r="U165" i="26" s="1"/>
  <c r="T419" i="26"/>
  <c r="K342" i="26"/>
  <c r="U342" i="26" s="1"/>
  <c r="T342" i="26"/>
  <c r="T301" i="26"/>
  <c r="K301" i="26"/>
  <c r="U301" i="26" s="1"/>
  <c r="K248" i="26"/>
  <c r="U248" i="26" s="1"/>
  <c r="T248" i="26"/>
  <c r="T44" i="26"/>
  <c r="K44" i="26"/>
  <c r="U44" i="26" s="1"/>
  <c r="K286" i="26"/>
  <c r="U286" i="26" s="1"/>
  <c r="T286" i="26"/>
  <c r="T46" i="26"/>
  <c r="T411" i="26"/>
  <c r="T281" i="26"/>
  <c r="K364" i="26"/>
  <c r="U364" i="26" s="1"/>
  <c r="T364" i="26"/>
  <c r="T307" i="26"/>
  <c r="T293" i="26"/>
  <c r="K293" i="26"/>
  <c r="U293" i="26" s="1"/>
  <c r="T257" i="26"/>
  <c r="K97" i="26"/>
  <c r="U97" i="26" s="1"/>
  <c r="K403" i="26"/>
  <c r="U403" i="26" s="1"/>
  <c r="T29" i="26"/>
  <c r="T334" i="26"/>
  <c r="K334" i="26"/>
  <c r="U334" i="26" s="1"/>
  <c r="K174" i="26"/>
  <c r="U174" i="26" s="1"/>
  <c r="T174" i="26"/>
  <c r="K134" i="26"/>
  <c r="U134" i="26" s="1"/>
  <c r="T134" i="26"/>
  <c r="K131" i="26"/>
  <c r="U131" i="26" s="1"/>
  <c r="T131" i="26"/>
  <c r="T117" i="26"/>
  <c r="K117" i="26"/>
  <c r="U117" i="26" s="1"/>
  <c r="K30" i="26"/>
  <c r="U30" i="26" s="1"/>
  <c r="K396" i="26"/>
  <c r="U396" i="26" s="1"/>
  <c r="T396" i="26"/>
  <c r="T326" i="26"/>
  <c r="K326" i="26"/>
  <c r="U326" i="26" s="1"/>
  <c r="T305" i="26"/>
  <c r="T153" i="26"/>
  <c r="K170" i="26"/>
  <c r="U170" i="26" s="1"/>
  <c r="T170" i="26"/>
  <c r="K114" i="26"/>
  <c r="U114" i="26" s="1"/>
  <c r="T114" i="26"/>
  <c r="T47" i="26"/>
  <c r="K49" i="26"/>
  <c r="U49" i="26" s="1"/>
  <c r="K121" i="26"/>
  <c r="U121" i="26" s="1"/>
  <c r="T121" i="26"/>
  <c r="T28" i="26"/>
  <c r="K28" i="26"/>
  <c r="U28" i="26" s="1"/>
  <c r="K94" i="26"/>
  <c r="U94" i="26" s="1"/>
  <c r="K436" i="26"/>
  <c r="U436" i="26" s="1"/>
  <c r="T436" i="26"/>
  <c r="K428" i="26"/>
  <c r="U428" i="26" s="1"/>
  <c r="T428" i="26"/>
  <c r="K421" i="26"/>
  <c r="U421" i="26" s="1"/>
  <c r="T421" i="26"/>
  <c r="T309" i="26"/>
  <c r="K420" i="26"/>
  <c r="U420" i="26" s="1"/>
  <c r="T420" i="26"/>
  <c r="T387" i="26"/>
  <c r="T330" i="26"/>
  <c r="K330" i="26"/>
  <c r="U330" i="26" s="1"/>
  <c r="T322" i="26"/>
  <c r="K322" i="26"/>
  <c r="U322" i="26" s="1"/>
  <c r="T314" i="26"/>
  <c r="K314" i="26"/>
  <c r="U314" i="26" s="1"/>
  <c r="T169" i="26"/>
  <c r="K36" i="26"/>
  <c r="U36" i="26" s="1"/>
  <c r="T61" i="26"/>
  <c r="K61" i="26"/>
  <c r="U61" i="26" s="1"/>
  <c r="T31" i="26"/>
  <c r="K31" i="26"/>
  <c r="U31" i="26" s="1"/>
  <c r="T138" i="26"/>
  <c r="K138" i="26"/>
  <c r="U138" i="26" s="1"/>
  <c r="T294" i="26"/>
  <c r="K294" i="26"/>
  <c r="U294" i="26" s="1"/>
  <c r="T161" i="26"/>
  <c r="T20" i="26"/>
  <c r="K20" i="26"/>
  <c r="U20" i="26" s="1"/>
  <c r="T318" i="26"/>
  <c r="K318" i="26"/>
  <c r="U318" i="26" s="1"/>
  <c r="K245" i="26"/>
  <c r="U245" i="26" s="1"/>
  <c r="T245" i="26"/>
  <c r="K129" i="26"/>
  <c r="U129" i="26" s="1"/>
  <c r="T129" i="26"/>
  <c r="K444" i="26"/>
  <c r="U444" i="26" s="1"/>
  <c r="T444" i="26"/>
  <c r="K259" i="26"/>
  <c r="U259" i="26" s="1"/>
  <c r="T373" i="26"/>
  <c r="T367" i="26"/>
  <c r="K311" i="26"/>
  <c r="U311" i="26" s="1"/>
  <c r="T285" i="26"/>
  <c r="K80" i="26"/>
  <c r="U80" i="26" s="1"/>
  <c r="K437" i="26"/>
  <c r="U437" i="26" s="1"/>
  <c r="K429" i="26"/>
  <c r="U429" i="26" s="1"/>
  <c r="T429" i="26"/>
  <c r="T227" i="26"/>
  <c r="T389" i="26"/>
  <c r="K389" i="26"/>
  <c r="U389" i="26" s="1"/>
  <c r="T366" i="26"/>
  <c r="K366" i="26"/>
  <c r="U366" i="26" s="1"/>
  <c r="T273" i="26"/>
  <c r="K357" i="26"/>
  <c r="U357" i="26" s="1"/>
  <c r="T357" i="26"/>
  <c r="T350" i="26"/>
  <c r="K350" i="26"/>
  <c r="U350" i="26" s="1"/>
  <c r="T310" i="26"/>
  <c r="K310" i="26"/>
  <c r="U310" i="26" s="1"/>
  <c r="T22" i="26"/>
  <c r="K22" i="26"/>
  <c r="U22" i="26" s="1"/>
  <c r="T297" i="26"/>
  <c r="K297" i="26"/>
  <c r="U297" i="26" s="1"/>
  <c r="T290" i="26"/>
  <c r="K290" i="26"/>
  <c r="U290" i="26" s="1"/>
  <c r="K125" i="26"/>
  <c r="U125" i="26" s="1"/>
  <c r="T125" i="26"/>
  <c r="K11" i="26"/>
  <c r="U11" i="26" s="1"/>
  <c r="K73" i="26"/>
  <c r="U73" i="26" s="1"/>
  <c r="T56" i="26"/>
  <c r="K391" i="26"/>
  <c r="U391" i="26" s="1"/>
  <c r="K384" i="26"/>
  <c r="U384" i="26" s="1"/>
  <c r="T384" i="26"/>
  <c r="K369" i="26"/>
  <c r="U369" i="26" s="1"/>
  <c r="K353" i="26"/>
  <c r="U353" i="26" s="1"/>
  <c r="K339" i="26"/>
  <c r="U339" i="26" s="1"/>
  <c r="K331" i="26"/>
  <c r="U331" i="26" s="1"/>
  <c r="T323" i="26"/>
  <c r="T315" i="26"/>
  <c r="T303" i="26"/>
  <c r="T269" i="26"/>
  <c r="T261" i="26"/>
  <c r="K261" i="26"/>
  <c r="U261" i="26" s="1"/>
  <c r="K139" i="26"/>
  <c r="U139" i="26" s="1"/>
  <c r="T139" i="26"/>
  <c r="T172" i="26"/>
  <c r="K172" i="26"/>
  <c r="U172" i="26" s="1"/>
  <c r="K92" i="26"/>
  <c r="U92" i="26" s="1"/>
  <c r="T3" i="26"/>
  <c r="K168" i="26"/>
  <c r="U168" i="26" s="1"/>
  <c r="T168" i="26"/>
  <c r="T35" i="26"/>
  <c r="K35" i="26"/>
  <c r="U35" i="26" s="1"/>
  <c r="K441" i="26"/>
  <c r="U441" i="26" s="1"/>
  <c r="K427" i="26"/>
  <c r="U427" i="26" s="1"/>
  <c r="K343" i="26"/>
  <c r="U343" i="26" s="1"/>
  <c r="K335" i="26"/>
  <c r="U335" i="26" s="1"/>
  <c r="T327" i="26"/>
  <c r="T319" i="26"/>
  <c r="T299" i="26"/>
  <c r="T265" i="26"/>
  <c r="T136" i="26"/>
  <c r="K76" i="26"/>
  <c r="U76" i="26" s="1"/>
  <c r="T53" i="26"/>
  <c r="T26" i="26"/>
  <c r="K186" i="26"/>
  <c r="U186" i="26" s="1"/>
  <c r="T186" i="26"/>
  <c r="T241" i="26"/>
  <c r="T393" i="26"/>
  <c r="K393" i="26"/>
  <c r="U393" i="26" s="1"/>
  <c r="K194" i="26"/>
  <c r="U194" i="26" s="1"/>
  <c r="T194" i="26"/>
  <c r="K123" i="26"/>
  <c r="U123" i="26" s="1"/>
  <c r="T123" i="26"/>
  <c r="T65" i="26"/>
  <c r="T51" i="26"/>
  <c r="T42" i="26"/>
  <c r="T33" i="26"/>
  <c r="T15" i="26"/>
  <c r="K400" i="26"/>
  <c r="U400" i="26" s="1"/>
  <c r="T400" i="26"/>
  <c r="T289" i="26"/>
  <c r="T109" i="26"/>
  <c r="T277" i="26"/>
  <c r="K277" i="26"/>
  <c r="U277" i="26" s="1"/>
  <c r="K214" i="26"/>
  <c r="U214" i="26" s="1"/>
  <c r="T214" i="26"/>
  <c r="K127" i="26"/>
  <c r="U127" i="26" s="1"/>
  <c r="T127" i="26"/>
  <c r="K116" i="26"/>
  <c r="U116" i="26" s="1"/>
  <c r="T116" i="26"/>
  <c r="K75" i="26"/>
  <c r="U75" i="26" s="1"/>
  <c r="T50" i="26"/>
  <c r="T43" i="26"/>
  <c r="K43" i="26"/>
  <c r="U43" i="26" s="1"/>
  <c r="T16" i="26"/>
  <c r="T25" i="26"/>
  <c r="T8" i="26"/>
  <c r="T4" i="26"/>
  <c r="K4" i="26"/>
  <c r="U4" i="26" s="1"/>
  <c r="K348" i="26"/>
  <c r="U348" i="26" s="1"/>
  <c r="T348" i="26"/>
  <c r="T252" i="26"/>
  <c r="K252" i="26"/>
  <c r="U252" i="26" s="1"/>
  <c r="T48" i="26"/>
  <c r="K48" i="26"/>
  <c r="U48" i="26" s="1"/>
  <c r="K260" i="26"/>
  <c r="U260" i="26" s="1"/>
  <c r="T260" i="26"/>
  <c r="K198" i="26"/>
  <c r="U198" i="26" s="1"/>
  <c r="T198" i="26"/>
  <c r="K152" i="26"/>
  <c r="U152" i="26" s="1"/>
  <c r="T152" i="26"/>
  <c r="K361" i="26"/>
  <c r="U361" i="26" s="1"/>
  <c r="T361" i="26"/>
  <c r="K346" i="26"/>
  <c r="U346" i="26" s="1"/>
  <c r="T346" i="26"/>
  <c r="K190" i="26"/>
  <c r="U190" i="26" s="1"/>
  <c r="T190" i="26"/>
  <c r="K111" i="26"/>
  <c r="U111" i="26" s="1"/>
  <c r="T111" i="26"/>
  <c r="K224" i="26"/>
  <c r="U224" i="26" s="1"/>
  <c r="T224" i="26"/>
  <c r="K388" i="26"/>
  <c r="U388" i="26" s="1"/>
  <c r="T388" i="26"/>
  <c r="K220" i="26"/>
  <c r="U220" i="26" s="1"/>
  <c r="T220" i="26"/>
  <c r="K210" i="26"/>
  <c r="U210" i="26" s="1"/>
  <c r="T210" i="26"/>
  <c r="T55" i="26"/>
  <c r="K55" i="26"/>
  <c r="U55" i="26" s="1"/>
  <c r="T113" i="26"/>
  <c r="K113" i="26"/>
  <c r="U113" i="26" s="1"/>
  <c r="K264" i="26"/>
  <c r="U264" i="26" s="1"/>
  <c r="T264" i="26"/>
  <c r="K432" i="26"/>
  <c r="U432" i="26" s="1"/>
  <c r="T432" i="26"/>
  <c r="T362" i="26"/>
  <c r="K362" i="26"/>
  <c r="U362" i="26" s="1"/>
  <c r="T238" i="26"/>
  <c r="K238" i="26"/>
  <c r="U238" i="26" s="1"/>
  <c r="K283" i="26"/>
  <c r="U283" i="26" s="1"/>
  <c r="T283" i="26"/>
  <c r="T378" i="26"/>
  <c r="K378" i="26"/>
  <c r="U378" i="26" s="1"/>
  <c r="K268" i="26"/>
  <c r="U268" i="26" s="1"/>
  <c r="T268" i="26"/>
  <c r="T19" i="26"/>
  <c r="T130" i="26"/>
  <c r="K300" i="26"/>
  <c r="U300" i="26" s="1"/>
  <c r="T300" i="26"/>
  <c r="K257" i="26"/>
  <c r="U257" i="26" s="1"/>
  <c r="T418" i="26"/>
  <c r="K418" i="26"/>
  <c r="U418" i="26" s="1"/>
  <c r="T410" i="26"/>
  <c r="K410" i="26"/>
  <c r="U410" i="26" s="1"/>
  <c r="T397" i="26"/>
  <c r="K397" i="26"/>
  <c r="U397" i="26" s="1"/>
  <c r="K292" i="26"/>
  <c r="U292" i="26" s="1"/>
  <c r="T292" i="26"/>
  <c r="T181" i="26"/>
  <c r="K178" i="26"/>
  <c r="U178" i="26" s="1"/>
  <c r="T178" i="26"/>
  <c r="T298" i="26"/>
  <c r="K298" i="26"/>
  <c r="U298" i="26" s="1"/>
  <c r="K164" i="26"/>
  <c r="U164" i="26" s="1"/>
  <c r="T164" i="26"/>
  <c r="K447" i="26"/>
  <c r="U447" i="26" s="1"/>
  <c r="T414" i="26"/>
  <c r="K414" i="26"/>
  <c r="U414" i="26" s="1"/>
  <c r="T406" i="26"/>
  <c r="K406" i="26"/>
  <c r="U406" i="26" s="1"/>
  <c r="K387" i="26"/>
  <c r="U387" i="26" s="1"/>
  <c r="K302" i="26"/>
  <c r="U302" i="26" s="1"/>
  <c r="T302" i="26"/>
  <c r="K253" i="26"/>
  <c r="U253" i="26" s="1"/>
  <c r="T36" i="26"/>
  <c r="K308" i="26"/>
  <c r="U308" i="26" s="1"/>
  <c r="T308" i="26"/>
  <c r="K9" i="26"/>
  <c r="U9" i="26" s="1"/>
  <c r="K115" i="26"/>
  <c r="U115" i="26" s="1"/>
  <c r="T115" i="26"/>
  <c r="K84" i="26"/>
  <c r="U84" i="26" s="1"/>
  <c r="K38" i="26"/>
  <c r="U38" i="26" s="1"/>
  <c r="K14" i="26"/>
  <c r="U14" i="26" s="1"/>
  <c r="T14" i="26"/>
  <c r="T37" i="26"/>
  <c r="K37" i="26"/>
  <c r="U37" i="26" s="1"/>
  <c r="K280" i="26"/>
  <c r="U280" i="26" s="1"/>
  <c r="T280" i="26"/>
  <c r="T189" i="26"/>
  <c r="K189" i="26"/>
  <c r="U189" i="26" s="1"/>
  <c r="K240" i="26"/>
  <c r="U240" i="26" s="1"/>
  <c r="T240" i="26"/>
  <c r="K395" i="26"/>
  <c r="U395" i="26" s="1"/>
  <c r="K373" i="26"/>
  <c r="U373" i="26" s="1"/>
  <c r="T311" i="26"/>
  <c r="T197" i="26"/>
  <c r="T193" i="26"/>
  <c r="T45" i="26"/>
  <c r="T52" i="26"/>
  <c r="K137" i="26"/>
  <c r="U137" i="26" s="1"/>
  <c r="T137" i="26"/>
  <c r="K244" i="26"/>
  <c r="U244" i="26" s="1"/>
  <c r="T244" i="26"/>
  <c r="K407" i="26"/>
  <c r="U407" i="26" s="1"/>
  <c r="K273" i="26"/>
  <c r="U273" i="26" s="1"/>
  <c r="T185" i="26"/>
  <c r="K431" i="26"/>
  <c r="U431" i="26" s="1"/>
  <c r="K288" i="26"/>
  <c r="U288" i="26" s="1"/>
  <c r="T288" i="26"/>
  <c r="K276" i="26"/>
  <c r="U276" i="26" s="1"/>
  <c r="T276" i="26"/>
  <c r="K269" i="26"/>
  <c r="U269" i="26" s="1"/>
  <c r="T54" i="26"/>
  <c r="K54" i="26"/>
  <c r="U54" i="26" s="1"/>
  <c r="T217" i="26"/>
  <c r="K217" i="26"/>
  <c r="U217" i="26" s="1"/>
  <c r="K100" i="26"/>
  <c r="U100" i="26" s="1"/>
  <c r="T18" i="26"/>
  <c r="T381" i="26"/>
  <c r="K381" i="26"/>
  <c r="U381" i="26" s="1"/>
  <c r="K306" i="26"/>
  <c r="U306" i="26" s="1"/>
  <c r="T306" i="26"/>
  <c r="K265" i="26"/>
  <c r="U265" i="26" s="1"/>
  <c r="T247" i="26"/>
  <c r="K26" i="26"/>
  <c r="U26" i="26" s="1"/>
  <c r="T7" i="26"/>
  <c r="K17" i="26"/>
  <c r="U17" i="26" s="1"/>
  <c r="T219" i="26"/>
  <c r="T433" i="26"/>
  <c r="K433" i="26"/>
  <c r="U433" i="26" s="1"/>
  <c r="T425" i="26"/>
  <c r="K425" i="26"/>
  <c r="U425" i="26" s="1"/>
  <c r="K282" i="26"/>
  <c r="U282" i="26" s="1"/>
  <c r="T282" i="26"/>
  <c r="K278" i="26"/>
  <c r="U278" i="26" s="1"/>
  <c r="T278" i="26"/>
  <c r="K149" i="26"/>
  <c r="U149" i="26" s="1"/>
  <c r="T124" i="26"/>
  <c r="K124" i="26"/>
  <c r="U124" i="26" s="1"/>
  <c r="K65" i="26"/>
  <c r="U65" i="26" s="1"/>
  <c r="T24" i="26"/>
  <c r="K24" i="26"/>
  <c r="U24" i="26" s="1"/>
  <c r="K15" i="26"/>
  <c r="U15" i="26" s="1"/>
  <c r="T443" i="26"/>
  <c r="T439" i="26"/>
  <c r="K424" i="26"/>
  <c r="U424" i="26" s="1"/>
  <c r="T424" i="26"/>
  <c r="K370" i="26"/>
  <c r="U370" i="26" s="1"/>
  <c r="T370" i="26"/>
  <c r="T354" i="26"/>
  <c r="K354" i="26"/>
  <c r="U354" i="26" s="1"/>
  <c r="K296" i="26"/>
  <c r="U296" i="26" s="1"/>
  <c r="T296" i="26"/>
  <c r="K221" i="26"/>
  <c r="U221" i="26" s="1"/>
  <c r="K82" i="26"/>
  <c r="U82" i="26" s="1"/>
  <c r="K16" i="26"/>
  <c r="U16" i="26" s="1"/>
  <c r="T23" i="26"/>
  <c r="K23" i="26"/>
  <c r="U23" i="26" s="1"/>
  <c r="K19" i="26"/>
  <c r="U19" i="26" s="1"/>
  <c r="K228" i="26"/>
  <c r="U228" i="26" s="1"/>
  <c r="T228" i="26"/>
  <c r="T321" i="26"/>
  <c r="T128" i="26"/>
  <c r="V128" i="26" s="1"/>
  <c r="T216" i="26"/>
  <c r="K216" i="26"/>
  <c r="U216" i="26" s="1"/>
  <c r="T187" i="26"/>
  <c r="K187" i="26"/>
  <c r="U187" i="26" s="1"/>
  <c r="T379" i="26"/>
  <c r="T271" i="26"/>
  <c r="K119" i="26"/>
  <c r="U119" i="26" s="1"/>
  <c r="T119" i="26"/>
  <c r="K201" i="26"/>
  <c r="U201" i="26" s="1"/>
  <c r="T403" i="26"/>
  <c r="K29" i="26"/>
  <c r="U29" i="26" s="1"/>
  <c r="K182" i="26"/>
  <c r="U182" i="26" s="1"/>
  <c r="T182" i="26"/>
  <c r="T157" i="26"/>
  <c r="K153" i="26"/>
  <c r="U153" i="26" s="1"/>
  <c r="K356" i="26"/>
  <c r="U356" i="26" s="1"/>
  <c r="T356" i="26"/>
  <c r="K60" i="26"/>
  <c r="U60" i="26" s="1"/>
  <c r="T255" i="26"/>
  <c r="T349" i="26"/>
  <c r="K349" i="26"/>
  <c r="U349" i="26" s="1"/>
  <c r="T329" i="26"/>
  <c r="K329" i="26"/>
  <c r="U329" i="26" s="1"/>
  <c r="T313" i="26"/>
  <c r="T126" i="26"/>
  <c r="K126" i="26"/>
  <c r="U126" i="26" s="1"/>
  <c r="T213" i="26"/>
  <c r="K213" i="26"/>
  <c r="U213" i="26" s="1"/>
  <c r="K133" i="26"/>
  <c r="U133" i="26" s="1"/>
  <c r="T133" i="26"/>
  <c r="K102" i="26"/>
  <c r="U102" i="26" s="1"/>
  <c r="T446" i="26"/>
  <c r="K446" i="26"/>
  <c r="U446" i="26" s="1"/>
  <c r="T259" i="26"/>
  <c r="T383" i="26"/>
  <c r="T363" i="26"/>
  <c r="T267" i="26"/>
  <c r="T191" i="26"/>
  <c r="K191" i="26"/>
  <c r="U191" i="26" s="1"/>
  <c r="T333" i="26"/>
  <c r="K333" i="26"/>
  <c r="U333" i="26" s="1"/>
  <c r="K325" i="26"/>
  <c r="U325" i="26" s="1"/>
  <c r="T325" i="26"/>
  <c r="T317" i="26"/>
  <c r="K317" i="26"/>
  <c r="U317" i="26" s="1"/>
  <c r="K233" i="26"/>
  <c r="U233" i="26" s="1"/>
  <c r="T177" i="26"/>
  <c r="K91" i="26"/>
  <c r="U91" i="26" s="1"/>
  <c r="K372" i="26"/>
  <c r="U372" i="26" s="1"/>
  <c r="T372" i="26"/>
  <c r="K345" i="26"/>
  <c r="U345" i="26" s="1"/>
  <c r="T337" i="26"/>
  <c r="K118" i="26"/>
  <c r="U118" i="26" s="1"/>
  <c r="K107" i="26"/>
  <c r="U107" i="26" s="1"/>
  <c r="T399" i="26"/>
  <c r="K377" i="26"/>
  <c r="U377" i="26" s="1"/>
  <c r="K3" i="26"/>
  <c r="U3" i="26" s="1"/>
  <c r="T195" i="26"/>
  <c r="T223" i="26"/>
  <c r="K156" i="26"/>
  <c r="U156" i="26" s="1"/>
  <c r="T156" i="26"/>
  <c r="T365" i="26"/>
  <c r="K365" i="26"/>
  <c r="U365" i="26" s="1"/>
  <c r="K53" i="26"/>
  <c r="U53" i="26" s="1"/>
  <c r="K199" i="26"/>
  <c r="U199" i="26" s="1"/>
  <c r="T199" i="26"/>
  <c r="K219" i="26"/>
  <c r="U219" i="26" s="1"/>
  <c r="T341" i="26"/>
  <c r="K144" i="26"/>
  <c r="U144" i="26" s="1"/>
  <c r="K93" i="26"/>
  <c r="U93" i="26" s="1"/>
  <c r="K51" i="26"/>
  <c r="U51" i="26" s="1"/>
  <c r="K42" i="26"/>
  <c r="U42" i="26" s="1"/>
  <c r="K33" i="26"/>
  <c r="U33" i="26" s="1"/>
  <c r="K443" i="26"/>
  <c r="U443" i="26" s="1"/>
  <c r="K439" i="26"/>
  <c r="U439" i="26" s="1"/>
  <c r="K392" i="26"/>
  <c r="U392" i="26" s="1"/>
  <c r="T392" i="26"/>
  <c r="T347" i="26"/>
  <c r="T263" i="26"/>
  <c r="K99" i="26"/>
  <c r="U99" i="26" s="1"/>
  <c r="K25" i="26"/>
  <c r="U25" i="26" s="1"/>
  <c r="K8" i="26"/>
  <c r="U8" i="26" s="1"/>
  <c r="T13" i="26"/>
  <c r="K13" i="26"/>
  <c r="U13" i="26" s="1"/>
  <c r="T110" i="26"/>
  <c r="K110" i="26"/>
  <c r="U110" i="26" s="1"/>
  <c r="K132" i="26"/>
  <c r="U132" i="26" s="1"/>
  <c r="T41" i="26"/>
  <c r="K435" i="26"/>
  <c r="U435" i="26" s="1"/>
  <c r="K103" i="26"/>
  <c r="U103" i="26" s="1"/>
  <c r="K235" i="26"/>
  <c r="U235" i="26" s="1"/>
  <c r="T405" i="26"/>
  <c r="T287" i="26"/>
  <c r="K184" i="26"/>
  <c r="U184" i="26" s="1"/>
  <c r="T184" i="26"/>
  <c r="T409" i="26"/>
  <c r="K83" i="26"/>
  <c r="U83" i="26" s="1"/>
  <c r="T112" i="26"/>
  <c r="K112" i="26"/>
  <c r="U112" i="26" s="1"/>
  <c r="K374" i="26"/>
  <c r="U374" i="26" s="1"/>
  <c r="T374" i="26"/>
  <c r="K231" i="26"/>
  <c r="U231" i="26" s="1"/>
  <c r="T279" i="26"/>
  <c r="K215" i="26"/>
  <c r="U215" i="26" s="1"/>
  <c r="T215" i="26"/>
  <c r="K275" i="26"/>
  <c r="U275" i="26" s="1"/>
  <c r="T275" i="26"/>
  <c r="T413" i="26"/>
  <c r="K413" i="26"/>
  <c r="U413" i="26" s="1"/>
  <c r="K222" i="26"/>
  <c r="U222" i="26" s="1"/>
  <c r="T222" i="26"/>
  <c r="K212" i="26"/>
  <c r="U212" i="26" s="1"/>
  <c r="K179" i="26"/>
  <c r="U179" i="26" s="1"/>
  <c r="K183" i="26"/>
  <c r="U183" i="26" s="1"/>
  <c r="T183" i="26"/>
  <c r="K161" i="26"/>
  <c r="U161" i="26" s="1"/>
  <c r="K98" i="26"/>
  <c r="U98" i="26" s="1"/>
  <c r="T417" i="26"/>
  <c r="K402" i="26"/>
  <c r="U402" i="26" s="1"/>
  <c r="T402" i="26"/>
  <c r="T358" i="26"/>
  <c r="K358" i="26"/>
  <c r="U358" i="26" s="1"/>
  <c r="K226" i="26"/>
  <c r="U226" i="26" s="1"/>
  <c r="T226" i="26"/>
  <c r="T291" i="26"/>
  <c r="K188" i="26"/>
  <c r="U188" i="26" s="1"/>
  <c r="T188" i="26"/>
  <c r="T21" i="26"/>
  <c r="K21" i="26"/>
  <c r="U21" i="26" s="1"/>
  <c r="K442" i="26"/>
  <c r="U442" i="26" s="1"/>
  <c r="T442" i="26"/>
  <c r="T401" i="26"/>
  <c r="K401" i="26"/>
  <c r="U401" i="26" s="1"/>
  <c r="K383" i="26"/>
  <c r="U383" i="26" s="1"/>
  <c r="K197" i="26"/>
  <c r="U197" i="26" s="1"/>
  <c r="K200" i="26"/>
  <c r="U200" i="26" s="1"/>
  <c r="T200" i="26"/>
  <c r="T246" i="26"/>
  <c r="K246" i="26"/>
  <c r="U246" i="26" s="1"/>
  <c r="K211" i="26"/>
  <c r="U211" i="26" s="1"/>
  <c r="T211" i="26"/>
  <c r="K196" i="26"/>
  <c r="U196" i="26" s="1"/>
  <c r="T196" i="26"/>
  <c r="K96" i="26"/>
  <c r="U96" i="26" s="1"/>
  <c r="K58" i="26"/>
  <c r="U58" i="26" s="1"/>
  <c r="K438" i="26"/>
  <c r="U438" i="26" s="1"/>
  <c r="T438" i="26"/>
  <c r="T431" i="26"/>
  <c r="T423" i="26"/>
  <c r="K399" i="26"/>
  <c r="U399" i="26" s="1"/>
  <c r="T295" i="26"/>
  <c r="T284" i="26"/>
  <c r="K242" i="26"/>
  <c r="U242" i="26" s="1"/>
  <c r="T242" i="26"/>
  <c r="K239" i="26"/>
  <c r="U239" i="26" s="1"/>
  <c r="T239" i="26"/>
  <c r="K218" i="26"/>
  <c r="U218" i="26" s="1"/>
  <c r="T218" i="26"/>
  <c r="K163" i="26"/>
  <c r="U163" i="26" s="1"/>
  <c r="T163" i="26"/>
  <c r="K63" i="26"/>
  <c r="U63" i="26" s="1"/>
  <c r="K195" i="26"/>
  <c r="U195" i="26" s="1"/>
  <c r="K105" i="26"/>
  <c r="U105" i="26" s="1"/>
  <c r="T427" i="26"/>
  <c r="K247" i="26"/>
  <c r="U247" i="26" s="1"/>
  <c r="K89" i="26"/>
  <c r="U89" i="26" s="1"/>
  <c r="K95" i="26"/>
  <c r="U95" i="26" s="1"/>
  <c r="K108" i="26"/>
  <c r="U108" i="26" s="1"/>
  <c r="T149" i="26"/>
  <c r="T5" i="26"/>
  <c r="K5" i="26"/>
  <c r="U5" i="26" s="1"/>
  <c r="T385" i="26"/>
  <c r="T243" i="26"/>
  <c r="T221" i="26"/>
  <c r="K376" i="26"/>
  <c r="U376" i="26" s="1"/>
  <c r="T376" i="26"/>
  <c r="K380" i="26"/>
  <c r="U380" i="26" s="1"/>
  <c r="T380" i="26"/>
  <c r="K360" i="26"/>
  <c r="U360" i="26" s="1"/>
  <c r="T360" i="26"/>
  <c r="K440" i="26"/>
  <c r="U440" i="26" s="1"/>
  <c r="T440" i="26"/>
  <c r="T435" i="26"/>
  <c r="K135" i="26"/>
  <c r="U135" i="26" s="1"/>
  <c r="T135" i="26"/>
  <c r="K225" i="26"/>
  <c r="U225" i="26" s="1"/>
  <c r="T225" i="26"/>
  <c r="K46" i="26"/>
  <c r="U46" i="26" s="1"/>
  <c r="K434" i="26"/>
  <c r="U434" i="26" s="1"/>
  <c r="T434" i="26"/>
  <c r="T159" i="26"/>
  <c r="K159" i="26"/>
  <c r="U159" i="26" s="1"/>
  <c r="K404" i="26"/>
  <c r="U404" i="26" s="1"/>
  <c r="T404" i="26"/>
  <c r="T398" i="26"/>
  <c r="K398" i="26"/>
  <c r="U398" i="26" s="1"/>
  <c r="K375" i="26"/>
  <c r="U375" i="26" s="1"/>
  <c r="K320" i="26"/>
  <c r="U320" i="26" s="1"/>
  <c r="T320" i="26"/>
  <c r="K307" i="26"/>
  <c r="U307" i="26" s="1"/>
  <c r="T175" i="26"/>
  <c r="K175" i="26"/>
  <c r="U175" i="26" s="1"/>
  <c r="K359" i="26"/>
  <c r="U359" i="26" s="1"/>
  <c r="K279" i="26"/>
  <c r="U279" i="26" s="1"/>
  <c r="K181" i="26"/>
  <c r="U181" i="26" s="1"/>
  <c r="T258" i="26"/>
  <c r="K258" i="26"/>
  <c r="U258" i="26" s="1"/>
  <c r="T155" i="26"/>
  <c r="K155" i="26"/>
  <c r="U155" i="26" s="1"/>
  <c r="T422" i="26"/>
  <c r="K422" i="26"/>
  <c r="U422" i="26" s="1"/>
  <c r="T274" i="26"/>
  <c r="K274" i="26"/>
  <c r="U274" i="26" s="1"/>
  <c r="K77" i="26"/>
  <c r="U77" i="26" s="1"/>
  <c r="T10" i="26"/>
  <c r="K10" i="26"/>
  <c r="U10" i="26" s="1"/>
  <c r="K88" i="26"/>
  <c r="U88" i="26" s="1"/>
  <c r="T179" i="26"/>
  <c r="T158" i="26"/>
  <c r="K158" i="26"/>
  <c r="U158" i="26" s="1"/>
  <c r="T390" i="26"/>
  <c r="K390" i="26"/>
  <c r="U390" i="26" s="1"/>
  <c r="T270" i="26"/>
  <c r="K270" i="26"/>
  <c r="U270" i="26" s="1"/>
  <c r="K176" i="26"/>
  <c r="U176" i="26" s="1"/>
  <c r="T176" i="26"/>
  <c r="K291" i="26"/>
  <c r="U291" i="26" s="1"/>
  <c r="K416" i="26"/>
  <c r="U416" i="26" s="1"/>
  <c r="T416" i="26"/>
  <c r="K408" i="26"/>
  <c r="U408" i="26" s="1"/>
  <c r="T408" i="26"/>
  <c r="K367" i="26"/>
  <c r="U367" i="26" s="1"/>
  <c r="K363" i="26"/>
  <c r="U363" i="26" s="1"/>
  <c r="K86" i="26"/>
  <c r="U86" i="26" s="1"/>
  <c r="T237" i="26"/>
  <c r="K237" i="26"/>
  <c r="U237" i="26" s="1"/>
  <c r="T437" i="26"/>
  <c r="T394" i="26"/>
  <c r="K394" i="26"/>
  <c r="U394" i="26" s="1"/>
  <c r="T382" i="26"/>
  <c r="K382" i="26"/>
  <c r="U382" i="26" s="1"/>
  <c r="K332" i="26"/>
  <c r="U332" i="26" s="1"/>
  <c r="T332" i="26"/>
  <c r="K324" i="26"/>
  <c r="U324" i="26" s="1"/>
  <c r="T324" i="26"/>
  <c r="K316" i="26"/>
  <c r="U316" i="26" s="1"/>
  <c r="T316" i="26"/>
  <c r="T262" i="26"/>
  <c r="K262" i="26"/>
  <c r="U262" i="26" s="1"/>
  <c r="K162" i="26"/>
  <c r="U162" i="26" s="1"/>
  <c r="T162" i="26"/>
  <c r="K303" i="26"/>
  <c r="U303" i="26" s="1"/>
  <c r="K295" i="26"/>
  <c r="U295" i="26" s="1"/>
  <c r="K284" i="26"/>
  <c r="U284" i="26" s="1"/>
  <c r="K250" i="26"/>
  <c r="U250" i="26" s="1"/>
  <c r="T250" i="26"/>
  <c r="T445" i="26"/>
  <c r="K445" i="26"/>
  <c r="U445" i="26" s="1"/>
  <c r="K57" i="26"/>
  <c r="U57" i="26" s="1"/>
  <c r="K344" i="26"/>
  <c r="U344" i="26" s="1"/>
  <c r="T344" i="26"/>
  <c r="K336" i="26"/>
  <c r="U336" i="26" s="1"/>
  <c r="T336" i="26"/>
  <c r="T441" i="26"/>
  <c r="K312" i="26"/>
  <c r="U312" i="26" s="1"/>
  <c r="T312" i="26"/>
  <c r="K299" i="26"/>
  <c r="U299" i="26" s="1"/>
  <c r="T386" i="26"/>
  <c r="K386" i="26"/>
  <c r="U386" i="26" s="1"/>
  <c r="K371" i="26"/>
  <c r="U371" i="26" s="1"/>
  <c r="K355" i="26"/>
  <c r="U355" i="26" s="1"/>
  <c r="K151" i="26"/>
  <c r="U151" i="26" s="1"/>
  <c r="T151" i="26"/>
  <c r="T150" i="26"/>
  <c r="K150" i="26"/>
  <c r="U150" i="26" s="1"/>
  <c r="K347" i="26"/>
  <c r="U347" i="26" s="1"/>
  <c r="K340" i="26"/>
  <c r="U340" i="26" s="1"/>
  <c r="T340" i="26"/>
  <c r="K109" i="26"/>
  <c r="U109" i="26" s="1"/>
  <c r="T154" i="26"/>
  <c r="K154" i="26"/>
  <c r="U154" i="26" s="1"/>
  <c r="K243" i="26"/>
  <c r="U243" i="26" s="1"/>
  <c r="K272" i="26"/>
  <c r="U272" i="26" s="1"/>
  <c r="T272" i="26"/>
  <c r="K338" i="26"/>
  <c r="U338" i="26" s="1"/>
  <c r="T338" i="26"/>
  <c r="K2" i="26"/>
  <c r="U2" i="26" s="1"/>
  <c r="T2" i="26"/>
  <c r="K304" i="26"/>
  <c r="U304" i="26" s="1"/>
  <c r="T304" i="26"/>
  <c r="K251" i="26"/>
  <c r="U251" i="26" s="1"/>
  <c r="K351" i="26"/>
  <c r="U351" i="26" s="1"/>
  <c r="T426" i="26"/>
  <c r="K426" i="26"/>
  <c r="U426" i="26" s="1"/>
  <c r="K412" i="26"/>
  <c r="U412" i="26" s="1"/>
  <c r="T412" i="26"/>
  <c r="K287" i="26"/>
  <c r="U287" i="26" s="1"/>
  <c r="K6" i="26"/>
  <c r="U6" i="26" s="1"/>
  <c r="K104" i="26"/>
  <c r="U104" i="26" s="1"/>
  <c r="T79" i="26"/>
  <c r="K271" i="26"/>
  <c r="U271" i="26" s="1"/>
  <c r="T83" i="26"/>
  <c r="T201" i="26"/>
  <c r="T97" i="26"/>
  <c r="K206" i="26"/>
  <c r="U206" i="26" s="1"/>
  <c r="T206" i="26"/>
  <c r="K205" i="26"/>
  <c r="U205" i="26" s="1"/>
  <c r="T205" i="26"/>
  <c r="T101" i="26"/>
  <c r="K101" i="26"/>
  <c r="U101" i="26" s="1"/>
  <c r="K305" i="26"/>
  <c r="U305" i="26" s="1"/>
  <c r="K204" i="26"/>
  <c r="U204" i="26" s="1"/>
  <c r="T204" i="26"/>
  <c r="T94" i="26"/>
  <c r="K309" i="26"/>
  <c r="U309" i="26" s="1"/>
  <c r="T60" i="26"/>
  <c r="K255" i="26"/>
  <c r="U255" i="26" s="1"/>
  <c r="K87" i="26"/>
  <c r="U87" i="26" s="1"/>
  <c r="T87" i="26"/>
  <c r="T77" i="26"/>
  <c r="K313" i="26"/>
  <c r="U313" i="26" s="1"/>
  <c r="T88" i="26"/>
  <c r="T9" i="26"/>
  <c r="T84" i="26"/>
  <c r="T68" i="26"/>
  <c r="T98" i="26"/>
  <c r="T72" i="26"/>
  <c r="V72" i="26" s="1"/>
  <c r="T102" i="26"/>
  <c r="K203" i="26"/>
  <c r="U203" i="26" s="1"/>
  <c r="T203" i="26"/>
  <c r="K267" i="26"/>
  <c r="U267" i="26" s="1"/>
  <c r="T81" i="26"/>
  <c r="K81" i="26"/>
  <c r="U81" i="26" s="1"/>
  <c r="K193" i="26"/>
  <c r="U193" i="26" s="1"/>
  <c r="K177" i="26"/>
  <c r="U177" i="26" s="1"/>
  <c r="T106" i="26"/>
  <c r="K106" i="26"/>
  <c r="U106" i="26" s="1"/>
  <c r="T80" i="26"/>
  <c r="K52" i="26"/>
  <c r="U52" i="26" s="1"/>
  <c r="T86" i="26"/>
  <c r="T90" i="26"/>
  <c r="T91" i="26"/>
  <c r="K337" i="26"/>
  <c r="U337" i="26" s="1"/>
  <c r="T64" i="26"/>
  <c r="T107" i="26"/>
  <c r="T73" i="26"/>
  <c r="T96" i="26"/>
  <c r="T58" i="26"/>
  <c r="K207" i="26"/>
  <c r="U207" i="26" s="1"/>
  <c r="T207" i="26"/>
  <c r="T69" i="26"/>
  <c r="K69" i="26"/>
  <c r="U69" i="26" s="1"/>
  <c r="T92" i="26"/>
  <c r="T63" i="26"/>
  <c r="T78" i="26"/>
  <c r="K78" i="26"/>
  <c r="U78" i="26" s="1"/>
  <c r="K67" i="26"/>
  <c r="U67" i="26" s="1"/>
  <c r="T62" i="26"/>
  <c r="V62" i="26" s="1"/>
  <c r="K34" i="26"/>
  <c r="U34" i="26" s="1"/>
  <c r="T100" i="26"/>
  <c r="T105" i="26"/>
  <c r="T57" i="26"/>
  <c r="T74" i="26"/>
  <c r="T59" i="26"/>
  <c r="K59" i="26"/>
  <c r="U59" i="26" s="1"/>
  <c r="T89" i="26"/>
  <c r="K136" i="26"/>
  <c r="U136" i="26" s="1"/>
  <c r="T95" i="26"/>
  <c r="T85" i="26"/>
  <c r="K85" i="26"/>
  <c r="U85" i="26" s="1"/>
  <c r="T76" i="26"/>
  <c r="K341" i="26"/>
  <c r="U341" i="26" s="1"/>
  <c r="T108" i="26"/>
  <c r="T93" i="26"/>
  <c r="K263" i="26"/>
  <c r="U263" i="26" s="1"/>
  <c r="T208" i="26"/>
  <c r="K202" i="26"/>
  <c r="U202" i="26" s="1"/>
  <c r="T202" i="26"/>
  <c r="T71" i="26"/>
  <c r="K71" i="26"/>
  <c r="U71" i="26" s="1"/>
  <c r="T99" i="26"/>
  <c r="T75" i="26"/>
  <c r="T82" i="26"/>
  <c r="T70" i="26"/>
  <c r="K166" i="26"/>
  <c r="U166" i="26" s="1"/>
  <c r="T166" i="26"/>
  <c r="T173" i="26"/>
  <c r="K173" i="26"/>
  <c r="U173" i="26" s="1"/>
  <c r="K368" i="26"/>
  <c r="U368" i="26" s="1"/>
  <c r="T368" i="26"/>
  <c r="K256" i="26"/>
  <c r="U256" i="26" s="1"/>
  <c r="T256" i="26"/>
  <c r="K249" i="26"/>
  <c r="U249" i="26" s="1"/>
  <c r="T249" i="26"/>
  <c r="K352" i="26"/>
  <c r="U352" i="26" s="1"/>
  <c r="T352" i="26"/>
  <c r="T251" i="26"/>
  <c r="K328" i="26"/>
  <c r="U328" i="26" s="1"/>
  <c r="T328" i="26"/>
  <c r="T254" i="26"/>
  <c r="K254" i="26"/>
  <c r="U254" i="26" s="1"/>
  <c r="T430" i="26"/>
  <c r="K430" i="26"/>
  <c r="U430" i="26" s="1"/>
  <c r="T266" i="26"/>
  <c r="K266" i="26"/>
  <c r="U266" i="26" s="1"/>
  <c r="K130" i="26"/>
  <c r="U130" i="26" s="1"/>
  <c r="T103" i="26"/>
  <c r="K321" i="26"/>
  <c r="U321" i="26" s="1"/>
  <c r="T104" i="26"/>
  <c r="T146" i="26"/>
  <c r="K146" i="26"/>
  <c r="U146" i="26" s="1"/>
  <c r="K79" i="26"/>
  <c r="U79" i="26" s="1"/>
  <c r="K232" i="26"/>
  <c r="U232" i="26" s="1"/>
  <c r="T232" i="26"/>
  <c r="T235" i="26"/>
  <c r="K405" i="26"/>
  <c r="U405" i="26" s="1"/>
  <c r="K409" i="26"/>
  <c r="U409" i="26" s="1"/>
  <c r="T234" i="26"/>
  <c r="K234" i="26"/>
  <c r="U234" i="26" s="1"/>
  <c r="K281" i="26"/>
  <c r="U281" i="26" s="1"/>
  <c r="V281" i="26" s="1"/>
  <c r="T231" i="26"/>
  <c r="K157" i="26"/>
  <c r="U157" i="26" s="1"/>
  <c r="K169" i="26"/>
  <c r="U169" i="26" s="1"/>
  <c r="K141" i="26"/>
  <c r="U141" i="26" s="1"/>
  <c r="T141" i="26"/>
  <c r="K417" i="26"/>
  <c r="U417" i="26" s="1"/>
  <c r="K285" i="26"/>
  <c r="U285" i="26" s="1"/>
  <c r="T233" i="26"/>
  <c r="K32" i="26"/>
  <c r="U32" i="26" s="1"/>
  <c r="T143" i="26"/>
  <c r="K143" i="26"/>
  <c r="U143" i="26" s="1"/>
  <c r="K241" i="26"/>
  <c r="U241" i="26" s="1"/>
  <c r="K229" i="26"/>
  <c r="U229" i="26" s="1"/>
  <c r="T229" i="26"/>
  <c r="T144" i="26"/>
  <c r="T142" i="26"/>
  <c r="K142" i="26"/>
  <c r="U142" i="26" s="1"/>
  <c r="K385" i="26"/>
  <c r="U385" i="26" s="1"/>
  <c r="K289" i="26"/>
  <c r="U289" i="26" s="1"/>
  <c r="K230" i="26"/>
  <c r="U230" i="26" s="1"/>
  <c r="T230" i="26"/>
  <c r="K208" i="26"/>
  <c r="U208" i="26" s="1"/>
  <c r="K50" i="26"/>
  <c r="U50" i="26" s="1"/>
  <c r="K70" i="26"/>
  <c r="U70" i="26" s="1"/>
  <c r="V54" i="29" l="1"/>
  <c r="K462" i="29"/>
  <c r="U462" i="29" s="1"/>
  <c r="V117" i="29"/>
  <c r="T243" i="29"/>
  <c r="V338" i="29"/>
  <c r="V5" i="29"/>
  <c r="V160" i="29"/>
  <c r="V204" i="29"/>
  <c r="K243" i="29"/>
  <c r="U243" i="29" s="1"/>
  <c r="V243" i="29" s="1"/>
  <c r="T148" i="26"/>
  <c r="K171" i="26"/>
  <c r="U171" i="26" s="1"/>
  <c r="K192" i="26"/>
  <c r="U192" i="26" s="1"/>
  <c r="T209" i="26"/>
  <c r="V324" i="29"/>
  <c r="V53" i="29"/>
  <c r="V85" i="29"/>
  <c r="V366" i="29"/>
  <c r="V371" i="26"/>
  <c r="V90" i="29"/>
  <c r="V166" i="29"/>
  <c r="V420" i="29"/>
  <c r="T171" i="26"/>
  <c r="V63" i="29"/>
  <c r="V230" i="29"/>
  <c r="T192" i="26"/>
  <c r="V395" i="26"/>
  <c r="V419" i="26"/>
  <c r="K120" i="26"/>
  <c r="U120" i="26" s="1"/>
  <c r="V200" i="29"/>
  <c r="V331" i="26"/>
  <c r="V95" i="26"/>
  <c r="V175" i="29"/>
  <c r="V91" i="29"/>
  <c r="V55" i="26"/>
  <c r="V46" i="26"/>
  <c r="V377" i="26"/>
  <c r="T122" i="26"/>
  <c r="V257" i="26"/>
  <c r="V39" i="26"/>
  <c r="V68" i="26"/>
  <c r="V314" i="29"/>
  <c r="V408" i="29"/>
  <c r="V99" i="26"/>
  <c r="V328" i="26"/>
  <c r="V305" i="26"/>
  <c r="V345" i="26"/>
  <c r="V319" i="26"/>
  <c r="V353" i="26"/>
  <c r="V47" i="26"/>
  <c r="V248" i="29"/>
  <c r="V294" i="29"/>
  <c r="T241" i="29"/>
  <c r="V241" i="29" s="1"/>
  <c r="V130" i="29"/>
  <c r="V33" i="29"/>
  <c r="V188" i="29"/>
  <c r="V414" i="29"/>
  <c r="V29" i="29"/>
  <c r="V21" i="29"/>
  <c r="V419" i="29"/>
  <c r="V395" i="29"/>
  <c r="V51" i="29"/>
  <c r="V58" i="29"/>
  <c r="V271" i="29"/>
  <c r="V288" i="29"/>
  <c r="V356" i="29"/>
  <c r="V226" i="29"/>
  <c r="V59" i="29"/>
  <c r="V455" i="29"/>
  <c r="V135" i="29"/>
  <c r="V262" i="29"/>
  <c r="V93" i="29"/>
  <c r="V425" i="29"/>
  <c r="V321" i="29"/>
  <c r="V180" i="29"/>
  <c r="V386" i="29"/>
  <c r="V106" i="29"/>
  <c r="V147" i="29"/>
  <c r="V349" i="29"/>
  <c r="V431" i="29"/>
  <c r="V404" i="29"/>
  <c r="V112" i="29"/>
  <c r="V391" i="29"/>
  <c r="V212" i="29"/>
  <c r="V145" i="29"/>
  <c r="V40" i="29"/>
  <c r="V302" i="29"/>
  <c r="V126" i="29"/>
  <c r="V298" i="29"/>
  <c r="V265" i="29"/>
  <c r="V354" i="29"/>
  <c r="V403" i="29"/>
  <c r="V162" i="29"/>
  <c r="V179" i="29"/>
  <c r="V27" i="29"/>
  <c r="V203" i="29"/>
  <c r="V213" i="29"/>
  <c r="V401" i="29"/>
  <c r="V36" i="29"/>
  <c r="V263" i="29"/>
  <c r="V209" i="29"/>
  <c r="V364" i="29"/>
  <c r="V95" i="29"/>
  <c r="V193" i="29"/>
  <c r="V266" i="29"/>
  <c r="V310" i="29"/>
  <c r="V416" i="29"/>
  <c r="V258" i="29"/>
  <c r="V165" i="29"/>
  <c r="V382" i="29"/>
  <c r="V152" i="29"/>
  <c r="V340" i="29"/>
  <c r="V463" i="29"/>
  <c r="V144" i="29"/>
  <c r="V131" i="29"/>
  <c r="V127" i="29"/>
  <c r="V483" i="29"/>
  <c r="V211" i="29"/>
  <c r="V261" i="29"/>
  <c r="V355" i="29"/>
  <c r="V381" i="29"/>
  <c r="V315" i="29"/>
  <c r="V451" i="29"/>
  <c r="V449" i="29"/>
  <c r="V118" i="29"/>
  <c r="V215" i="29"/>
  <c r="V196" i="29"/>
  <c r="V163" i="29"/>
  <c r="V322" i="29"/>
  <c r="V464" i="29"/>
  <c r="V88" i="29"/>
  <c r="V157" i="29"/>
  <c r="V281" i="29"/>
  <c r="V22" i="29"/>
  <c r="V70" i="29"/>
  <c r="V122" i="29"/>
  <c r="V316" i="29"/>
  <c r="V28" i="29"/>
  <c r="V138" i="29"/>
  <c r="V244" i="29"/>
  <c r="V377" i="29"/>
  <c r="V468" i="29"/>
  <c r="V171" i="29"/>
  <c r="V290" i="29"/>
  <c r="V303" i="29"/>
  <c r="V486" i="29"/>
  <c r="V438" i="29"/>
  <c r="V323" i="29"/>
  <c r="V378" i="29"/>
  <c r="V435" i="29"/>
  <c r="V92" i="29"/>
  <c r="V108" i="29"/>
  <c r="V185" i="29"/>
  <c r="V443" i="29"/>
  <c r="V6" i="29"/>
  <c r="V16" i="29"/>
  <c r="V143" i="29"/>
  <c r="V327" i="29"/>
  <c r="V253" i="29"/>
  <c r="V373" i="29"/>
  <c r="V481" i="29"/>
  <c r="V11" i="29"/>
  <c r="V225" i="29"/>
  <c r="V318" i="29"/>
  <c r="V352" i="29"/>
  <c r="V221" i="29"/>
  <c r="V279" i="29"/>
  <c r="V264" i="29"/>
  <c r="V379" i="29"/>
  <c r="V430" i="29"/>
  <c r="V418" i="29"/>
  <c r="V146" i="29"/>
  <c r="V107" i="29"/>
  <c r="V82" i="29"/>
  <c r="V115" i="29"/>
  <c r="V367" i="29"/>
  <c r="V60" i="29"/>
  <c r="V172" i="29"/>
  <c r="V219" i="29"/>
  <c r="V272" i="29"/>
  <c r="V110" i="29"/>
  <c r="V4" i="29"/>
  <c r="V156" i="29"/>
  <c r="V94" i="29"/>
  <c r="V141" i="29"/>
  <c r="V181" i="29"/>
  <c r="V73" i="29"/>
  <c r="V208" i="29"/>
  <c r="V239" i="29"/>
  <c r="V336" i="29"/>
  <c r="V113" i="29"/>
  <c r="V220" i="29"/>
  <c r="V137" i="29"/>
  <c r="V252" i="29"/>
  <c r="V154" i="29"/>
  <c r="V331" i="29"/>
  <c r="V284" i="29"/>
  <c r="V440" i="29"/>
  <c r="V74" i="29"/>
  <c r="V359" i="29"/>
  <c r="V341" i="29"/>
  <c r="V350" i="29"/>
  <c r="V295" i="29"/>
  <c r="V170" i="29"/>
  <c r="V446" i="29"/>
  <c r="V42" i="29"/>
  <c r="V223" i="29"/>
  <c r="V37" i="29"/>
  <c r="V245" i="29"/>
  <c r="V275" i="29"/>
  <c r="V385" i="29"/>
  <c r="V424" i="29"/>
  <c r="V251" i="29"/>
  <c r="V447" i="29"/>
  <c r="V453" i="29"/>
  <c r="V444" i="29"/>
  <c r="V52" i="29"/>
  <c r="V450" i="29"/>
  <c r="V150" i="29"/>
  <c r="V270" i="29"/>
  <c r="V326" i="29"/>
  <c r="V345" i="29"/>
  <c r="V384" i="29"/>
  <c r="V417" i="29"/>
  <c r="V461" i="29"/>
  <c r="V297" i="29"/>
  <c r="V407" i="29"/>
  <c r="V305" i="29"/>
  <c r="V467" i="29"/>
  <c r="V400" i="29"/>
  <c r="V383" i="29"/>
  <c r="V269" i="29"/>
  <c r="V428" i="29"/>
  <c r="V20" i="29"/>
  <c r="V282" i="29"/>
  <c r="V277" i="29"/>
  <c r="V34" i="29"/>
  <c r="V390" i="29"/>
  <c r="V456" i="29"/>
  <c r="V268" i="29"/>
  <c r="V433" i="29"/>
  <c r="V459" i="29"/>
  <c r="V342" i="29"/>
  <c r="V158" i="29"/>
  <c r="V178" i="29"/>
  <c r="V89" i="29"/>
  <c r="V228" i="29"/>
  <c r="V469" i="29"/>
  <c r="V101" i="29"/>
  <c r="V405" i="29"/>
  <c r="V3" i="29"/>
  <c r="V14" i="29"/>
  <c r="V389" i="29"/>
  <c r="V186" i="29"/>
  <c r="V159" i="29"/>
  <c r="V8" i="29"/>
  <c r="V182" i="29"/>
  <c r="V398" i="29"/>
  <c r="V306" i="29"/>
  <c r="V189" i="29"/>
  <c r="V235" i="29"/>
  <c r="V482" i="29"/>
  <c r="V44" i="29"/>
  <c r="V337" i="29"/>
  <c r="V465" i="29"/>
  <c r="V64" i="29"/>
  <c r="V233" i="29"/>
  <c r="V259" i="29"/>
  <c r="V311" i="29"/>
  <c r="V480" i="29"/>
  <c r="V30" i="29"/>
  <c r="V247" i="29"/>
  <c r="V358" i="29"/>
  <c r="V470" i="29"/>
  <c r="V41" i="29"/>
  <c r="V50" i="29"/>
  <c r="V49" i="29"/>
  <c r="V9" i="29"/>
  <c r="V348" i="29"/>
  <c r="V368" i="29"/>
  <c r="V388" i="29"/>
  <c r="V227" i="29"/>
  <c r="V267" i="29"/>
  <c r="V293" i="29"/>
  <c r="V434" i="29"/>
  <c r="V242" i="29"/>
  <c r="V81" i="29"/>
  <c r="V149" i="29"/>
  <c r="V429" i="29"/>
  <c r="V121" i="29"/>
  <c r="V473" i="29"/>
  <c r="V133" i="29"/>
  <c r="V198" i="29"/>
  <c r="V441" i="29"/>
  <c r="V452" i="29"/>
  <c r="V119" i="29"/>
  <c r="V276" i="29"/>
  <c r="V320" i="29"/>
  <c r="V339" i="29"/>
  <c r="V164" i="29"/>
  <c r="V257" i="29"/>
  <c r="V351" i="29"/>
  <c r="V387" i="29"/>
  <c r="V476" i="29"/>
  <c r="V371" i="29"/>
  <c r="V442" i="29"/>
  <c r="V68" i="29"/>
  <c r="V445" i="29"/>
  <c r="V102" i="29"/>
  <c r="V347" i="29"/>
  <c r="V330" i="29"/>
  <c r="V7" i="29"/>
  <c r="V39" i="29"/>
  <c r="V148" i="29"/>
  <c r="V161" i="29"/>
  <c r="V335" i="29"/>
  <c r="V285" i="29"/>
  <c r="V69" i="29"/>
  <c r="V79" i="29"/>
  <c r="V45" i="29"/>
  <c r="V231" i="29"/>
  <c r="V308" i="29"/>
  <c r="V439" i="29"/>
  <c r="V301" i="29"/>
  <c r="V184" i="29"/>
  <c r="V214" i="29"/>
  <c r="V436" i="29"/>
  <c r="V25" i="29"/>
  <c r="V75" i="29"/>
  <c r="V376" i="29"/>
  <c r="V202" i="29"/>
  <c r="V249" i="29"/>
  <c r="V19" i="29"/>
  <c r="V370" i="29"/>
  <c r="V475" i="29"/>
  <c r="V26" i="29"/>
  <c r="V422" i="29"/>
  <c r="V313" i="29"/>
  <c r="V103" i="29"/>
  <c r="V286" i="29"/>
  <c r="V199" i="29"/>
  <c r="V97" i="29"/>
  <c r="V353" i="29"/>
  <c r="V229" i="29"/>
  <c r="V346" i="29"/>
  <c r="V369" i="29"/>
  <c r="V155" i="29"/>
  <c r="V250" i="29"/>
  <c r="V210" i="29"/>
  <c r="V256" i="29"/>
  <c r="V142" i="29"/>
  <c r="V177" i="29"/>
  <c r="V169" i="29"/>
  <c r="V363" i="29"/>
  <c r="V372" i="29"/>
  <c r="V56" i="29"/>
  <c r="V207" i="29"/>
  <c r="V96" i="29"/>
  <c r="V129" i="29"/>
  <c r="V375" i="29"/>
  <c r="V191" i="29"/>
  <c r="V421" i="29"/>
  <c r="V329" i="29"/>
  <c r="V201" i="29"/>
  <c r="V104" i="29"/>
  <c r="V432" i="29"/>
  <c r="V273" i="29"/>
  <c r="V287" i="29"/>
  <c r="V72" i="29"/>
  <c r="V136" i="29"/>
  <c r="V17" i="29"/>
  <c r="V206" i="29"/>
  <c r="V289" i="29"/>
  <c r="V466" i="29"/>
  <c r="V474" i="29"/>
  <c r="V35" i="29"/>
  <c r="V291" i="29"/>
  <c r="V332" i="29"/>
  <c r="V197" i="29"/>
  <c r="V246" i="29"/>
  <c r="V187" i="29"/>
  <c r="V217" i="29"/>
  <c r="V304" i="29"/>
  <c r="V238" i="29"/>
  <c r="V176" i="29"/>
  <c r="V57" i="29"/>
  <c r="V393" i="29"/>
  <c r="V334" i="29"/>
  <c r="V109" i="29"/>
  <c r="V394" i="29"/>
  <c r="V48" i="29"/>
  <c r="V260" i="29"/>
  <c r="V111" i="29"/>
  <c r="V437" i="29"/>
  <c r="V10" i="29"/>
  <c r="V18" i="29"/>
  <c r="V477" i="29"/>
  <c r="V222" i="29"/>
  <c r="V460" i="29"/>
  <c r="V319" i="29"/>
  <c r="V15" i="29"/>
  <c r="V224" i="29"/>
  <c r="V134" i="29"/>
  <c r="V114" i="29"/>
  <c r="V411" i="29"/>
  <c r="V192" i="29"/>
  <c r="V412" i="29"/>
  <c r="V255" i="29"/>
  <c r="V415" i="29"/>
  <c r="V362" i="29"/>
  <c r="V71" i="29"/>
  <c r="V65" i="29"/>
  <c r="V183" i="29"/>
  <c r="V365" i="29"/>
  <c r="V80" i="29"/>
  <c r="V62" i="29"/>
  <c r="V151" i="29"/>
  <c r="V344" i="29"/>
  <c r="V423" i="29"/>
  <c r="V190" i="29"/>
  <c r="V124" i="29"/>
  <c r="V153" i="29"/>
  <c r="V194" i="29"/>
  <c r="V61" i="29"/>
  <c r="V120" i="29"/>
  <c r="V234" i="29"/>
  <c r="V254" i="29"/>
  <c r="V462" i="29"/>
  <c r="V471" i="29"/>
  <c r="V472" i="29"/>
  <c r="V399" i="29"/>
  <c r="V38" i="29"/>
  <c r="V55" i="29"/>
  <c r="V123" i="29"/>
  <c r="V232" i="29"/>
  <c r="V240" i="29"/>
  <c r="V343" i="29"/>
  <c r="V374" i="29"/>
  <c r="V410" i="29"/>
  <c r="V195" i="29"/>
  <c r="V413" i="29"/>
  <c r="V392" i="29"/>
  <c r="V125" i="29"/>
  <c r="V397" i="29"/>
  <c r="V454" i="29"/>
  <c r="V43" i="29"/>
  <c r="V292" i="29"/>
  <c r="V317" i="29"/>
  <c r="V312" i="29"/>
  <c r="V274" i="29"/>
  <c r="V380" i="29"/>
  <c r="V218" i="29"/>
  <c r="V309" i="29"/>
  <c r="V132" i="29"/>
  <c r="V283" i="29"/>
  <c r="V280" i="29"/>
  <c r="V409" i="29"/>
  <c r="V325" i="29"/>
  <c r="V296" i="29"/>
  <c r="V307" i="29"/>
  <c r="V168" i="29"/>
  <c r="V402" i="29"/>
  <c r="V167" i="29"/>
  <c r="V216" i="29"/>
  <c r="V448" i="29"/>
  <c r="V357" i="29"/>
  <c r="V105" i="29"/>
  <c r="V278" i="29"/>
  <c r="V98" i="29"/>
  <c r="V116" i="29"/>
  <c r="V76" i="29"/>
  <c r="V2" i="29"/>
  <c r="V321" i="26"/>
  <c r="V189" i="26"/>
  <c r="V111" i="26"/>
  <c r="V315" i="26"/>
  <c r="V278" i="26"/>
  <c r="V407" i="26"/>
  <c r="K147" i="26"/>
  <c r="U147" i="26" s="1"/>
  <c r="V212" i="26"/>
  <c r="K148" i="26"/>
  <c r="U148" i="26" s="1"/>
  <c r="V148" i="26" s="1"/>
  <c r="V53" i="26"/>
  <c r="K209" i="26"/>
  <c r="U209" i="26" s="1"/>
  <c r="V83" i="26"/>
  <c r="V67" i="26"/>
  <c r="V132" i="26"/>
  <c r="V223" i="26"/>
  <c r="V339" i="26"/>
  <c r="V409" i="26"/>
  <c r="V96" i="26"/>
  <c r="V359" i="26"/>
  <c r="V108" i="26"/>
  <c r="V221" i="26"/>
  <c r="V106" i="26"/>
  <c r="V149" i="26"/>
  <c r="V185" i="26"/>
  <c r="V378" i="26"/>
  <c r="T40" i="26"/>
  <c r="V172" i="26"/>
  <c r="V323" i="26"/>
  <c r="V56" i="26"/>
  <c r="V447" i="26"/>
  <c r="K66" i="26"/>
  <c r="U66" i="26" s="1"/>
  <c r="T180" i="26"/>
  <c r="T145" i="26"/>
  <c r="V317" i="26"/>
  <c r="V349" i="26"/>
  <c r="V393" i="26"/>
  <c r="K40" i="26"/>
  <c r="U40" i="26" s="1"/>
  <c r="V427" i="26"/>
  <c r="V240" i="26"/>
  <c r="V14" i="26"/>
  <c r="V327" i="26"/>
  <c r="V369" i="26"/>
  <c r="V413" i="26"/>
  <c r="V126" i="26"/>
  <c r="V98" i="26"/>
  <c r="V90" i="26"/>
  <c r="V81" i="26"/>
  <c r="K180" i="26"/>
  <c r="U180" i="26" s="1"/>
  <c r="V391" i="26"/>
  <c r="V30" i="26"/>
  <c r="V335" i="26"/>
  <c r="K122" i="26"/>
  <c r="U122" i="26" s="1"/>
  <c r="V122" i="26" s="1"/>
  <c r="K145" i="26"/>
  <c r="U145" i="26" s="1"/>
  <c r="V9" i="26"/>
  <c r="V11" i="26"/>
  <c r="V49" i="26"/>
  <c r="V6" i="26"/>
  <c r="T12" i="26"/>
  <c r="T120" i="26"/>
  <c r="V386" i="26"/>
  <c r="V216" i="26"/>
  <c r="V32" i="26"/>
  <c r="V100" i="26"/>
  <c r="T147" i="26"/>
  <c r="V424" i="26"/>
  <c r="V48" i="26"/>
  <c r="V123" i="26"/>
  <c r="V168" i="26"/>
  <c r="V125" i="26"/>
  <c r="V160" i="26"/>
  <c r="T66" i="26"/>
  <c r="V195" i="26"/>
  <c r="V411" i="26"/>
  <c r="V60" i="26"/>
  <c r="V394" i="26"/>
  <c r="V273" i="26"/>
  <c r="V302" i="26"/>
  <c r="V164" i="26"/>
  <c r="V300" i="26"/>
  <c r="V258" i="26"/>
  <c r="V430" i="26"/>
  <c r="V445" i="26"/>
  <c r="V219" i="26"/>
  <c r="V17" i="26"/>
  <c r="V361" i="26"/>
  <c r="V144" i="26"/>
  <c r="V34" i="26"/>
  <c r="V88" i="26"/>
  <c r="V423" i="26"/>
  <c r="V259" i="26"/>
  <c r="V403" i="26"/>
  <c r="V354" i="26"/>
  <c r="V282" i="26"/>
  <c r="V7" i="26"/>
  <c r="V18" i="26"/>
  <c r="V244" i="26"/>
  <c r="V311" i="26"/>
  <c r="V397" i="26"/>
  <c r="V210" i="26"/>
  <c r="V127" i="26"/>
  <c r="V389" i="26"/>
  <c r="V294" i="26"/>
  <c r="V229" i="26"/>
  <c r="V234" i="26"/>
  <c r="V146" i="26"/>
  <c r="V166" i="26"/>
  <c r="V202" i="26"/>
  <c r="V64" i="26"/>
  <c r="V313" i="26"/>
  <c r="V204" i="26"/>
  <c r="V239" i="26"/>
  <c r="V226" i="26"/>
  <c r="V356" i="26"/>
  <c r="V288" i="26"/>
  <c r="V343" i="26"/>
  <c r="V227" i="26"/>
  <c r="V286" i="26"/>
  <c r="V342" i="26"/>
  <c r="V27" i="26"/>
  <c r="V220" i="26"/>
  <c r="V190" i="26"/>
  <c r="V337" i="26"/>
  <c r="V254" i="26"/>
  <c r="V91" i="26"/>
  <c r="V150" i="26"/>
  <c r="V119" i="26"/>
  <c r="V289" i="26"/>
  <c r="V235" i="26"/>
  <c r="V82" i="26"/>
  <c r="V151" i="26"/>
  <c r="V162" i="26"/>
  <c r="V332" i="26"/>
  <c r="V375" i="26"/>
  <c r="V440" i="26"/>
  <c r="V200" i="26"/>
  <c r="V215" i="26"/>
  <c r="V133" i="26"/>
  <c r="V228" i="26"/>
  <c r="K12" i="26"/>
  <c r="U12" i="26" s="1"/>
  <c r="V36" i="26"/>
  <c r="V253" i="26"/>
  <c r="V246" i="26"/>
  <c r="V112" i="26"/>
  <c r="V385" i="26"/>
  <c r="V93" i="26"/>
  <c r="V118" i="26"/>
  <c r="V45" i="26"/>
  <c r="V38" i="26"/>
  <c r="V428" i="26"/>
  <c r="V131" i="26"/>
  <c r="V248" i="26"/>
  <c r="V167" i="26"/>
  <c r="V443" i="26"/>
  <c r="V231" i="26"/>
  <c r="V251" i="26"/>
  <c r="V59" i="26"/>
  <c r="V84" i="26"/>
  <c r="V205" i="26"/>
  <c r="V355" i="26"/>
  <c r="V155" i="26"/>
  <c r="V398" i="26"/>
  <c r="V360" i="26"/>
  <c r="V196" i="26"/>
  <c r="V188" i="26"/>
  <c r="V222" i="26"/>
  <c r="V279" i="26"/>
  <c r="V184" i="26"/>
  <c r="V199" i="26"/>
  <c r="V187" i="26"/>
  <c r="V439" i="26"/>
  <c r="V54" i="26"/>
  <c r="V444" i="26"/>
  <c r="V20" i="26"/>
  <c r="V421" i="26"/>
  <c r="V173" i="26"/>
  <c r="V71" i="26"/>
  <c r="V76" i="26"/>
  <c r="V74" i="26"/>
  <c r="V92" i="26"/>
  <c r="V107" i="26"/>
  <c r="V203" i="26"/>
  <c r="V270" i="26"/>
  <c r="V10" i="26"/>
  <c r="V175" i="26"/>
  <c r="V5" i="26"/>
  <c r="V291" i="26"/>
  <c r="V110" i="26"/>
  <c r="V283" i="26"/>
  <c r="V432" i="26"/>
  <c r="V4" i="26"/>
  <c r="V116" i="26"/>
  <c r="V109" i="26"/>
  <c r="V65" i="26"/>
  <c r="V186" i="26"/>
  <c r="V299" i="26"/>
  <c r="V35" i="26"/>
  <c r="V22" i="26"/>
  <c r="V129" i="26"/>
  <c r="V161" i="26"/>
  <c r="V29" i="26"/>
  <c r="V165" i="26"/>
  <c r="V417" i="26"/>
  <c r="V431" i="26"/>
  <c r="V104" i="26"/>
  <c r="V77" i="26"/>
  <c r="V437" i="26"/>
  <c r="V435" i="26"/>
  <c r="V63" i="26"/>
  <c r="V23" i="26"/>
  <c r="V370" i="26"/>
  <c r="V134" i="26"/>
  <c r="V241" i="26"/>
  <c r="V256" i="26"/>
  <c r="V208" i="26"/>
  <c r="V207" i="26"/>
  <c r="V87" i="26"/>
  <c r="V201" i="26"/>
  <c r="V312" i="26"/>
  <c r="V274" i="26"/>
  <c r="V434" i="26"/>
  <c r="V242" i="26"/>
  <c r="V392" i="26"/>
  <c r="V399" i="26"/>
  <c r="V177" i="26"/>
  <c r="V102" i="26"/>
  <c r="V194" i="26"/>
  <c r="V384" i="26"/>
  <c r="V420" i="26"/>
  <c r="V396" i="26"/>
  <c r="V75" i="26"/>
  <c r="V57" i="26"/>
  <c r="V58" i="26"/>
  <c r="V41" i="26"/>
  <c r="V379" i="26"/>
  <c r="V238" i="26"/>
  <c r="V113" i="26"/>
  <c r="V318" i="26"/>
  <c r="V314" i="26"/>
  <c r="V293" i="26"/>
  <c r="V230" i="26"/>
  <c r="V141" i="26"/>
  <c r="V249" i="26"/>
  <c r="V85" i="26"/>
  <c r="V69" i="26"/>
  <c r="V412" i="26"/>
  <c r="V2" i="26"/>
  <c r="V344" i="26"/>
  <c r="V324" i="26"/>
  <c r="V416" i="26"/>
  <c r="V390" i="26"/>
  <c r="V320" i="26"/>
  <c r="V159" i="26"/>
  <c r="V376" i="26"/>
  <c r="V438" i="26"/>
  <c r="V442" i="26"/>
  <c r="V183" i="26"/>
  <c r="V275" i="26"/>
  <c r="V13" i="26"/>
  <c r="V347" i="26"/>
  <c r="V171" i="26"/>
  <c r="V333" i="26"/>
  <c r="V446" i="26"/>
  <c r="V381" i="26"/>
  <c r="V276" i="26"/>
  <c r="V197" i="26"/>
  <c r="V280" i="26"/>
  <c r="V115" i="26"/>
  <c r="V362" i="26"/>
  <c r="V260" i="26"/>
  <c r="V277" i="26"/>
  <c r="V51" i="26"/>
  <c r="V139" i="26"/>
  <c r="V73" i="26"/>
  <c r="V31" i="26"/>
  <c r="V322" i="26"/>
  <c r="V121" i="26"/>
  <c r="V153" i="26"/>
  <c r="V117" i="26"/>
  <c r="V334" i="26"/>
  <c r="V364" i="26"/>
  <c r="V44" i="26"/>
  <c r="V209" i="26"/>
  <c r="V237" i="26"/>
  <c r="V158" i="26"/>
  <c r="V89" i="26"/>
  <c r="V163" i="26"/>
  <c r="V358" i="26"/>
  <c r="V179" i="26"/>
  <c r="V341" i="26"/>
  <c r="V365" i="26"/>
  <c r="V233" i="26"/>
  <c r="V191" i="26"/>
  <c r="V329" i="26"/>
  <c r="V157" i="26"/>
  <c r="V271" i="26"/>
  <c r="V24" i="26"/>
  <c r="V298" i="26"/>
  <c r="V19" i="26"/>
  <c r="V8" i="26"/>
  <c r="V366" i="26"/>
  <c r="V285" i="26"/>
  <c r="V61" i="26"/>
  <c r="V330" i="26"/>
  <c r="V103" i="26"/>
  <c r="V143" i="26"/>
  <c r="V232" i="26"/>
  <c r="V130" i="26"/>
  <c r="V368" i="26"/>
  <c r="V78" i="26"/>
  <c r="V101" i="26"/>
  <c r="V426" i="26"/>
  <c r="V338" i="26"/>
  <c r="V154" i="26"/>
  <c r="V86" i="26"/>
  <c r="V176" i="26"/>
  <c r="V422" i="26"/>
  <c r="V243" i="26"/>
  <c r="V284" i="26"/>
  <c r="V21" i="26"/>
  <c r="V402" i="26"/>
  <c r="V156" i="26"/>
  <c r="V267" i="26"/>
  <c r="V182" i="26"/>
  <c r="V425" i="26"/>
  <c r="V247" i="26"/>
  <c r="V217" i="26"/>
  <c r="V137" i="26"/>
  <c r="V37" i="26"/>
  <c r="V308" i="26"/>
  <c r="V406" i="26"/>
  <c r="V178" i="26"/>
  <c r="V410" i="26"/>
  <c r="V268" i="26"/>
  <c r="V264" i="26"/>
  <c r="V388" i="26"/>
  <c r="V152" i="26"/>
  <c r="V25" i="26"/>
  <c r="V400" i="26"/>
  <c r="V26" i="26"/>
  <c r="V261" i="26"/>
  <c r="V310" i="26"/>
  <c r="V245" i="26"/>
  <c r="V387" i="26"/>
  <c r="V436" i="26"/>
  <c r="V326" i="26"/>
  <c r="V97" i="26"/>
  <c r="V79" i="26"/>
  <c r="V295" i="26"/>
  <c r="V363" i="26"/>
  <c r="V265" i="26"/>
  <c r="V16" i="26"/>
  <c r="V3" i="26"/>
  <c r="V269" i="26"/>
  <c r="V367" i="26"/>
  <c r="V169" i="26"/>
  <c r="V301" i="26"/>
  <c r="V140" i="26"/>
  <c r="V70" i="26"/>
  <c r="V142" i="26"/>
  <c r="V266" i="26"/>
  <c r="V352" i="26"/>
  <c r="V80" i="26"/>
  <c r="V272" i="26"/>
  <c r="V340" i="26"/>
  <c r="V250" i="26"/>
  <c r="V262" i="26"/>
  <c r="V382" i="26"/>
  <c r="V404" i="26"/>
  <c r="V225" i="26"/>
  <c r="V218" i="26"/>
  <c r="V325" i="26"/>
  <c r="V383" i="26"/>
  <c r="V213" i="26"/>
  <c r="V255" i="26"/>
  <c r="V124" i="26"/>
  <c r="V433" i="26"/>
  <c r="V306" i="26"/>
  <c r="V52" i="26"/>
  <c r="V414" i="26"/>
  <c r="V181" i="26"/>
  <c r="V418" i="26"/>
  <c r="V224" i="26"/>
  <c r="V198" i="26"/>
  <c r="V252" i="26"/>
  <c r="V43" i="26"/>
  <c r="V214" i="26"/>
  <c r="V15" i="26"/>
  <c r="V303" i="26"/>
  <c r="V290" i="26"/>
  <c r="V350" i="26"/>
  <c r="V373" i="26"/>
  <c r="V138" i="26"/>
  <c r="V94" i="26"/>
  <c r="V114" i="26"/>
  <c r="V174" i="26"/>
  <c r="V206" i="26"/>
  <c r="V304" i="26"/>
  <c r="V336" i="26"/>
  <c r="V316" i="26"/>
  <c r="V408" i="26"/>
  <c r="V135" i="26"/>
  <c r="V380" i="26"/>
  <c r="V105" i="26"/>
  <c r="V211" i="26"/>
  <c r="V401" i="26"/>
  <c r="V374" i="26"/>
  <c r="V287" i="26"/>
  <c r="V372" i="26"/>
  <c r="V296" i="26"/>
  <c r="V292" i="26"/>
  <c r="V346" i="26"/>
  <c r="V348" i="26"/>
  <c r="V33" i="26"/>
  <c r="V136" i="26"/>
  <c r="V297" i="26"/>
  <c r="V357" i="26"/>
  <c r="V429" i="26"/>
  <c r="V309" i="26"/>
  <c r="V28" i="26"/>
  <c r="V170" i="26"/>
  <c r="V236" i="26"/>
  <c r="V405" i="26"/>
  <c r="V263" i="26"/>
  <c r="V193" i="26"/>
  <c r="V50" i="26"/>
  <c r="V42" i="26"/>
  <c r="V120" i="26"/>
  <c r="V441" i="26"/>
  <c r="V307" i="26"/>
  <c r="V351" i="26"/>
  <c r="V192" i="26" l="1"/>
  <c r="V180" i="26"/>
  <c r="V12" i="26"/>
  <c r="V40" i="26"/>
  <c r="V147" i="26"/>
  <c r="V66" i="26"/>
  <c r="V145" i="26"/>
</calcChain>
</file>

<file path=xl/sharedStrings.xml><?xml version="1.0" encoding="utf-8"?>
<sst xmlns="http://schemas.openxmlformats.org/spreadsheetml/2006/main" count="21454" uniqueCount="3236">
  <si>
    <t>COGNOME</t>
  </si>
  <si>
    <t>NOME</t>
  </si>
  <si>
    <t>ANNO_NASC</t>
  </si>
  <si>
    <t>SM35</t>
  </si>
  <si>
    <t>MICHELE</t>
  </si>
  <si>
    <t>CERULO</t>
  </si>
  <si>
    <t>ETTORE</t>
  </si>
  <si>
    <t>SM40</t>
  </si>
  <si>
    <t>PASQUALE</t>
  </si>
  <si>
    <t>SM60</t>
  </si>
  <si>
    <t>CIVITILLO</t>
  </si>
  <si>
    <t>COLELLA</t>
  </si>
  <si>
    <t>SF</t>
  </si>
  <si>
    <t>COLESANTI</t>
  </si>
  <si>
    <t>ROBERTA</t>
  </si>
  <si>
    <t>SM50</t>
  </si>
  <si>
    <t>CLAUDIO</t>
  </si>
  <si>
    <t>SM55</t>
  </si>
  <si>
    <t>UGO</t>
  </si>
  <si>
    <t>COSTANZO</t>
  </si>
  <si>
    <t>SM</t>
  </si>
  <si>
    <t>GIUSEPPE</t>
  </si>
  <si>
    <t>ANTONIO</t>
  </si>
  <si>
    <t>VITTORIO</t>
  </si>
  <si>
    <t>FRANCO</t>
  </si>
  <si>
    <t>ROBERTO</t>
  </si>
  <si>
    <t>FESTA</t>
  </si>
  <si>
    <t>FUSCO</t>
  </si>
  <si>
    <t>DOMENICO</t>
  </si>
  <si>
    <t>SM45</t>
  </si>
  <si>
    <t>GALASSO</t>
  </si>
  <si>
    <t>SF50</t>
  </si>
  <si>
    <t>SF40</t>
  </si>
  <si>
    <t>GRECO</t>
  </si>
  <si>
    <t>GIOVANNI</t>
  </si>
  <si>
    <t>LUIGI</t>
  </si>
  <si>
    <t>SF55</t>
  </si>
  <si>
    <t>INGLESE</t>
  </si>
  <si>
    <t>EMIDIO</t>
  </si>
  <si>
    <t>IULIANO</t>
  </si>
  <si>
    <t>VINCENZO</t>
  </si>
  <si>
    <t>DONATO</t>
  </si>
  <si>
    <t>LEONE</t>
  </si>
  <si>
    <t>MARTINO</t>
  </si>
  <si>
    <t>COSIMO</t>
  </si>
  <si>
    <t>MOLINARO</t>
  </si>
  <si>
    <t>NICOLA</t>
  </si>
  <si>
    <t>NYGAARD</t>
  </si>
  <si>
    <t>SOREN</t>
  </si>
  <si>
    <t>OCONE</t>
  </si>
  <si>
    <t>RAFFAELE</t>
  </si>
  <si>
    <t>SF45</t>
  </si>
  <si>
    <t>PATRIZIA</t>
  </si>
  <si>
    <t>LUCIANO</t>
  </si>
  <si>
    <t>PALAZZO</t>
  </si>
  <si>
    <t>MARIO</t>
  </si>
  <si>
    <t>PENGUE</t>
  </si>
  <si>
    <t>PETROCCIA</t>
  </si>
  <si>
    <t>PROZZO</t>
  </si>
  <si>
    <t>RICCIARDI</t>
  </si>
  <si>
    <t>EMILIO</t>
  </si>
  <si>
    <t>GERARDO</t>
  </si>
  <si>
    <t>SORIANO</t>
  </si>
  <si>
    <t>SPELTRA</t>
  </si>
  <si>
    <t>AMELIO</t>
  </si>
  <si>
    <t>SPITALETTA</t>
  </si>
  <si>
    <t>SERAFINO</t>
  </si>
  <si>
    <t>TEDESCO</t>
  </si>
  <si>
    <t>MIANO</t>
  </si>
  <si>
    <t>TOZZI</t>
  </si>
  <si>
    <t>SM65</t>
  </si>
  <si>
    <t>SF35</t>
  </si>
  <si>
    <t>CARLO</t>
  </si>
  <si>
    <t>VIGLIONE</t>
  </si>
  <si>
    <t>GIACOMO</t>
  </si>
  <si>
    <t>ZEOLLA</t>
  </si>
  <si>
    <t>PM</t>
  </si>
  <si>
    <t>SQUADRA</t>
  </si>
  <si>
    <t>ALFONSO</t>
  </si>
  <si>
    <t>ANTONELLO</t>
  </si>
  <si>
    <t>ARMANDO</t>
  </si>
  <si>
    <t>CARMINE</t>
  </si>
  <si>
    <t>TIZIANA</t>
  </si>
  <si>
    <t>ESPOSITO</t>
  </si>
  <si>
    <t>ANDREA</t>
  </si>
  <si>
    <t>IAQUINTO</t>
  </si>
  <si>
    <t>MAURO</t>
  </si>
  <si>
    <t>TOMMASO</t>
  </si>
  <si>
    <t>SERGIO</t>
  </si>
  <si>
    <t>ANGELA</t>
  </si>
  <si>
    <t>RUGGIERO</t>
  </si>
  <si>
    <t>ANGELO</t>
  </si>
  <si>
    <t>ATLETICA DUGENTA</t>
  </si>
  <si>
    <t>SM70</t>
  </si>
  <si>
    <t>AGOSTINO</t>
  </si>
  <si>
    <t>ALESSANDRO</t>
  </si>
  <si>
    <t>MARIA</t>
  </si>
  <si>
    <t>MASSIMO</t>
  </si>
  <si>
    <t>GIANLUIGI</t>
  </si>
  <si>
    <t>ANNA</t>
  </si>
  <si>
    <t>FELICE</t>
  </si>
  <si>
    <t>PATRIZIO</t>
  </si>
  <si>
    <t>LUCA</t>
  </si>
  <si>
    <t>GUBITOSI</t>
  </si>
  <si>
    <t>MATILDE</t>
  </si>
  <si>
    <t>LEPORE</t>
  </si>
  <si>
    <t>FABIANA</t>
  </si>
  <si>
    <t>LUCIANI</t>
  </si>
  <si>
    <t>PIETRO</t>
  </si>
  <si>
    <t>FRANCESCO</t>
  </si>
  <si>
    <t>MANGANO</t>
  </si>
  <si>
    <t>MASOTTI</t>
  </si>
  <si>
    <t>MAURIZIO</t>
  </si>
  <si>
    <t>MICCO</t>
  </si>
  <si>
    <t>PAOLA</t>
  </si>
  <si>
    <t>TERESA</t>
  </si>
  <si>
    <t>SANTAMARIA</t>
  </si>
  <si>
    <t>LORENZO</t>
  </si>
  <si>
    <t>SPULZO</t>
  </si>
  <si>
    <t>TARANTINO</t>
  </si>
  <si>
    <t>JM</t>
  </si>
  <si>
    <t>AM</t>
  </si>
  <si>
    <t>AF</t>
  </si>
  <si>
    <t>ALAADIK</t>
  </si>
  <si>
    <t>ALVINO</t>
  </si>
  <si>
    <t>BOSCOTRECASE</t>
  </si>
  <si>
    <t>BOVE</t>
  </si>
  <si>
    <t>CALANDRA</t>
  </si>
  <si>
    <t>CRISTINA</t>
  </si>
  <si>
    <t>CALANDRIELLO</t>
  </si>
  <si>
    <t>ALBERTO</t>
  </si>
  <si>
    <t>MARA</t>
  </si>
  <si>
    <t>CIMMINO</t>
  </si>
  <si>
    <t>D'AGOSTINO</t>
  </si>
  <si>
    <t>FABIO</t>
  </si>
  <si>
    <t>D'ONOFRIO</t>
  </si>
  <si>
    <t>LINO</t>
  </si>
  <si>
    <t>D'ORTA</t>
  </si>
  <si>
    <t>GIAQUINTO</t>
  </si>
  <si>
    <t>GIORGIONE</t>
  </si>
  <si>
    <t>SALVATORE</t>
  </si>
  <si>
    <t>CLEMENTE</t>
  </si>
  <si>
    <t>GRIMALDI</t>
  </si>
  <si>
    <t>IACOMINO</t>
  </si>
  <si>
    <t>LAVORGNA</t>
  </si>
  <si>
    <t>ERNESTO</t>
  </si>
  <si>
    <t>LEONARDO</t>
  </si>
  <si>
    <t>FILIPPO</t>
  </si>
  <si>
    <t>MANZI</t>
  </si>
  <si>
    <t>DAVIDE</t>
  </si>
  <si>
    <t>MASSARO</t>
  </si>
  <si>
    <t>GIANFRANCO</t>
  </si>
  <si>
    <t>MORONE</t>
  </si>
  <si>
    <t>PASCALE</t>
  </si>
  <si>
    <t>ANTONIA</t>
  </si>
  <si>
    <t>PAOLO</t>
  </si>
  <si>
    <t>PORTO</t>
  </si>
  <si>
    <t>PRESUTTO</t>
  </si>
  <si>
    <t>RAPUANO</t>
  </si>
  <si>
    <t>RENZO</t>
  </si>
  <si>
    <t>VINCENT</t>
  </si>
  <si>
    <t>ROMANO</t>
  </si>
  <si>
    <t>SAGNELLA</t>
  </si>
  <si>
    <t>GEMMA</t>
  </si>
  <si>
    <t>SANZARI</t>
  </si>
  <si>
    <t>FEDERICA</t>
  </si>
  <si>
    <t>VITELLI</t>
  </si>
  <si>
    <t>VOTTO</t>
  </si>
  <si>
    <t>BIANCO</t>
  </si>
  <si>
    <t>CAPONE</t>
  </si>
  <si>
    <t>CATILLO</t>
  </si>
  <si>
    <t>COVINO</t>
  </si>
  <si>
    <t>D'ALESSIO</t>
  </si>
  <si>
    <t>FRAGNITO</t>
  </si>
  <si>
    <t>GIACINTO</t>
  </si>
  <si>
    <t>INTORCIA</t>
  </si>
  <si>
    <t>MAFFEI</t>
  </si>
  <si>
    <t>GENNARO</t>
  </si>
  <si>
    <t>MARCHETTI</t>
  </si>
  <si>
    <t>MASTROCINQUE</t>
  </si>
  <si>
    <t>MECCARIELLO</t>
  </si>
  <si>
    <t>NAPOLITANO</t>
  </si>
  <si>
    <t>DANIELA</t>
  </si>
  <si>
    <t>PACCHIANO</t>
  </si>
  <si>
    <t>PIESCO</t>
  </si>
  <si>
    <t>PUZIO</t>
  </si>
  <si>
    <t>RANAURO</t>
  </si>
  <si>
    <t>MARCELLO</t>
  </si>
  <si>
    <t>SERINO</t>
  </si>
  <si>
    <t>PODISMO BENEVENTO</t>
  </si>
  <si>
    <t>CHIUSOLO</t>
  </si>
  <si>
    <t>PRINCIPE</t>
  </si>
  <si>
    <t>PERONE</t>
  </si>
  <si>
    <t>RUSSO</t>
  </si>
  <si>
    <t>TRABACCHINO</t>
  </si>
  <si>
    <t>ELENA</t>
  </si>
  <si>
    <t>Pos</t>
  </si>
  <si>
    <t>Ps</t>
  </si>
  <si>
    <t>S</t>
  </si>
  <si>
    <t>Num</t>
  </si>
  <si>
    <t>PCat</t>
  </si>
  <si>
    <t>Cat</t>
  </si>
  <si>
    <t>Tempo</t>
  </si>
  <si>
    <t>Media</t>
  </si>
  <si>
    <t>Cognome</t>
  </si>
  <si>
    <t>Nome</t>
  </si>
  <si>
    <t>REALTIME</t>
  </si>
  <si>
    <t>Nome Squadra</t>
  </si>
  <si>
    <t>Pts</t>
  </si>
  <si>
    <t>M</t>
  </si>
  <si>
    <t>F</t>
  </si>
  <si>
    <t>GIANNI</t>
  </si>
  <si>
    <t>SABATINO</t>
  </si>
  <si>
    <t>POS</t>
  </si>
  <si>
    <t>SOCIETA'</t>
  </si>
  <si>
    <t>1° TAPPA</t>
  </si>
  <si>
    <t>2° TAPPA</t>
  </si>
  <si>
    <t>3° TAPPA</t>
  </si>
  <si>
    <t>4° TAPPA</t>
  </si>
  <si>
    <t>5° TAPPA</t>
  </si>
  <si>
    <t>6° TAPPA</t>
  </si>
  <si>
    <t>7° TAPPA</t>
  </si>
  <si>
    <t>8° TAPPA</t>
  </si>
  <si>
    <t>TOTALE PROGRESSIVO</t>
  </si>
  <si>
    <t>Atleti</t>
  </si>
  <si>
    <t>Punti</t>
  </si>
  <si>
    <t>TOTALE</t>
  </si>
  <si>
    <t>CATEGORIA</t>
  </si>
  <si>
    <t>ETA'</t>
  </si>
  <si>
    <r>
      <t>Esordienti</t>
    </r>
    <r>
      <rPr>
        <sz val="11"/>
        <color rgb="FF555555"/>
        <rFont val="Times New Roman"/>
        <family val="1"/>
      </rPr>
      <t> (EM/EF)</t>
    </r>
  </si>
  <si>
    <t>6-11 anni</t>
  </si>
  <si>
    <r>
      <t>Ragazzi</t>
    </r>
    <r>
      <rPr>
        <sz val="11"/>
        <color rgb="FF555555"/>
        <rFont val="Times New Roman"/>
        <family val="1"/>
      </rPr>
      <t> (RM/RF)</t>
    </r>
  </si>
  <si>
    <t>12-13 anni</t>
  </si>
  <si>
    <r>
      <t>Cadetti</t>
    </r>
    <r>
      <rPr>
        <sz val="11"/>
        <color rgb="FF555555"/>
        <rFont val="Times New Roman"/>
        <family val="1"/>
      </rPr>
      <t> (CM/CF)</t>
    </r>
  </si>
  <si>
    <t>14-15 anni</t>
  </si>
  <si>
    <r>
      <t>Allievi </t>
    </r>
    <r>
      <rPr>
        <sz val="11"/>
        <color rgb="FF555555"/>
        <rFont val="Times New Roman"/>
        <family val="1"/>
      </rPr>
      <t>(AM/AF)</t>
    </r>
  </si>
  <si>
    <t>16-17 anni</t>
  </si>
  <si>
    <r>
      <t>Juniores</t>
    </r>
    <r>
      <rPr>
        <sz val="11"/>
        <color rgb="FF555555"/>
        <rFont val="Times New Roman"/>
        <family val="1"/>
      </rPr>
      <t> (JM/JF)</t>
    </r>
  </si>
  <si>
    <t>18-19 anni</t>
  </si>
  <si>
    <r>
      <t>Promesse</t>
    </r>
    <r>
      <rPr>
        <sz val="11"/>
        <color rgb="FF555555"/>
        <rFont val="Times New Roman"/>
        <family val="1"/>
      </rPr>
      <t> (PM/PF)</t>
    </r>
  </si>
  <si>
    <t>20-22 anni</t>
  </si>
  <si>
    <r>
      <t>Seniores*</t>
    </r>
    <r>
      <rPr>
        <sz val="11"/>
        <color rgb="FF555555"/>
        <rFont val="Times New Roman"/>
        <family val="1"/>
      </rPr>
      <t> (SM/SF)</t>
    </r>
  </si>
  <si>
    <t>23 anni ed oltre</t>
  </si>
  <si>
    <t>SM/SF35</t>
  </si>
  <si>
    <t>35-39 anni</t>
  </si>
  <si>
    <t>SM/SF40</t>
  </si>
  <si>
    <t>40-44 anni</t>
  </si>
  <si>
    <t>SM/SF45</t>
  </si>
  <si>
    <t>45-49 anni</t>
  </si>
  <si>
    <t>SM/SF50</t>
  </si>
  <si>
    <t>50-54 anni</t>
  </si>
  <si>
    <t>SM/SF55</t>
  </si>
  <si>
    <t>55-59 anni</t>
  </si>
  <si>
    <t>SM/SF60</t>
  </si>
  <si>
    <t>60-64 anni</t>
  </si>
  <si>
    <t>SM/SF65</t>
  </si>
  <si>
    <t>65-69 anni</t>
  </si>
  <si>
    <t>SM/SF70</t>
  </si>
  <si>
    <t>70-74 anni</t>
  </si>
  <si>
    <t>SM/SF75</t>
  </si>
  <si>
    <t>75-79 anni</t>
  </si>
  <si>
    <t>SM/SF80</t>
  </si>
  <si>
    <t>80-84 anni</t>
  </si>
  <si>
    <t>SM/SF85</t>
  </si>
  <si>
    <t>85-89 anni</t>
  </si>
  <si>
    <t>SM/SF90</t>
  </si>
  <si>
    <t>90-94 anni</t>
  </si>
  <si>
    <t>SM/SF95</t>
  </si>
  <si>
    <t>95-100 anni</t>
  </si>
  <si>
    <t>PUNTI CAT</t>
  </si>
  <si>
    <t>DI CAPRIO GIUSEPPE</t>
  </si>
  <si>
    <t>D'ONOFRIO MICHELE</t>
  </si>
  <si>
    <t>LIVERINI FILIPPO</t>
  </si>
  <si>
    <t>VALENTINO ALFONSO</t>
  </si>
  <si>
    <t>PUGLIA</t>
  </si>
  <si>
    <t>VITO</t>
  </si>
  <si>
    <t>CAVUOTO</t>
  </si>
  <si>
    <t>IANNIELLO</t>
  </si>
  <si>
    <t>MASSIMILIANO</t>
  </si>
  <si>
    <t>POS_ASS</t>
  </si>
  <si>
    <t>CAIAZZA</t>
  </si>
  <si>
    <t>GUGLIELMO</t>
  </si>
  <si>
    <t>GORRASI</t>
  </si>
  <si>
    <t>COLESANTO</t>
  </si>
  <si>
    <t>IAMONACO</t>
  </si>
  <si>
    <t>CARBONE</t>
  </si>
  <si>
    <t>GIGLIO</t>
  </si>
  <si>
    <t>BOSCO</t>
  </si>
  <si>
    <t>SINISCALCHI</t>
  </si>
  <si>
    <t>LODOVICO</t>
  </si>
  <si>
    <t>IANNUCCI</t>
  </si>
  <si>
    <t>MIRRA</t>
  </si>
  <si>
    <t>COSCIA</t>
  </si>
  <si>
    <t>VALERIO</t>
  </si>
  <si>
    <t>NOTARTOMASO</t>
  </si>
  <si>
    <t>TONY</t>
  </si>
  <si>
    <t>TREMONTE</t>
  </si>
  <si>
    <t>NOVELLI</t>
  </si>
  <si>
    <t>RAGO</t>
  </si>
  <si>
    <t>IRAI</t>
  </si>
  <si>
    <t>POSSEMATO</t>
  </si>
  <si>
    <t>CASERIO</t>
  </si>
  <si>
    <t>LINDA</t>
  </si>
  <si>
    <t>ALTIERI</t>
  </si>
  <si>
    <t>GORGONIO</t>
  </si>
  <si>
    <t>LANZALONE</t>
  </si>
  <si>
    <t>BERNARDI</t>
  </si>
  <si>
    <t>NORELLI</t>
  </si>
  <si>
    <t>BAGNOLI</t>
  </si>
  <si>
    <t>PASSARELLA</t>
  </si>
  <si>
    <t>COSMO</t>
  </si>
  <si>
    <t>FANELLI</t>
  </si>
  <si>
    <t>LECCESE</t>
  </si>
  <si>
    <t>CENTILLO</t>
  </si>
  <si>
    <t>MIGNOGNA</t>
  </si>
  <si>
    <t>TISI</t>
  </si>
  <si>
    <t>SF65</t>
  </si>
  <si>
    <t>GARGANO</t>
  </si>
  <si>
    <t>CATERINA</t>
  </si>
  <si>
    <t>BIANCHINI</t>
  </si>
  <si>
    <t>FALCONE</t>
  </si>
  <si>
    <t>LUCIA</t>
  </si>
  <si>
    <t>SCETTA</t>
  </si>
  <si>
    <t>ALDO</t>
  </si>
  <si>
    <t>MARTONE</t>
  </si>
  <si>
    <t>F1</t>
  </si>
  <si>
    <t>F2</t>
  </si>
  <si>
    <t>LANZALONE ANDREA</t>
  </si>
  <si>
    <t>SANNIO RUNNERS</t>
  </si>
  <si>
    <t>IZZO</t>
  </si>
  <si>
    <t>SELVAGGIO</t>
  </si>
  <si>
    <t>SERAFINI</t>
  </si>
  <si>
    <t>PINTO</t>
  </si>
  <si>
    <t>PELOSI</t>
  </si>
  <si>
    <t>CATALANO</t>
  </si>
  <si>
    <t>PASTORE</t>
  </si>
  <si>
    <t>DANESE</t>
  </si>
  <si>
    <t>MARCUCCIO</t>
  </si>
  <si>
    <t>GUIDO</t>
  </si>
  <si>
    <t>VALENTINO</t>
  </si>
  <si>
    <t>RICCIARDELLA</t>
  </si>
  <si>
    <t>FORTUNATO</t>
  </si>
  <si>
    <t>EUGENIO</t>
  </si>
  <si>
    <t>ZANFARDINO</t>
  </si>
  <si>
    <t>FONZO</t>
  </si>
  <si>
    <t>SIMONE</t>
  </si>
  <si>
    <t>MANNATO</t>
  </si>
  <si>
    <t>ROCCO</t>
  </si>
  <si>
    <t>MONGILLO</t>
  </si>
  <si>
    <t>UMBERTO</t>
  </si>
  <si>
    <t>ACETO</t>
  </si>
  <si>
    <t>JF</t>
  </si>
  <si>
    <t>SCUOTTO</t>
  </si>
  <si>
    <t>BRUNO</t>
  </si>
  <si>
    <t>CALDORA</t>
  </si>
  <si>
    <t>PERINO</t>
  </si>
  <si>
    <t>GRAZIA</t>
  </si>
  <si>
    <t>CAPPABIANCA</t>
  </si>
  <si>
    <t>ANNAMARIA</t>
  </si>
  <si>
    <t>D'ALOISE</t>
  </si>
  <si>
    <t>VISCUSI</t>
  </si>
  <si>
    <t>DIEGO</t>
  </si>
  <si>
    <t>REALE</t>
  </si>
  <si>
    <t>CASTELLUCCI</t>
  </si>
  <si>
    <t>LUONGO</t>
  </si>
  <si>
    <t>BALDINO</t>
  </si>
  <si>
    <t>ANTONELLA</t>
  </si>
  <si>
    <t>CIERVO</t>
  </si>
  <si>
    <t>AURELIANO</t>
  </si>
  <si>
    <t>PALMIERI</t>
  </si>
  <si>
    <t>NADIA</t>
  </si>
  <si>
    <t>FEDERICO</t>
  </si>
  <si>
    <t>IARROBINO</t>
  </si>
  <si>
    <t>FAUSTO</t>
  </si>
  <si>
    <t>VICARIO</t>
  </si>
  <si>
    <t>GUGLIELMUCCI</t>
  </si>
  <si>
    <t>CINZIA</t>
  </si>
  <si>
    <t>COSTABILE</t>
  </si>
  <si>
    <t>IMPARATO</t>
  </si>
  <si>
    <t>OLIVETO</t>
  </si>
  <si>
    <t>TESSERA</t>
  </si>
  <si>
    <t>CAT</t>
  </si>
  <si>
    <t>EPS05707</t>
  </si>
  <si>
    <t>MATARAZZO</t>
  </si>
  <si>
    <t>EPS05710</t>
  </si>
  <si>
    <t>MENDILLO</t>
  </si>
  <si>
    <t>ELIO</t>
  </si>
  <si>
    <t>EPS05712</t>
  </si>
  <si>
    <t>EPS08543</t>
  </si>
  <si>
    <t>EPS05713</t>
  </si>
  <si>
    <t>EPS11825</t>
  </si>
  <si>
    <t>ONOFRIO</t>
  </si>
  <si>
    <t>EPS05715</t>
  </si>
  <si>
    <t>EPS05716</t>
  </si>
  <si>
    <t>EPS05717</t>
  </si>
  <si>
    <t>EPS12946</t>
  </si>
  <si>
    <t>EPS14214</t>
  </si>
  <si>
    <t>EPS05720</t>
  </si>
  <si>
    <t>EPS05721</t>
  </si>
  <si>
    <t>RINALDI</t>
  </si>
  <si>
    <t>EPS15116</t>
  </si>
  <si>
    <t>EPS14581</t>
  </si>
  <si>
    <t>SCOPIGNO</t>
  </si>
  <si>
    <t>EPS15001</t>
  </si>
  <si>
    <t>EPS13555</t>
  </si>
  <si>
    <t>EPS07174</t>
  </si>
  <si>
    <t>EPS05724</t>
  </si>
  <si>
    <t>BENIAMINO</t>
  </si>
  <si>
    <t>EPS05726</t>
  </si>
  <si>
    <t>EPS13556</t>
  </si>
  <si>
    <t>EPS14132</t>
  </si>
  <si>
    <t>EPS05727</t>
  </si>
  <si>
    <t>EPS05728</t>
  </si>
  <si>
    <t>EPS10999</t>
  </si>
  <si>
    <t>ROSANNA</t>
  </si>
  <si>
    <t>EPS15726</t>
  </si>
  <si>
    <t>EPS11591</t>
  </si>
  <si>
    <t>VENDITTI</t>
  </si>
  <si>
    <t>EPS05731</t>
  </si>
  <si>
    <t>EPS05732</t>
  </si>
  <si>
    <t>EPS05733</t>
  </si>
  <si>
    <t>ZUPPA</t>
  </si>
  <si>
    <t>GIANLUCA</t>
  </si>
  <si>
    <t>EPS10996</t>
  </si>
  <si>
    <t>CALZONE</t>
  </si>
  <si>
    <t>EPS11533</t>
  </si>
  <si>
    <t>EPS05679</t>
  </si>
  <si>
    <t>EPS05680</t>
  </si>
  <si>
    <t>EPS05681</t>
  </si>
  <si>
    <t>EPS10847</t>
  </si>
  <si>
    <t>EPS05683</t>
  </si>
  <si>
    <t>EPS05684</t>
  </si>
  <si>
    <t>ACHILLE</t>
  </si>
  <si>
    <t>EPS11350</t>
  </si>
  <si>
    <t>CUTILLO</t>
  </si>
  <si>
    <t>CUZZUPE'</t>
  </si>
  <si>
    <t>EPS05685</t>
  </si>
  <si>
    <t>EPS05686</t>
  </si>
  <si>
    <t>EPS14063</t>
  </si>
  <si>
    <t>EPS05689</t>
  </si>
  <si>
    <t>EPS05691</t>
  </si>
  <si>
    <t>EPS05692</t>
  </si>
  <si>
    <t>FRAENZA</t>
  </si>
  <si>
    <t>EPS05693</t>
  </si>
  <si>
    <t>EPS14101</t>
  </si>
  <si>
    <t>EPS13554</t>
  </si>
  <si>
    <t>EPS16059</t>
  </si>
  <si>
    <t>EPS05695</t>
  </si>
  <si>
    <t>GOGLIA</t>
  </si>
  <si>
    <t>MARGHERITA</t>
  </si>
  <si>
    <t>EPS14200</t>
  </si>
  <si>
    <t>EPS05696</t>
  </si>
  <si>
    <t>EPS05698</t>
  </si>
  <si>
    <t>IAROCCI</t>
  </si>
  <si>
    <t>EPS05701</t>
  </si>
  <si>
    <t>EPS09162</t>
  </si>
  <si>
    <t>EPS14585</t>
  </si>
  <si>
    <t>EPS05703</t>
  </si>
  <si>
    <t>MARCO</t>
  </si>
  <si>
    <t>EPS05704</t>
  </si>
  <si>
    <t>BOFFA</t>
  </si>
  <si>
    <t>SM75</t>
  </si>
  <si>
    <t>LOMBARDI</t>
  </si>
  <si>
    <t>TORNUSCIOLO</t>
  </si>
  <si>
    <t>MA038166</t>
  </si>
  <si>
    <t>MC000802</t>
  </si>
  <si>
    <t>1°TAPPA</t>
  </si>
  <si>
    <t>2°TAPPA</t>
  </si>
  <si>
    <t>3°TAPPA</t>
  </si>
  <si>
    <t>4°TAPPA</t>
  </si>
  <si>
    <t>5°TAPPA</t>
  </si>
  <si>
    <t>6°TAPPA</t>
  </si>
  <si>
    <t>7°TAPPA</t>
  </si>
  <si>
    <t>8°TAPPA</t>
  </si>
  <si>
    <t>MC001536</t>
  </si>
  <si>
    <t>MC000834</t>
  </si>
  <si>
    <t>MC000178</t>
  </si>
  <si>
    <t>MC001300</t>
  </si>
  <si>
    <t>MA032799</t>
  </si>
  <si>
    <t>PA005581</t>
  </si>
  <si>
    <t>PB000860</t>
  </si>
  <si>
    <t>ASCIONE</t>
  </si>
  <si>
    <t>PA001841</t>
  </si>
  <si>
    <t>CANU</t>
  </si>
  <si>
    <t>PA005318</t>
  </si>
  <si>
    <t>CENTRITTO</t>
  </si>
  <si>
    <t>PB000990</t>
  </si>
  <si>
    <t>PA004970</t>
  </si>
  <si>
    <t>PB002190</t>
  </si>
  <si>
    <t>LUCIO</t>
  </si>
  <si>
    <t>PB001608</t>
  </si>
  <si>
    <t>EVANGELISTA</t>
  </si>
  <si>
    <t>FRANCESCA</t>
  </si>
  <si>
    <t>PA006040</t>
  </si>
  <si>
    <t>PA003625</t>
  </si>
  <si>
    <t>PB001904</t>
  </si>
  <si>
    <t>PB001611</t>
  </si>
  <si>
    <t>FERRO</t>
  </si>
  <si>
    <t>GALUPPO</t>
  </si>
  <si>
    <t>PA000824</t>
  </si>
  <si>
    <t>PB000227</t>
  </si>
  <si>
    <t>PA004042</t>
  </si>
  <si>
    <t>LIMA</t>
  </si>
  <si>
    <t>PA000982</t>
  </si>
  <si>
    <t>MANCINI</t>
  </si>
  <si>
    <t>MARIANO</t>
  </si>
  <si>
    <t>PA005569</t>
  </si>
  <si>
    <t>PA001053</t>
  </si>
  <si>
    <t>MOFFA</t>
  </si>
  <si>
    <t>PB001123</t>
  </si>
  <si>
    <t>PA003521</t>
  </si>
  <si>
    <t>PA005241</t>
  </si>
  <si>
    <t>PADULO</t>
  </si>
  <si>
    <t>PA001011</t>
  </si>
  <si>
    <t>PA005802</t>
  </si>
  <si>
    <t>PA005261</t>
  </si>
  <si>
    <t>PA004063</t>
  </si>
  <si>
    <t>PA004482</t>
  </si>
  <si>
    <t>VOLPACCHIO</t>
  </si>
  <si>
    <t>FABRIZIO</t>
  </si>
  <si>
    <t>MEOLI</t>
  </si>
  <si>
    <t>MC001016</t>
  </si>
  <si>
    <t>MC001587</t>
  </si>
  <si>
    <t>CF</t>
  </si>
  <si>
    <t>CARLA</t>
  </si>
  <si>
    <t>MA031052</t>
  </si>
  <si>
    <t>MC000873</t>
  </si>
  <si>
    <t>ARTIZZU</t>
  </si>
  <si>
    <t>MC000183</t>
  </si>
  <si>
    <t>AVELLA</t>
  </si>
  <si>
    <t>MC001299</t>
  </si>
  <si>
    <t>TA045694</t>
  </si>
  <si>
    <t>BELLASSAI</t>
  </si>
  <si>
    <t>MA020136</t>
  </si>
  <si>
    <t>BILOTTA</t>
  </si>
  <si>
    <t>MC000569</t>
  </si>
  <si>
    <t>MA024457</t>
  </si>
  <si>
    <t>MC000555</t>
  </si>
  <si>
    <t>MC001174</t>
  </si>
  <si>
    <t>CALABRESE</t>
  </si>
  <si>
    <t>GABRIELE</t>
  </si>
  <si>
    <t>MC000995</t>
  </si>
  <si>
    <t>MC000580</t>
  </si>
  <si>
    <t>MC043011</t>
  </si>
  <si>
    <t>MC001181</t>
  </si>
  <si>
    <t>MC001590</t>
  </si>
  <si>
    <t>CAROFANO</t>
  </si>
  <si>
    <t>MC001354</t>
  </si>
  <si>
    <t>MC001420</t>
  </si>
  <si>
    <t>MC001356</t>
  </si>
  <si>
    <t>MC001170</t>
  </si>
  <si>
    <t>MC000375</t>
  </si>
  <si>
    <t>MC001387</t>
  </si>
  <si>
    <t>MC001362</t>
  </si>
  <si>
    <t>CROCCO</t>
  </si>
  <si>
    <t>MA043187</t>
  </si>
  <si>
    <t>CUCCARO</t>
  </si>
  <si>
    <t>MC001555</t>
  </si>
  <si>
    <t>MC001458</t>
  </si>
  <si>
    <t>MC001028</t>
  </si>
  <si>
    <t>DANCIU</t>
  </si>
  <si>
    <t>MC001015</t>
  </si>
  <si>
    <t>MC001541</t>
  </si>
  <si>
    <t>MA039499</t>
  </si>
  <si>
    <t>MA039500</t>
  </si>
  <si>
    <t>MC001473</t>
  </si>
  <si>
    <t>MC000876</t>
  </si>
  <si>
    <t>MC001220</t>
  </si>
  <si>
    <t>MC001554</t>
  </si>
  <si>
    <t>MC000572</t>
  </si>
  <si>
    <t>MC001318</t>
  </si>
  <si>
    <t>ROSINA</t>
  </si>
  <si>
    <t>PA006113</t>
  </si>
  <si>
    <t>TIZIANO</t>
  </si>
  <si>
    <t>MC000533</t>
  </si>
  <si>
    <t>MC000747</t>
  </si>
  <si>
    <t>MC001103</t>
  </si>
  <si>
    <t>MC001026</t>
  </si>
  <si>
    <t>FERRI</t>
  </si>
  <si>
    <t>LEUCIO</t>
  </si>
  <si>
    <t>MC000944</t>
  </si>
  <si>
    <t>FISCARIELLO</t>
  </si>
  <si>
    <t>MC001501</t>
  </si>
  <si>
    <t>MC001249</t>
  </si>
  <si>
    <t>FOSCHINI</t>
  </si>
  <si>
    <t>ALESSIA</t>
  </si>
  <si>
    <t>MC001472</t>
  </si>
  <si>
    <t>MA041586</t>
  </si>
  <si>
    <t>FRUNGILLO</t>
  </si>
  <si>
    <t>MA028733</t>
  </si>
  <si>
    <t>MC001063</t>
  </si>
  <si>
    <t>MC000574</t>
  </si>
  <si>
    <t>MC000328</t>
  </si>
  <si>
    <t>FERDINANDO</t>
  </si>
  <si>
    <t>MC001096</t>
  </si>
  <si>
    <t>MC001397</t>
  </si>
  <si>
    <t>GISMONDI</t>
  </si>
  <si>
    <t xml:space="preserve">MC001542 </t>
  </si>
  <si>
    <t>MA040575</t>
  </si>
  <si>
    <t>MA043369</t>
  </si>
  <si>
    <t>MC001138</t>
  </si>
  <si>
    <t>GUERRIERA</t>
  </si>
  <si>
    <t>MC001346</t>
  </si>
  <si>
    <t>MC001498</t>
  </si>
  <si>
    <t>MC001500</t>
  </si>
  <si>
    <t>MC001523</t>
  </si>
  <si>
    <t>MC000721</t>
  </si>
  <si>
    <t>MC000722</t>
  </si>
  <si>
    <t>MA042358</t>
  </si>
  <si>
    <t>MC000735</t>
  </si>
  <si>
    <t>MC001586</t>
  </si>
  <si>
    <t>MC001331</t>
  </si>
  <si>
    <t>LAVIERI</t>
  </si>
  <si>
    <t>MC001081</t>
  </si>
  <si>
    <t>MC001345</t>
  </si>
  <si>
    <t>MC001365</t>
  </si>
  <si>
    <t>MC001344</t>
  </si>
  <si>
    <t>MC000723</t>
  </si>
  <si>
    <t>LIVERINI</t>
  </si>
  <si>
    <t>MC001361</t>
  </si>
  <si>
    <t>MC000543</t>
  </si>
  <si>
    <t>MC001374</t>
  </si>
  <si>
    <t>MC001204</t>
  </si>
  <si>
    <t>MANNI</t>
  </si>
  <si>
    <t>MC001418</t>
  </si>
  <si>
    <t>CM</t>
  </si>
  <si>
    <t>MC001382</t>
  </si>
  <si>
    <t>MC000792</t>
  </si>
  <si>
    <t>MARENNA</t>
  </si>
  <si>
    <t>DANIELE</t>
  </si>
  <si>
    <t>MC000740</t>
  </si>
  <si>
    <t>MC001162</t>
  </si>
  <si>
    <t>MC000286</t>
  </si>
  <si>
    <t>MATURO</t>
  </si>
  <si>
    <t>MC001218</t>
  </si>
  <si>
    <t>MC000063</t>
  </si>
  <si>
    <t>MC001432</t>
  </si>
  <si>
    <t>MC000886</t>
  </si>
  <si>
    <t>MORELLI</t>
  </si>
  <si>
    <t>CONCETTINA</t>
  </si>
  <si>
    <t>MC001381</t>
  </si>
  <si>
    <t>MC001537</t>
  </si>
  <si>
    <t>MORTARUOLO</t>
  </si>
  <si>
    <t>ERASMO</t>
  </si>
  <si>
    <t>MC001585</t>
  </si>
  <si>
    <t>MC001591</t>
  </si>
  <si>
    <t>PACELLI</t>
  </si>
  <si>
    <t>MA041389</t>
  </si>
  <si>
    <t>PADUANO</t>
  </si>
  <si>
    <t>MC001315</t>
  </si>
  <si>
    <t>MC001274</t>
  </si>
  <si>
    <t>PANNELLA</t>
  </si>
  <si>
    <t>MC000297</t>
  </si>
  <si>
    <t>MC000545</t>
  </si>
  <si>
    <t>PASCARELLA</t>
  </si>
  <si>
    <t>MC000109</t>
  </si>
  <si>
    <t>MC000370</t>
  </si>
  <si>
    <t>MC000573</t>
  </si>
  <si>
    <t>MC000068</t>
  </si>
  <si>
    <t>PERFETTO</t>
  </si>
  <si>
    <t>MC001360</t>
  </si>
  <si>
    <t>MC001430</t>
  </si>
  <si>
    <t>POPOLIZIO</t>
  </si>
  <si>
    <t>MA041396</t>
  </si>
  <si>
    <t>MC001589</t>
  </si>
  <si>
    <t>MC001067</t>
  </si>
  <si>
    <t>MC001415</t>
  </si>
  <si>
    <t>PUGLIESE</t>
  </si>
  <si>
    <t>MC000298</t>
  </si>
  <si>
    <t>MC001437</t>
  </si>
  <si>
    <t>RAUCCI</t>
  </si>
  <si>
    <t>MA041402</t>
  </si>
  <si>
    <t>MC001373</t>
  </si>
  <si>
    <t>MC001349</t>
  </si>
  <si>
    <t>MC001431</t>
  </si>
  <si>
    <t>ROTONDO</t>
  </si>
  <si>
    <t>MC001380</t>
  </si>
  <si>
    <t>MC000544</t>
  </si>
  <si>
    <t>MC000701</t>
  </si>
  <si>
    <t>MC000418</t>
  </si>
  <si>
    <t>MA035905</t>
  </si>
  <si>
    <t>MC001438</t>
  </si>
  <si>
    <t>GA048465</t>
  </si>
  <si>
    <t>SASSO</t>
  </si>
  <si>
    <t>ME002981</t>
  </si>
  <si>
    <t>MC001366</t>
  </si>
  <si>
    <t>SELLAROLI</t>
  </si>
  <si>
    <t>ORESTE</t>
  </si>
  <si>
    <t>MC000480</t>
  </si>
  <si>
    <t>PF</t>
  </si>
  <si>
    <t>MC000724</t>
  </si>
  <si>
    <t>VECCHI</t>
  </si>
  <si>
    <t>ROSARIA</t>
  </si>
  <si>
    <t>MA041381</t>
  </si>
  <si>
    <t>MC001372</t>
  </si>
  <si>
    <t>MA042312</t>
  </si>
  <si>
    <t>VIVENZIO</t>
  </si>
  <si>
    <t>MC001424</t>
  </si>
  <si>
    <t>MC000401</t>
  </si>
  <si>
    <t>F3</t>
  </si>
  <si>
    <t>F4</t>
  </si>
  <si>
    <t>F5</t>
  </si>
  <si>
    <t>F6</t>
  </si>
  <si>
    <t>F7</t>
  </si>
  <si>
    <t>F8</t>
  </si>
  <si>
    <t>M10</t>
  </si>
  <si>
    <t>M11</t>
  </si>
  <si>
    <t>CAT_SA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</si>
  <si>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</si>
  <si>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</si>
  <si>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</si>
  <si>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</si>
  <si>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</si>
  <si>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</si>
  <si>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</si>
  <si>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</si>
  <si>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</si>
  <si>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doppio tesseramento</t>
  </si>
  <si>
    <t>COLUCCI FRANCESCO</t>
  </si>
  <si>
    <t>CUZZUPE' MAURIZIO</t>
  </si>
  <si>
    <t>SILVANO</t>
  </si>
  <si>
    <t>MOCCIA</t>
  </si>
  <si>
    <t>CICCARELLI</t>
  </si>
  <si>
    <t>TAMARA</t>
  </si>
  <si>
    <t>TORONE</t>
  </si>
  <si>
    <t>GALLO</t>
  </si>
  <si>
    <t>EMMA</t>
  </si>
  <si>
    <t>COCCA</t>
  </si>
  <si>
    <t>VALENTE</t>
  </si>
  <si>
    <t>PASQUARELLA</t>
  </si>
  <si>
    <t>FLAVIO</t>
  </si>
  <si>
    <t>ANTONINO</t>
  </si>
  <si>
    <t>ITALO</t>
  </si>
  <si>
    <t>CAROLLA</t>
  </si>
  <si>
    <t>PILLA</t>
  </si>
  <si>
    <t>EMILIANO</t>
  </si>
  <si>
    <t>VERLINGIERI</t>
  </si>
  <si>
    <t>LANZOTTI</t>
  </si>
  <si>
    <t>COD_SQ</t>
  </si>
  <si>
    <t>EPS16785</t>
  </si>
  <si>
    <t>EPS851</t>
  </si>
  <si>
    <t>EPS16791</t>
  </si>
  <si>
    <t>EPS16943</t>
  </si>
  <si>
    <t>CAPRIO</t>
  </si>
  <si>
    <t>EPS16572</t>
  </si>
  <si>
    <t>EPS09702</t>
  </si>
  <si>
    <t>EPS17553</t>
  </si>
  <si>
    <t>EPS17640</t>
  </si>
  <si>
    <t>EPS16635</t>
  </si>
  <si>
    <t>EPS16900</t>
  </si>
  <si>
    <t>EPS16840</t>
  </si>
  <si>
    <t>EPS16625</t>
  </si>
  <si>
    <t>EPS16786</t>
  </si>
  <si>
    <t>NAVE</t>
  </si>
  <si>
    <t>EPS16841</t>
  </si>
  <si>
    <t>EPS16944</t>
  </si>
  <si>
    <t>PALMIERO</t>
  </si>
  <si>
    <t>EPS16559</t>
  </si>
  <si>
    <t>EPS16847</t>
  </si>
  <si>
    <t>EPS17683</t>
  </si>
  <si>
    <t>EPS16787</t>
  </si>
  <si>
    <t>EPS05063</t>
  </si>
  <si>
    <t>SIMPATICO</t>
  </si>
  <si>
    <t>EPS16629</t>
  </si>
  <si>
    <t>EPS16531</t>
  </si>
  <si>
    <t>EPS16842</t>
  </si>
  <si>
    <t>EPS16558</t>
  </si>
  <si>
    <t>EPS16573</t>
  </si>
  <si>
    <t>MC001666</t>
  </si>
  <si>
    <t>MB000722</t>
  </si>
  <si>
    <t>MC001319</t>
  </si>
  <si>
    <t>CAGNALE</t>
  </si>
  <si>
    <t>MB000995</t>
  </si>
  <si>
    <t>CAPPUCCIO</t>
  </si>
  <si>
    <t>MILANINO</t>
  </si>
  <si>
    <t>MA024666</t>
  </si>
  <si>
    <t>MC000750</t>
  </si>
  <si>
    <t>MC001673</t>
  </si>
  <si>
    <t>CENICCOLA</t>
  </si>
  <si>
    <t>VERA</t>
  </si>
  <si>
    <t>MC001674</t>
  </si>
  <si>
    <t>CIABRELLI</t>
  </si>
  <si>
    <t>MC001635</t>
  </si>
  <si>
    <t>MC001645</t>
  </si>
  <si>
    <t>MC001599</t>
  </si>
  <si>
    <t>MC001663</t>
  </si>
  <si>
    <t>MC001620</t>
  </si>
  <si>
    <t>MC001630</t>
  </si>
  <si>
    <t>FERRARO</t>
  </si>
  <si>
    <t>MC001646</t>
  </si>
  <si>
    <t>FERRUCCI</t>
  </si>
  <si>
    <t>MD001544</t>
  </si>
  <si>
    <t>OTTAVIO</t>
  </si>
  <si>
    <t>MC001371</t>
  </si>
  <si>
    <t>FLORIO</t>
  </si>
  <si>
    <t>MC001624</t>
  </si>
  <si>
    <t>MC001621</t>
  </si>
  <si>
    <t>DANTE</t>
  </si>
  <si>
    <t>MA040329</t>
  </si>
  <si>
    <t>IANNOTTI</t>
  </si>
  <si>
    <t>MA015233</t>
  </si>
  <si>
    <t>MC001626</t>
  </si>
  <si>
    <t>MC001625</t>
  </si>
  <si>
    <t>MC001667</t>
  </si>
  <si>
    <t>MC001638</t>
  </si>
  <si>
    <t>MC001639</t>
  </si>
  <si>
    <t>PEDICINI</t>
  </si>
  <si>
    <t>CIRIACO</t>
  </si>
  <si>
    <t>MD001711</t>
  </si>
  <si>
    <t>MC001662</t>
  </si>
  <si>
    <t>ROSSANO</t>
  </si>
  <si>
    <t>CARMEN</t>
  </si>
  <si>
    <t>MC001664</t>
  </si>
  <si>
    <t>GIADA</t>
  </si>
  <si>
    <t>MC001665</t>
  </si>
  <si>
    <t>ALISIA</t>
  </si>
  <si>
    <t>MC001321</t>
  </si>
  <si>
    <t>MC001126</t>
  </si>
  <si>
    <t>MC001619</t>
  </si>
  <si>
    <t>MC001677</t>
  </si>
  <si>
    <t>MC001678</t>
  </si>
  <si>
    <t>BN460</t>
  </si>
  <si>
    <t>CIPOLLA</t>
  </si>
  <si>
    <t>CRISTOFARO</t>
  </si>
  <si>
    <t>EMANUELA</t>
  </si>
  <si>
    <t>PB000888</t>
  </si>
  <si>
    <t>PB001762</t>
  </si>
  <si>
    <t>PA001058</t>
  </si>
  <si>
    <t>PB002217</t>
  </si>
  <si>
    <t>PB001313</t>
  </si>
  <si>
    <t>PB001052</t>
  </si>
  <si>
    <t>PA005666</t>
  </si>
  <si>
    <t>PA004043</t>
  </si>
  <si>
    <t>PA000945</t>
  </si>
  <si>
    <t>PA005432</t>
  </si>
  <si>
    <t>PB000228</t>
  </si>
  <si>
    <t>PB000968</t>
  </si>
  <si>
    <t>PB02059</t>
  </si>
  <si>
    <t>PB001319</t>
  </si>
  <si>
    <t>PB002058</t>
  </si>
  <si>
    <t>PN000073</t>
  </si>
  <si>
    <t>BIFARO</t>
  </si>
  <si>
    <t>FILANGIERI</t>
  </si>
  <si>
    <t>PIROZZOLO</t>
  </si>
  <si>
    <t>TEODORO</t>
  </si>
  <si>
    <t>ALFREDO</t>
  </si>
  <si>
    <t>NICOLINA_CLAUDIA</t>
  </si>
  <si>
    <t>POMPEO</t>
  </si>
  <si>
    <t>DANILO</t>
  </si>
  <si>
    <t>MA030188</t>
  </si>
  <si>
    <t>MA021765</t>
  </si>
  <si>
    <t>MC000632</t>
  </si>
  <si>
    <t>MA038168</t>
  </si>
  <si>
    <t>MA040022</t>
  </si>
  <si>
    <t>MC001396</t>
  </si>
  <si>
    <t>MC001203</t>
  </si>
  <si>
    <t>MC001139</t>
  </si>
  <si>
    <t>MC001463</t>
  </si>
  <si>
    <t>MC001608</t>
  </si>
  <si>
    <t>MA025291</t>
  </si>
  <si>
    <t>MA033244</t>
  </si>
  <si>
    <t>MC000627</t>
  </si>
  <si>
    <t>MA040002</t>
  </si>
  <si>
    <t>MC001128</t>
  </si>
  <si>
    <t>MC001194</t>
  </si>
  <si>
    <t>MA036609</t>
  </si>
  <si>
    <t>MC001486</t>
  </si>
  <si>
    <t>MC001238</t>
  </si>
  <si>
    <t>MC001097</t>
  </si>
  <si>
    <t>MC001439</t>
  </si>
  <si>
    <t>MC000624</t>
  </si>
  <si>
    <t>MA023327</t>
  </si>
  <si>
    <t>MC001020</t>
  </si>
  <si>
    <t>MA015236</t>
  </si>
  <si>
    <t>MA040861</t>
  </si>
  <si>
    <t>MA032796</t>
  </si>
  <si>
    <t>MA027047</t>
  </si>
  <si>
    <t>MA015239</t>
  </si>
  <si>
    <t>MC001594</t>
  </si>
  <si>
    <t>BN702</t>
  </si>
  <si>
    <t>AMBROSINO</t>
  </si>
  <si>
    <t>BARBATELLI</t>
  </si>
  <si>
    <t>MARCELLA</t>
  </si>
  <si>
    <t>CARPENTIERI</t>
  </si>
  <si>
    <t>CASIELLO</t>
  </si>
  <si>
    <t>CERVONE</t>
  </si>
  <si>
    <t>CILLO</t>
  </si>
  <si>
    <t>GARIMBERTI</t>
  </si>
  <si>
    <t>GENITO</t>
  </si>
  <si>
    <t>GUARENTE</t>
  </si>
  <si>
    <t>MOGAVERO</t>
  </si>
  <si>
    <t>PIGNONE</t>
  </si>
  <si>
    <t>SALZANO</t>
  </si>
  <si>
    <t>SANTUCCI</t>
  </si>
  <si>
    <t>SMIRAGLIA</t>
  </si>
  <si>
    <t>ZAGARESE</t>
  </si>
  <si>
    <t>ZAMPETTI</t>
  </si>
  <si>
    <t>ZUZOLO</t>
  </si>
  <si>
    <t>PELLEGRINO</t>
  </si>
  <si>
    <t>EPSQ4</t>
  </si>
  <si>
    <t>PODISTI SAN GIORGIO DEL SANNIO</t>
  </si>
  <si>
    <t>CB032</t>
  </si>
  <si>
    <t>BOTTICELLA</t>
  </si>
  <si>
    <t>GRASSO</t>
  </si>
  <si>
    <t>GIULIO</t>
  </si>
  <si>
    <t>SOLLA</t>
  </si>
  <si>
    <t>ZOLLO</t>
  </si>
  <si>
    <t>PIERO</t>
  </si>
  <si>
    <t>PAPA</t>
  </si>
  <si>
    <t>LEONARDIS</t>
  </si>
  <si>
    <t>SPIEZIA</t>
  </si>
  <si>
    <t>FAVA</t>
  </si>
  <si>
    <t>MARISA</t>
  </si>
  <si>
    <t>STEFANUCCI</t>
  </si>
  <si>
    <t>GIULIA</t>
  </si>
  <si>
    <t>SENIOR</t>
  </si>
  <si>
    <t>JUNIOR</t>
  </si>
  <si>
    <t>ALLIEVO</t>
  </si>
  <si>
    <t>EPSSA</t>
  </si>
  <si>
    <t>MA018599</t>
  </si>
  <si>
    <t>MC001547</t>
  </si>
  <si>
    <t>MC001605</t>
  </si>
  <si>
    <t>MC000034</t>
  </si>
  <si>
    <t>MA013359</t>
  </si>
  <si>
    <t>MC001219</t>
  </si>
  <si>
    <t>MA034920</t>
  </si>
  <si>
    <t>MC001679</t>
  </si>
  <si>
    <t>MC000966</t>
  </si>
  <si>
    <t>MC001661</t>
  </si>
  <si>
    <t>MC001121</t>
  </si>
  <si>
    <t>MA033747</t>
  </si>
  <si>
    <t>EPSSA_15</t>
  </si>
  <si>
    <t>EPSSA_16</t>
  </si>
  <si>
    <t>EPSSA_18</t>
  </si>
  <si>
    <t>EPSSA_19</t>
  </si>
  <si>
    <t>EPSSA_20</t>
  </si>
  <si>
    <t>EPSSA_21</t>
  </si>
  <si>
    <t>EPSSA_22</t>
  </si>
  <si>
    <t>FALCO</t>
  </si>
  <si>
    <t>ANIELLO</t>
  </si>
  <si>
    <t>FALZARANO</t>
  </si>
  <si>
    <t>FINELLI</t>
  </si>
  <si>
    <t>FILOMENA</t>
  </si>
  <si>
    <t>IULIUCCI</t>
  </si>
  <si>
    <t>ARCANGELO</t>
  </si>
  <si>
    <t>BENITO</t>
  </si>
  <si>
    <t>PIERICO</t>
  </si>
  <si>
    <t>RAME</t>
  </si>
  <si>
    <t>ASSUNTO</t>
  </si>
  <si>
    <t>STELLA</t>
  </si>
  <si>
    <t>SIMEONE</t>
  </si>
  <si>
    <t>IMMACOLATA</t>
  </si>
  <si>
    <t>EPSRT</t>
  </si>
  <si>
    <t>PODISTICA AVIS CAMPOBASSO</t>
  </si>
  <si>
    <t>00:33:19:17</t>
  </si>
  <si>
    <t>00:33:34:56</t>
  </si>
  <si>
    <t>00:34:51:74</t>
  </si>
  <si>
    <t>00:35:06:50</t>
  </si>
  <si>
    <t>00:35:48:52</t>
  </si>
  <si>
    <t>00:35:53:64</t>
  </si>
  <si>
    <t>00:36:07:16</t>
  </si>
  <si>
    <t>00:36:57:92</t>
  </si>
  <si>
    <t>00:36:58:50</t>
  </si>
  <si>
    <t>00:37:09:59</t>
  </si>
  <si>
    <t>00:37:23:22</t>
  </si>
  <si>
    <t>00:37:38:19</t>
  </si>
  <si>
    <t>00:37:41:34</t>
  </si>
  <si>
    <t>00:37:53:53</t>
  </si>
  <si>
    <t>00:38:34:43</t>
  </si>
  <si>
    <t>00:38:35:86</t>
  </si>
  <si>
    <t>00:38:44:47</t>
  </si>
  <si>
    <t>00:38:47:91</t>
  </si>
  <si>
    <t>00:38:51:73</t>
  </si>
  <si>
    <t>00:38:54:87</t>
  </si>
  <si>
    <t>00:38:58:56</t>
  </si>
  <si>
    <t>00:39:04:27</t>
  </si>
  <si>
    <t>00:40:04:36</t>
  </si>
  <si>
    <t>00:40:09:65</t>
  </si>
  <si>
    <t>00:40:11:85</t>
  </si>
  <si>
    <t>00:40:29:52</t>
  </si>
  <si>
    <t>00:40:35:65</t>
  </si>
  <si>
    <t>00:40:40:86</t>
  </si>
  <si>
    <t>00:41:17:36</t>
  </si>
  <si>
    <t>00:41:31:47</t>
  </si>
  <si>
    <t>00:41:32:37</t>
  </si>
  <si>
    <t>00:41:39:91</t>
  </si>
  <si>
    <t>00:41:52:12</t>
  </si>
  <si>
    <t>00:42:09:25</t>
  </si>
  <si>
    <t>00:42:59:68</t>
  </si>
  <si>
    <t>NUNZIO</t>
  </si>
  <si>
    <t>00:43:08:62</t>
  </si>
  <si>
    <t>00:43:11:68</t>
  </si>
  <si>
    <t>00:43:15:35</t>
  </si>
  <si>
    <t>00:43:16:45</t>
  </si>
  <si>
    <t>00:43:36:95</t>
  </si>
  <si>
    <t>00:43:44:02</t>
  </si>
  <si>
    <t>00:43:46:58</t>
  </si>
  <si>
    <t>00:43:47:54</t>
  </si>
  <si>
    <t>00:43:51:58</t>
  </si>
  <si>
    <t>00:44:03:82</t>
  </si>
  <si>
    <t>00:44:15:73</t>
  </si>
  <si>
    <t>00:44:36:60</t>
  </si>
  <si>
    <t>00:44:37:47</t>
  </si>
  <si>
    <t>00:44:50:45</t>
  </si>
  <si>
    <t>00:45:07:33</t>
  </si>
  <si>
    <t>00:45:08:49</t>
  </si>
  <si>
    <t>00:45:12:68</t>
  </si>
  <si>
    <t>00:45:26:83</t>
  </si>
  <si>
    <t>00:45:36:34</t>
  </si>
  <si>
    <t>00:45:38:14</t>
  </si>
  <si>
    <t>00:45:56:74</t>
  </si>
  <si>
    <t>00:45:57:65</t>
  </si>
  <si>
    <t>00:46:00:36</t>
  </si>
  <si>
    <t>00:46:25:07</t>
  </si>
  <si>
    <t>00:46:25:85</t>
  </si>
  <si>
    <t>00:46:30:92</t>
  </si>
  <si>
    <t>00:46:45:45</t>
  </si>
  <si>
    <t>00:46:52:65</t>
  </si>
  <si>
    <t>00:46:59:95</t>
  </si>
  <si>
    <t>00:47:03:35</t>
  </si>
  <si>
    <t>00:47:07:00</t>
  </si>
  <si>
    <t>00:47:17:93</t>
  </si>
  <si>
    <t>00:47:21:06</t>
  </si>
  <si>
    <t>00:47:38:44</t>
  </si>
  <si>
    <t>00:47:40:65</t>
  </si>
  <si>
    <t>00:47:41:85</t>
  </si>
  <si>
    <t>00:47:44:58</t>
  </si>
  <si>
    <t>00:47:48:68</t>
  </si>
  <si>
    <t>00:48:02:47</t>
  </si>
  <si>
    <t>00:48:20:63</t>
  </si>
  <si>
    <t>00:48:25:14</t>
  </si>
  <si>
    <t>00:48:41:90</t>
  </si>
  <si>
    <t>00:48:45:87</t>
  </si>
  <si>
    <t>00:48:58:80</t>
  </si>
  <si>
    <t>00:49:08:55</t>
  </si>
  <si>
    <t>00:49:20:96</t>
  </si>
  <si>
    <t>00:49:27:26</t>
  </si>
  <si>
    <t>00:49:28:88</t>
  </si>
  <si>
    <t>00:49:47:28</t>
  </si>
  <si>
    <t>00:49:51:33</t>
  </si>
  <si>
    <t>00:49:59:93</t>
  </si>
  <si>
    <t>00:50:02:69</t>
  </si>
  <si>
    <t>00:50:22:30</t>
  </si>
  <si>
    <t>PALMATO</t>
  </si>
  <si>
    <t>WALTER</t>
  </si>
  <si>
    <t>00:50:30:30</t>
  </si>
  <si>
    <t>00:50:55:80</t>
  </si>
  <si>
    <t>00:51:11:43</t>
  </si>
  <si>
    <t>00:51:12:14</t>
  </si>
  <si>
    <t>00:51:13:62</t>
  </si>
  <si>
    <t>00:51:18:96</t>
  </si>
  <si>
    <t>00:51:29:48</t>
  </si>
  <si>
    <t>00:51:30:32</t>
  </si>
  <si>
    <t>00:51:50:75</t>
  </si>
  <si>
    <t>00:51:52:22</t>
  </si>
  <si>
    <t>00:52:04:08</t>
  </si>
  <si>
    <t>00:52:04:86</t>
  </si>
  <si>
    <t>00:52:34:56</t>
  </si>
  <si>
    <t>00:52:35:41</t>
  </si>
  <si>
    <t>00:52:46:45</t>
  </si>
  <si>
    <t>00:53:38:80</t>
  </si>
  <si>
    <t>00:54:03:14</t>
  </si>
  <si>
    <t>00:54:36:43</t>
  </si>
  <si>
    <t>00:54:49:96</t>
  </si>
  <si>
    <t>MONTANARO</t>
  </si>
  <si>
    <t>00:55:01:02</t>
  </si>
  <si>
    <t>00:55:45:36</t>
  </si>
  <si>
    <t>00:55:47:49</t>
  </si>
  <si>
    <t>00:55:49:43</t>
  </si>
  <si>
    <t>00:55:50:11</t>
  </si>
  <si>
    <t>00:55:50:75</t>
  </si>
  <si>
    <t>00:56:01:10</t>
  </si>
  <si>
    <t>00:56:20:84</t>
  </si>
  <si>
    <t>00:56:33:08</t>
  </si>
  <si>
    <t>00:56:54:44</t>
  </si>
  <si>
    <t>00:57:17:42</t>
  </si>
  <si>
    <t>00:58:08:25</t>
  </si>
  <si>
    <t>00:58:08:98</t>
  </si>
  <si>
    <t>00:58:12:47</t>
  </si>
  <si>
    <t>00:59:10:34</t>
  </si>
  <si>
    <t>00:59:34:38</t>
  </si>
  <si>
    <t>01:00:55:90</t>
  </si>
  <si>
    <t>01:01:17:69</t>
  </si>
  <si>
    <t>01:06:38:44</t>
  </si>
  <si>
    <t>MICHELE_ANGELO</t>
  </si>
  <si>
    <t>ROMEO_GENNARO</t>
  </si>
  <si>
    <t>DE_ANGELIS</t>
  </si>
  <si>
    <t>DE_BLASIO</t>
  </si>
  <si>
    <t>DE_PALMA</t>
  </si>
  <si>
    <t>DI_CICCO</t>
  </si>
  <si>
    <t>DI_CROSTA</t>
  </si>
  <si>
    <t>ANGELO_MICHELE</t>
  </si>
  <si>
    <t>MARIO_GIUSEPPE</t>
  </si>
  <si>
    <t>MARIA_TERESA</t>
  </si>
  <si>
    <t>ROCCO_PAOLO</t>
  </si>
  <si>
    <t>NICOLA_GIOVANNI</t>
  </si>
  <si>
    <t>MARIO_ANTONIO</t>
  </si>
  <si>
    <t>GINEVRA_GELTRUDE</t>
  </si>
  <si>
    <t>ANGELO_RAFFAELE</t>
  </si>
  <si>
    <t>ROBERTO_EMILIO</t>
  </si>
  <si>
    <t>MARIA_VITTORIA</t>
  </si>
  <si>
    <t>GABRIEL_ALIN</t>
  </si>
  <si>
    <t>DE_CICCO</t>
  </si>
  <si>
    <t>DE_LUCIA</t>
  </si>
  <si>
    <t>DE_MICHELE</t>
  </si>
  <si>
    <t>DELLO_IACOVO</t>
  </si>
  <si>
    <t>DI_BRIGIDA</t>
  </si>
  <si>
    <t>DI_CAPRIO</t>
  </si>
  <si>
    <t>DI_LUNARDO</t>
  </si>
  <si>
    <t>DI_MEO</t>
  </si>
  <si>
    <t>DI_MEZZA</t>
  </si>
  <si>
    <t>DI_PAOLA</t>
  </si>
  <si>
    <t>DOMENICO_MARIA</t>
  </si>
  <si>
    <t>GABRIELLA_FILOMENA</t>
  </si>
  <si>
    <t>DI_SANTO</t>
  </si>
  <si>
    <t>DI_STASO</t>
  </si>
  <si>
    <t>MARIA_IMMACOLATA</t>
  </si>
  <si>
    <t>ANTONIO_NUNZIO</t>
  </si>
  <si>
    <t>MARIA_ROSARIA</t>
  </si>
  <si>
    <t>JOSE'_VICENTE</t>
  </si>
  <si>
    <t>MARCO_SALVATORE</t>
  </si>
  <si>
    <t>MARIA_GRAZIA</t>
  </si>
  <si>
    <t>ANNA_RITA</t>
  </si>
  <si>
    <t>FIORE_DOMENICO</t>
  </si>
  <si>
    <t>ENRICO_MARIA</t>
  </si>
  <si>
    <t>DE_MARCO</t>
  </si>
  <si>
    <t>DI_CRISCIO</t>
  </si>
  <si>
    <t>DI_DOMENICO</t>
  </si>
  <si>
    <t>DI_FABIO</t>
  </si>
  <si>
    <t>DI_LELLA</t>
  </si>
  <si>
    <t>DI_TOTA</t>
  </si>
  <si>
    <t>FEIJO_MOURA</t>
  </si>
  <si>
    <t>DE_SCISCIO</t>
  </si>
  <si>
    <t>DEL_BASSO</t>
  </si>
  <si>
    <t>DI_VIZIO</t>
  </si>
  <si>
    <t>GIULIANO_GERARDO</t>
  </si>
  <si>
    <t>DE_CECIO</t>
  </si>
  <si>
    <t>DE_LUCA</t>
  </si>
  <si>
    <t>DI_CERBO</t>
  </si>
  <si>
    <t>BUZZO</t>
  </si>
  <si>
    <t>COLICCHIO</t>
  </si>
  <si>
    <t>D'ABBRUZZO</t>
  </si>
  <si>
    <t>ROSETTA</t>
  </si>
  <si>
    <t>D'AMBROSIO</t>
  </si>
  <si>
    <t>DE_MATTEO</t>
  </si>
  <si>
    <t>GIORDANO</t>
  </si>
  <si>
    <t>MONTELLA</t>
  </si>
  <si>
    <t>PIETROVITO</t>
  </si>
  <si>
    <t>ROSIELLO</t>
  </si>
  <si>
    <t>SUPPA</t>
  </si>
  <si>
    <t>MA043012</t>
  </si>
  <si>
    <t>PB000890</t>
  </si>
  <si>
    <t>MA033507</t>
  </si>
  <si>
    <t>MC000501</t>
  </si>
  <si>
    <t>MC000524</t>
  </si>
  <si>
    <t>MC000237</t>
  </si>
  <si>
    <t>MA041383</t>
  </si>
  <si>
    <t>MC000241</t>
  </si>
  <si>
    <t>MC001359</t>
  </si>
  <si>
    <t>MC001623</t>
  </si>
  <si>
    <t>MC000399</t>
  </si>
  <si>
    <t>MC000103</t>
  </si>
  <si>
    <t>MC000601</t>
  </si>
  <si>
    <t>MC000378</t>
  </si>
  <si>
    <t>MC000502</t>
  </si>
  <si>
    <t>MC000107</t>
  </si>
  <si>
    <t>MC000287</t>
  </si>
  <si>
    <t>BN300</t>
  </si>
  <si>
    <t>TABURNO RUNNERS</t>
  </si>
  <si>
    <t>PODISTI ALTO SANNIO</t>
  </si>
  <si>
    <t>CAIRELLA</t>
  </si>
  <si>
    <t>DE_FILIPPO</t>
  </si>
  <si>
    <t>EPS17164</t>
  </si>
  <si>
    <t>EPS17167</t>
  </si>
  <si>
    <t>EPS17160</t>
  </si>
  <si>
    <t>EPS17169</t>
  </si>
  <si>
    <t>EPS05476</t>
  </si>
  <si>
    <t>EPS16809</t>
  </si>
  <si>
    <t>EPS17162</t>
  </si>
  <si>
    <t>EPS15526</t>
  </si>
  <si>
    <t>EPS15527</t>
  </si>
  <si>
    <t>EPS17379</t>
  </si>
  <si>
    <t>EPS17161</t>
  </si>
  <si>
    <t>EPS17281</t>
  </si>
  <si>
    <t>EPS15939</t>
  </si>
  <si>
    <t>EPS16233</t>
  </si>
  <si>
    <t>EPS16894</t>
  </si>
  <si>
    <t>EPS05477</t>
  </si>
  <si>
    <t>EPS09665</t>
  </si>
  <si>
    <t>EPS11405</t>
  </si>
  <si>
    <t>EPS17168</t>
  </si>
  <si>
    <t>EPS17166</t>
  </si>
  <si>
    <t>EPS17292</t>
  </si>
  <si>
    <t>EPS17165</t>
  </si>
  <si>
    <t>TELESIA RUNNING TEAM</t>
  </si>
  <si>
    <t>GORRASI_MICHELE</t>
  </si>
  <si>
    <t>FALCO_ANIELLO</t>
  </si>
  <si>
    <t>PERONE_GIACOMO</t>
  </si>
  <si>
    <t>VOLPACCHIO_NICOLA</t>
  </si>
  <si>
    <t>MIGNOGNA_SILVANO</t>
  </si>
  <si>
    <t>GRASSO_ANGELO</t>
  </si>
  <si>
    <t>COLESANTO_MASSIMILIANO</t>
  </si>
  <si>
    <t>GIGLIO_GIOVANNI</t>
  </si>
  <si>
    <t>PILLA_EMILIANO</t>
  </si>
  <si>
    <t>CAPONE_ANGELO_RAFFAELE</t>
  </si>
  <si>
    <t>IANNUCCI_PASQUALE</t>
  </si>
  <si>
    <t>LOMBARDI_DOMENICO</t>
  </si>
  <si>
    <t>SINISCALCHI_LODOVICO</t>
  </si>
  <si>
    <t>CERULO_ETTORE</t>
  </si>
  <si>
    <t>DE_MARCO_DOMENICO</t>
  </si>
  <si>
    <t>SPELTRA_AMELIO</t>
  </si>
  <si>
    <t>DI_CERBO_LUCIANO</t>
  </si>
  <si>
    <t>PIROZZOLO_DANILO</t>
  </si>
  <si>
    <t>DE_CICCO_ALESSANDRO</t>
  </si>
  <si>
    <t>RICCIARDI_ALESSANDRO</t>
  </si>
  <si>
    <t>MARCHESCIANO_DOMENICO</t>
  </si>
  <si>
    <t>GALASSO_MICHELE</t>
  </si>
  <si>
    <t>PRINCIPE_MICHELE</t>
  </si>
  <si>
    <t>BAKR_AHMAD_ABDELGHANY_MUH</t>
  </si>
  <si>
    <t>INGLESE_EMIDIO</t>
  </si>
  <si>
    <t>INGLESE_LUCA</t>
  </si>
  <si>
    <t>TREMONTE_PATRIZIO</t>
  </si>
  <si>
    <t>COLESANTI_ROBERTA</t>
  </si>
  <si>
    <t>FERRI_LEUCIO</t>
  </si>
  <si>
    <t>MAFFEI_ALBERTO</t>
  </si>
  <si>
    <t>PASQUARELLA_FLAVIO</t>
  </si>
  <si>
    <t>CAROLLA_ANTONIO</t>
  </si>
  <si>
    <t>IULIANO_LUCA</t>
  </si>
  <si>
    <t>DANESE_GIUSEPPE</t>
  </si>
  <si>
    <t>RANAURO_VINCENZO</t>
  </si>
  <si>
    <t>IULIUCCI_NUNZIO</t>
  </si>
  <si>
    <t>PIETROVITO_SERGIO</t>
  </si>
  <si>
    <t>GRECO_MICHELE</t>
  </si>
  <si>
    <t>LAVORGNA_ANTONIO</t>
  </si>
  <si>
    <t>PUZIO_MASSIMO</t>
  </si>
  <si>
    <t>COSTANZO_GIUSEPPE</t>
  </si>
  <si>
    <t>PACELLI_NICOLA</t>
  </si>
  <si>
    <t>SORIANO_ANTONIO</t>
  </si>
  <si>
    <t>D'ONOFRIO_TIZIANO</t>
  </si>
  <si>
    <t>BOTTICELLA_MAURIZIO</t>
  </si>
  <si>
    <t>PADULO_GIUSEPPE</t>
  </si>
  <si>
    <t>CANU_GIANFRANCO</t>
  </si>
  <si>
    <t>FEIJO_MOURA_IRAI</t>
  </si>
  <si>
    <t>GIORGIONE_GERARDO</t>
  </si>
  <si>
    <t>GARIMBERTI_PAOLO</t>
  </si>
  <si>
    <t>RICCIARDELLA_NICOLA</t>
  </si>
  <si>
    <t>IANNIELLO_CARMINE</t>
  </si>
  <si>
    <t>LIMA_GIUSEPPE</t>
  </si>
  <si>
    <t>CIPOLLA_AGOSTINO</t>
  </si>
  <si>
    <t>TISI_DOMENICO</t>
  </si>
  <si>
    <t>TEDESCO_MIANO</t>
  </si>
  <si>
    <t>RAGO_SERGIO</t>
  </si>
  <si>
    <t>PETROCCIA_DONATO</t>
  </si>
  <si>
    <t>SALVATORE_VITTORIO</t>
  </si>
  <si>
    <t>CRISTOFARO_EMANUELA</t>
  </si>
  <si>
    <t>GALASSO_MARIO_GIUSEPPE</t>
  </si>
  <si>
    <t>ROMANO_MARCELLO</t>
  </si>
  <si>
    <t>NYGAARD_SOREN</t>
  </si>
  <si>
    <t>DI_CRISCIO_MARCELLO</t>
  </si>
  <si>
    <t>GISMONDI_SALVATORE</t>
  </si>
  <si>
    <t>MAURO_TOMMASO</t>
  </si>
  <si>
    <t>DI_FABIO_GIUSEPPE</t>
  </si>
  <si>
    <t>GORGONIO_FRANCESCO</t>
  </si>
  <si>
    <t>TOZZI_GIUSEPPE</t>
  </si>
  <si>
    <t>CIVITILLO_MICHELE_ANGELO</t>
  </si>
  <si>
    <t>MECCARIELLO_PIETRO</t>
  </si>
  <si>
    <t>CAPONE_CARMINE</t>
  </si>
  <si>
    <t>MIGNOGNA_DONATO</t>
  </si>
  <si>
    <t>EVANGELISTA_FRANCESCA</t>
  </si>
  <si>
    <t>PALMATO_WALTER</t>
  </si>
  <si>
    <t>CENICCOLA_VERA</t>
  </si>
  <si>
    <t>BERNARDI_UGO</t>
  </si>
  <si>
    <t>ZEOLLA_MARIO</t>
  </si>
  <si>
    <t>ACETO_GIUSEPPE</t>
  </si>
  <si>
    <t>COSTANZO_ACHILLE</t>
  </si>
  <si>
    <t>RAPUANO_GIUSEPPE</t>
  </si>
  <si>
    <t>CENTILLO_GIUSEPPE</t>
  </si>
  <si>
    <t>TOZZI_LUIGI</t>
  </si>
  <si>
    <t>LEONE_ANTONIO</t>
  </si>
  <si>
    <t>VIGLIONE_GIACOMO</t>
  </si>
  <si>
    <t>COLELLA_ROMEO_GENNARO</t>
  </si>
  <si>
    <t>RINALDI_GERARDO</t>
  </si>
  <si>
    <t>PANNELLA_GIANFRANCO</t>
  </si>
  <si>
    <t>D'ALESSIO_EMILIO</t>
  </si>
  <si>
    <t>FUSCO_ANGELO</t>
  </si>
  <si>
    <t>DI_CAPRIO_ANTONIO</t>
  </si>
  <si>
    <t>INTORCIA_NICOLA</t>
  </si>
  <si>
    <t>OCONE_RAFFAELE</t>
  </si>
  <si>
    <t>DE_LUCA_GIOVANNI</t>
  </si>
  <si>
    <t>GARGANO_CATERINA</t>
  </si>
  <si>
    <t>MIGNOGNA_GIUSEPPE</t>
  </si>
  <si>
    <t>SCOPIGNO_VINCENZO</t>
  </si>
  <si>
    <t>PERINO_GRAZIA</t>
  </si>
  <si>
    <t>LECCESE_EMILIO</t>
  </si>
  <si>
    <t>DI_CERBO_TIZIANA</t>
  </si>
  <si>
    <t>DE_ANGELIS_VITTORIO</t>
  </si>
  <si>
    <t>INTORCIA_FABRIZIO</t>
  </si>
  <si>
    <t>GIACINTO_ALESSANDRO</t>
  </si>
  <si>
    <t>DEL_BASSO_ANTONIO</t>
  </si>
  <si>
    <t>PASCALE_ANTONIA</t>
  </si>
  <si>
    <t>FERRO_GIUSEPPE</t>
  </si>
  <si>
    <t>ZAMPETTI_ANTONIO</t>
  </si>
  <si>
    <t>MONTANARO_UMBERTO</t>
  </si>
  <si>
    <t>SCETTA_ALDO</t>
  </si>
  <si>
    <t>NOVELLI_CLAUDIO</t>
  </si>
  <si>
    <t>OLIVETO_PATRIZIA</t>
  </si>
  <si>
    <t>MARCHETTI_FRANCO</t>
  </si>
  <si>
    <t>IMPARATO_MARIA_TERESA</t>
  </si>
  <si>
    <t>MARTINO_GIUSEPPE</t>
  </si>
  <si>
    <t>CAVUOTO_PELLEGRINO</t>
  </si>
  <si>
    <t>MECCARIELLO_PASQUALE</t>
  </si>
  <si>
    <t>BOSCOTRECASE_CLAUDIO</t>
  </si>
  <si>
    <t>00.34.07</t>
  </si>
  <si>
    <t>00.34.23</t>
  </si>
  <si>
    <t>00.35.50</t>
  </si>
  <si>
    <t>00.36.05</t>
  </si>
  <si>
    <t>00.36.18</t>
  </si>
  <si>
    <t>00.36.57</t>
  </si>
  <si>
    <t>00.37.17</t>
  </si>
  <si>
    <t>00.37.58</t>
  </si>
  <si>
    <t>00.38.31</t>
  </si>
  <si>
    <t>00.38.42</t>
  </si>
  <si>
    <t>00.38.59</t>
  </si>
  <si>
    <t>00.39.00</t>
  </si>
  <si>
    <t>00.39.02</t>
  </si>
  <si>
    <t>00.39.06</t>
  </si>
  <si>
    <t>00.39.17</t>
  </si>
  <si>
    <t>00.39.21</t>
  </si>
  <si>
    <t>00.40.30</t>
  </si>
  <si>
    <t>00.41.03</t>
  </si>
  <si>
    <t>00.41.06</t>
  </si>
  <si>
    <t>00.41.10</t>
  </si>
  <si>
    <t>00.41.16</t>
  </si>
  <si>
    <t>00.41.29</t>
  </si>
  <si>
    <t>00.41.45</t>
  </si>
  <si>
    <t>00.41.48</t>
  </si>
  <si>
    <t>00.41.49</t>
  </si>
  <si>
    <t>00.41.59</t>
  </si>
  <si>
    <t>00.42.11</t>
  </si>
  <si>
    <t>00.42.32</t>
  </si>
  <si>
    <t>00.42.37</t>
  </si>
  <si>
    <t>00.42.54</t>
  </si>
  <si>
    <t>00.42.59</t>
  </si>
  <si>
    <t>00.43.38</t>
  </si>
  <si>
    <t>00.43.40</t>
  </si>
  <si>
    <t>00.43.43</t>
  </si>
  <si>
    <t>00.43.46</t>
  </si>
  <si>
    <t>00.43.51</t>
  </si>
  <si>
    <t>00.43.59</t>
  </si>
  <si>
    <t>00.44.14</t>
  </si>
  <si>
    <t>00.44.24</t>
  </si>
  <si>
    <t>00.44.27</t>
  </si>
  <si>
    <t>00.44.48</t>
  </si>
  <si>
    <t>00.45.03</t>
  </si>
  <si>
    <t>00.45.04</t>
  </si>
  <si>
    <t>00.45.07</t>
  </si>
  <si>
    <t>00.45.19</t>
  </si>
  <si>
    <t>00.45.22</t>
  </si>
  <si>
    <t>00.45.23</t>
  </si>
  <si>
    <t>00.45.26</t>
  </si>
  <si>
    <t>00.45.35</t>
  </si>
  <si>
    <t>00.45.43</t>
  </si>
  <si>
    <t>00.45.55</t>
  </si>
  <si>
    <t>00.46.01</t>
  </si>
  <si>
    <t>00.46.03</t>
  </si>
  <si>
    <t>00.46.07</t>
  </si>
  <si>
    <t>00.46.11</t>
  </si>
  <si>
    <t>00.46.12</t>
  </si>
  <si>
    <t>00.46.15</t>
  </si>
  <si>
    <t>00.46.36</t>
  </si>
  <si>
    <t>00.47.06</t>
  </si>
  <si>
    <t>00.47.07</t>
  </si>
  <si>
    <t>00.47.11</t>
  </si>
  <si>
    <t>00.47.14</t>
  </si>
  <si>
    <t>00.47.18</t>
  </si>
  <si>
    <t>00.47.21</t>
  </si>
  <si>
    <t>00.47.55</t>
  </si>
  <si>
    <t>00.48.05</t>
  </si>
  <si>
    <t>00.48.07</t>
  </si>
  <si>
    <t>00.48.13</t>
  </si>
  <si>
    <t>00.48.23</t>
  </si>
  <si>
    <t>00.48.43</t>
  </si>
  <si>
    <t>00.48.59</t>
  </si>
  <si>
    <t>00.49.20</t>
  </si>
  <si>
    <t>00.49.25</t>
  </si>
  <si>
    <t>00.49.33</t>
  </si>
  <si>
    <t>00.49.39</t>
  </si>
  <si>
    <t>00.49.43</t>
  </si>
  <si>
    <t>00.49.44</t>
  </si>
  <si>
    <t>00.49.52</t>
  </si>
  <si>
    <t>00.50.21</t>
  </si>
  <si>
    <t>00.50.32</t>
  </si>
  <si>
    <t>00.50.35</t>
  </si>
  <si>
    <t>00.50.49</t>
  </si>
  <si>
    <t>00.50.50</t>
  </si>
  <si>
    <t>00.50.56</t>
  </si>
  <si>
    <t>00.51.27</t>
  </si>
  <si>
    <t>00.51.40</t>
  </si>
  <si>
    <t>00.51.53</t>
  </si>
  <si>
    <t>00.52.12</t>
  </si>
  <si>
    <t>00.52.15</t>
  </si>
  <si>
    <t>00.52.34</t>
  </si>
  <si>
    <t>00.52.35</t>
  </si>
  <si>
    <t>00.52.47</t>
  </si>
  <si>
    <t>00.52.49</t>
  </si>
  <si>
    <t>00.52.55</t>
  </si>
  <si>
    <t>00.52.58</t>
  </si>
  <si>
    <t>00.53.01</t>
  </si>
  <si>
    <t>00.53.04</t>
  </si>
  <si>
    <t>00.53.32</t>
  </si>
  <si>
    <t>00.54.23</t>
  </si>
  <si>
    <t>00.54.30</t>
  </si>
  <si>
    <t>00.55.45</t>
  </si>
  <si>
    <t>00.55.47</t>
  </si>
  <si>
    <t>00.56.16</t>
  </si>
  <si>
    <t>00.56.46</t>
  </si>
  <si>
    <t>00.57.06</t>
  </si>
  <si>
    <t>00.58.50</t>
  </si>
  <si>
    <t>01.00.23</t>
  </si>
  <si>
    <t>01.00.24</t>
  </si>
  <si>
    <t>01.01.22</t>
  </si>
  <si>
    <t>01.05.46</t>
  </si>
  <si>
    <t>TERRONE</t>
  </si>
  <si>
    <t>BASILE</t>
  </si>
  <si>
    <t>MARCHESCIANO</t>
  </si>
  <si>
    <t>NEW_III-TAPPA_01</t>
  </si>
  <si>
    <t>ABDELGHANY_MUH</t>
  </si>
  <si>
    <t>BAKR_AHMAD</t>
  </si>
  <si>
    <t>NEW_III-TAPPA_02</t>
  </si>
  <si>
    <t>BAGNOLI_LUCIANO</t>
  </si>
  <si>
    <t>MOFFA_GIOVANNI</t>
  </si>
  <si>
    <t>NEW_III-TAPPA_03</t>
  </si>
  <si>
    <t>TOTALE ATLETI SOC. CORRISANNIO 2019</t>
  </si>
  <si>
    <t>Num.Pettorale</t>
  </si>
  <si>
    <t>Arrivo</t>
  </si>
  <si>
    <t>Arrivo M/F</t>
  </si>
  <si>
    <t>Arrivo Cat. 1</t>
  </si>
  <si>
    <t>Tempo Finale</t>
  </si>
  <si>
    <t>Real Time</t>
  </si>
  <si>
    <t>Distacco</t>
  </si>
  <si>
    <t>minKm</t>
  </si>
  <si>
    <t>Categoria 1</t>
  </si>
  <si>
    <t>Sesso</t>
  </si>
  <si>
    <t>Anno</t>
  </si>
  <si>
    <t>Naz.</t>
  </si>
  <si>
    <t>Società</t>
  </si>
  <si>
    <t>5000</t>
  </si>
  <si>
    <t>1678</t>
  </si>
  <si>
    <t>28</t>
  </si>
  <si>
    <t>25</t>
  </si>
  <si>
    <t>5</t>
  </si>
  <si>
    <t>0:35:02</t>
  </si>
  <si>
    <t>0:35:00</t>
  </si>
  <si>
    <t>+0:05:44</t>
  </si>
  <si>
    <t>3:30</t>
  </si>
  <si>
    <t>1982</t>
  </si>
  <si>
    <t>ITA</t>
  </si>
  <si>
    <t>1439</t>
  </si>
  <si>
    <t>36</t>
  </si>
  <si>
    <t>31</t>
  </si>
  <si>
    <t>8</t>
  </si>
  <si>
    <t>0:35:41</t>
  </si>
  <si>
    <t>0:35:39</t>
  </si>
  <si>
    <t>+0:06:23</t>
  </si>
  <si>
    <t>3:34</t>
  </si>
  <si>
    <t>1984</t>
  </si>
  <si>
    <t>1553</t>
  </si>
  <si>
    <t>39</t>
  </si>
  <si>
    <t>33</t>
  </si>
  <si>
    <t>6</t>
  </si>
  <si>
    <t>0:36:06</t>
  </si>
  <si>
    <t>0:35:57</t>
  </si>
  <si>
    <t>+0:06:48</t>
  </si>
  <si>
    <t>3:37</t>
  </si>
  <si>
    <t>1976</t>
  </si>
  <si>
    <t>1685</t>
  </si>
  <si>
    <t>42</t>
  </si>
  <si>
    <t>10</t>
  </si>
  <si>
    <t>0:36:22</t>
  </si>
  <si>
    <t>0:36:15</t>
  </si>
  <si>
    <t>+0:07:04</t>
  </si>
  <si>
    <t>3:38</t>
  </si>
  <si>
    <t>898</t>
  </si>
  <si>
    <t>81</t>
  </si>
  <si>
    <t>70</t>
  </si>
  <si>
    <t>18</t>
  </si>
  <si>
    <t>0:38:16</t>
  </si>
  <si>
    <t>0:38:10</t>
  </si>
  <si>
    <t>+0:08:58</t>
  </si>
  <si>
    <t>3:50</t>
  </si>
  <si>
    <t>1978</t>
  </si>
  <si>
    <t>902</t>
  </si>
  <si>
    <t>82</t>
  </si>
  <si>
    <t>71</t>
  </si>
  <si>
    <t>23</t>
  </si>
  <si>
    <t>0:38:13</t>
  </si>
  <si>
    <t>1994</t>
  </si>
  <si>
    <t>1401</t>
  </si>
  <si>
    <t>84</t>
  </si>
  <si>
    <t>73</t>
  </si>
  <si>
    <t>24</t>
  </si>
  <si>
    <t>0:38:22</t>
  </si>
  <si>
    <t>0:38:17</t>
  </si>
  <si>
    <t>+0:09:04</t>
  </si>
  <si>
    <t>1986</t>
  </si>
  <si>
    <t>1412</t>
  </si>
  <si>
    <t>95</t>
  </si>
  <si>
    <t>83</t>
  </si>
  <si>
    <t>29</t>
  </si>
  <si>
    <t>0:38:45</t>
  </si>
  <si>
    <t>0:38:36</t>
  </si>
  <si>
    <t>+0:09:28</t>
  </si>
  <si>
    <t>3:53</t>
  </si>
  <si>
    <t>1988</t>
  </si>
  <si>
    <t>901</t>
  </si>
  <si>
    <t>97</t>
  </si>
  <si>
    <t>85</t>
  </si>
  <si>
    <t>0:38:52</t>
  </si>
  <si>
    <t>0:38:42</t>
  </si>
  <si>
    <t>+0:09:34</t>
  </si>
  <si>
    <t>1513</t>
  </si>
  <si>
    <t>106</t>
  </si>
  <si>
    <t>94</t>
  </si>
  <si>
    <t>0:39:03</t>
  </si>
  <si>
    <t>0:39:00</t>
  </si>
  <si>
    <t>+0:09:45</t>
  </si>
  <si>
    <t>3:54</t>
  </si>
  <si>
    <t>1975</t>
  </si>
  <si>
    <t>1506</t>
  </si>
  <si>
    <t>112</t>
  </si>
  <si>
    <t>100</t>
  </si>
  <si>
    <t>0:39:18</t>
  </si>
  <si>
    <t>0:39:12</t>
  </si>
  <si>
    <t>+0:10:00</t>
  </si>
  <si>
    <t>3:56</t>
  </si>
  <si>
    <t>1427</t>
  </si>
  <si>
    <t>128</t>
  </si>
  <si>
    <t>116</t>
  </si>
  <si>
    <t>0:39:38</t>
  </si>
  <si>
    <t>0:39:36</t>
  </si>
  <si>
    <t>+0:10:21</t>
  </si>
  <si>
    <t>3:58</t>
  </si>
  <si>
    <t>1979</t>
  </si>
  <si>
    <t>1514</t>
  </si>
  <si>
    <t>144</t>
  </si>
  <si>
    <t>131</t>
  </si>
  <si>
    <t>0:39:55</t>
  </si>
  <si>
    <t>0:39:49</t>
  </si>
  <si>
    <t>+0:10:37</t>
  </si>
  <si>
    <t>4:00</t>
  </si>
  <si>
    <t>1680</t>
  </si>
  <si>
    <t>147</t>
  </si>
  <si>
    <t>134</t>
  </si>
  <si>
    <t>13</t>
  </si>
  <si>
    <t>0:40:03</t>
  </si>
  <si>
    <t>0:39:53</t>
  </si>
  <si>
    <t>+0:10:45</t>
  </si>
  <si>
    <t>1972</t>
  </si>
  <si>
    <t>1689</t>
  </si>
  <si>
    <t>146</t>
  </si>
  <si>
    <t>133</t>
  </si>
  <si>
    <t>12</t>
  </si>
  <si>
    <t>0:40:02</t>
  </si>
  <si>
    <t>+0:10:44</t>
  </si>
  <si>
    <t>353</t>
  </si>
  <si>
    <t>152</t>
  </si>
  <si>
    <t>139</t>
  </si>
  <si>
    <t>32</t>
  </si>
  <si>
    <t>0:40:10</t>
  </si>
  <si>
    <t>0:40:04</t>
  </si>
  <si>
    <t>+0:10:52</t>
  </si>
  <si>
    <t>4:01</t>
  </si>
  <si>
    <t>1977</t>
  </si>
  <si>
    <t>1402</t>
  </si>
  <si>
    <t>163</t>
  </si>
  <si>
    <t>150</t>
  </si>
  <si>
    <t>0:40:22</t>
  </si>
  <si>
    <t>0:40:17</t>
  </si>
  <si>
    <t>+0:11:04</t>
  </si>
  <si>
    <t>4:02</t>
  </si>
  <si>
    <t>1488</t>
  </si>
  <si>
    <t>170</t>
  </si>
  <si>
    <t>157</t>
  </si>
  <si>
    <t>40</t>
  </si>
  <si>
    <t>0:40:30</t>
  </si>
  <si>
    <t>0:40:19</t>
  </si>
  <si>
    <t>+0:11:12</t>
  </si>
  <si>
    <t>4:03</t>
  </si>
  <si>
    <t>1981</t>
  </si>
  <si>
    <t>1139</t>
  </si>
  <si>
    <t>168</t>
  </si>
  <si>
    <t>155</t>
  </si>
  <si>
    <t>43</t>
  </si>
  <si>
    <t>0:40:27</t>
  </si>
  <si>
    <t>+0:11:09</t>
  </si>
  <si>
    <t>1987</t>
  </si>
  <si>
    <t>1683</t>
  </si>
  <si>
    <t>169</t>
  </si>
  <si>
    <t>156</t>
  </si>
  <si>
    <t>0:40:29</t>
  </si>
  <si>
    <t>0:40:25</t>
  </si>
  <si>
    <t>+0:11:11</t>
  </si>
  <si>
    <t>1970</t>
  </si>
  <si>
    <t>1516</t>
  </si>
  <si>
    <t>175</t>
  </si>
  <si>
    <t>162</t>
  </si>
  <si>
    <t>45</t>
  </si>
  <si>
    <t>0:40:37</t>
  </si>
  <si>
    <t>+0:11:19</t>
  </si>
  <si>
    <t>4:04</t>
  </si>
  <si>
    <t>1985</t>
  </si>
  <si>
    <t>1548</t>
  </si>
  <si>
    <t>184</t>
  </si>
  <si>
    <t>171</t>
  </si>
  <si>
    <t>21</t>
  </si>
  <si>
    <t>0:40:47</t>
  </si>
  <si>
    <t>0:40:41</t>
  </si>
  <si>
    <t>+0:11:29</t>
  </si>
  <si>
    <t>4:05</t>
  </si>
  <si>
    <t>1974</t>
  </si>
  <si>
    <t>285</t>
  </si>
  <si>
    <t>200</t>
  </si>
  <si>
    <t>186</t>
  </si>
  <si>
    <t>0:41:02</t>
  </si>
  <si>
    <t>0:40:59</t>
  </si>
  <si>
    <t>+0:11:44</t>
  </si>
  <si>
    <t>4:06</t>
  </si>
  <si>
    <t>1964</t>
  </si>
  <si>
    <t>719</t>
  </si>
  <si>
    <t>208</t>
  </si>
  <si>
    <t>194</t>
  </si>
  <si>
    <t>52</t>
  </si>
  <si>
    <t>0:41:12</t>
  </si>
  <si>
    <t>0:41:03</t>
  </si>
  <si>
    <t>+0:11:54</t>
  </si>
  <si>
    <t>4:07</t>
  </si>
  <si>
    <t>1690</t>
  </si>
  <si>
    <t>204</t>
  </si>
  <si>
    <t>190</t>
  </si>
  <si>
    <t>50</t>
  </si>
  <si>
    <t>0:41:07</t>
  </si>
  <si>
    <t>+0:11:49</t>
  </si>
  <si>
    <t>1442</t>
  </si>
  <si>
    <t>351</t>
  </si>
  <si>
    <t>328</t>
  </si>
  <si>
    <t>56</t>
  </si>
  <si>
    <t>0:43:31</t>
  </si>
  <si>
    <t>0:43:10</t>
  </si>
  <si>
    <t>+0:14:13</t>
  </si>
  <si>
    <t>4:21</t>
  </si>
  <si>
    <t>1517</t>
  </si>
  <si>
    <t>370</t>
  </si>
  <si>
    <t>346</t>
  </si>
  <si>
    <t>93</t>
  </si>
  <si>
    <t>0:43:43</t>
  </si>
  <si>
    <t>0:43:11</t>
  </si>
  <si>
    <t>+0:14:25</t>
  </si>
  <si>
    <t>4:22</t>
  </si>
  <si>
    <t>1499</t>
  </si>
  <si>
    <t>358</t>
  </si>
  <si>
    <t>335</t>
  </si>
  <si>
    <t>65</t>
  </si>
  <si>
    <t>0:43:36</t>
  </si>
  <si>
    <t>0:43:24</t>
  </si>
  <si>
    <t>+0:14:18</t>
  </si>
  <si>
    <t>1684</t>
  </si>
  <si>
    <t>357</t>
  </si>
  <si>
    <t>334</t>
  </si>
  <si>
    <t>89</t>
  </si>
  <si>
    <t>0:43:35</t>
  </si>
  <si>
    <t>+0:14:17</t>
  </si>
  <si>
    <t>1520</t>
  </si>
  <si>
    <t>389</t>
  </si>
  <si>
    <t>365</t>
  </si>
  <si>
    <t>96</t>
  </si>
  <si>
    <t>0:43:54</t>
  </si>
  <si>
    <t>0:43:37</t>
  </si>
  <si>
    <t>+0:14:36</t>
  </si>
  <si>
    <t>4:23</t>
  </si>
  <si>
    <t>1724</t>
  </si>
  <si>
    <t>396</t>
  </si>
  <si>
    <t>372</t>
  </si>
  <si>
    <t>59</t>
  </si>
  <si>
    <t>0:44:02</t>
  </si>
  <si>
    <t>0:43:42</t>
  </si>
  <si>
    <t>+0:14:44</t>
  </si>
  <si>
    <t>4:24</t>
  </si>
  <si>
    <t>BENNARDO</t>
  </si>
  <si>
    <t>ALESSIO</t>
  </si>
  <si>
    <t>1995</t>
  </si>
  <si>
    <t>1414</t>
  </si>
  <si>
    <t>405</t>
  </si>
  <si>
    <t>380</t>
  </si>
  <si>
    <t>0:44:06</t>
  </si>
  <si>
    <t>0:43:45</t>
  </si>
  <si>
    <t>+0:14:48</t>
  </si>
  <si>
    <t>4:25</t>
  </si>
  <si>
    <t>2001</t>
  </si>
  <si>
    <t>1444</t>
  </si>
  <si>
    <t>403</t>
  </si>
  <si>
    <t>378</t>
  </si>
  <si>
    <t>0:44:05</t>
  </si>
  <si>
    <t>+0:14:47</t>
  </si>
  <si>
    <t>1961</t>
  </si>
  <si>
    <t>1403</t>
  </si>
  <si>
    <t>408</t>
  </si>
  <si>
    <t>383</t>
  </si>
  <si>
    <t>0:44:13</t>
  </si>
  <si>
    <t>0:43:55</t>
  </si>
  <si>
    <t>+0:14:55</t>
  </si>
  <si>
    <t>1960</t>
  </si>
  <si>
    <t>904</t>
  </si>
  <si>
    <t>416</t>
  </si>
  <si>
    <t>391</t>
  </si>
  <si>
    <t>0:44:21</t>
  </si>
  <si>
    <t>0:43:57</t>
  </si>
  <si>
    <t>+0:15:03</t>
  </si>
  <si>
    <t>4:26</t>
  </si>
  <si>
    <t>1971</t>
  </si>
  <si>
    <t>1498</t>
  </si>
  <si>
    <t>420</t>
  </si>
  <si>
    <t>395</t>
  </si>
  <si>
    <t>63</t>
  </si>
  <si>
    <t>0:44:26</t>
  </si>
  <si>
    <t>0:44:14</t>
  </si>
  <si>
    <t>+0:15:08</t>
  </si>
  <si>
    <t>4:27</t>
  </si>
  <si>
    <t>611</t>
  </si>
  <si>
    <t>428</t>
  </si>
  <si>
    <t>75</t>
  </si>
  <si>
    <t>0:44:32</t>
  </si>
  <si>
    <t>+0:15:14</t>
  </si>
  <si>
    <t>900</t>
  </si>
  <si>
    <t>444</t>
  </si>
  <si>
    <t>415</t>
  </si>
  <si>
    <t>0:44:40</t>
  </si>
  <si>
    <t>0:44:22</t>
  </si>
  <si>
    <t>+0:15:22</t>
  </si>
  <si>
    <t>4:28</t>
  </si>
  <si>
    <t>1997</t>
  </si>
  <si>
    <t>467</t>
  </si>
  <si>
    <t>445</t>
  </si>
  <si>
    <t>0:44:41</t>
  </si>
  <si>
    <t>0:44:23</t>
  </si>
  <si>
    <t>+0:15:23</t>
  </si>
  <si>
    <t>1500</t>
  </si>
  <si>
    <t>446</t>
  </si>
  <si>
    <t>417</t>
  </si>
  <si>
    <t>1495</t>
  </si>
  <si>
    <t>441</t>
  </si>
  <si>
    <t>412</t>
  </si>
  <si>
    <t>0:44:37</t>
  </si>
  <si>
    <t>0:44:25</t>
  </si>
  <si>
    <t>+0:15:19</t>
  </si>
  <si>
    <t>1967</t>
  </si>
  <si>
    <t>F320</t>
  </si>
  <si>
    <t>435</t>
  </si>
  <si>
    <t>27</t>
  </si>
  <si>
    <t>11</t>
  </si>
  <si>
    <t>0:44:35</t>
  </si>
  <si>
    <t>0:44:27</t>
  </si>
  <si>
    <t>+0:15:17</t>
  </si>
  <si>
    <t>726</t>
  </si>
  <si>
    <t>437</t>
  </si>
  <si>
    <t>0:44:57</t>
  </si>
  <si>
    <t>0:44:45</t>
  </si>
  <si>
    <t>+0:15:39</t>
  </si>
  <si>
    <t>4:30</t>
  </si>
  <si>
    <t>1554</t>
  </si>
  <si>
    <t>518</t>
  </si>
  <si>
    <t>487</t>
  </si>
  <si>
    <t>119</t>
  </si>
  <si>
    <t>0:45:39</t>
  </si>
  <si>
    <t>0:45:06</t>
  </si>
  <si>
    <t>+0:16:21</t>
  </si>
  <si>
    <t>4:34</t>
  </si>
  <si>
    <t>1424</t>
  </si>
  <si>
    <t>483</t>
  </si>
  <si>
    <t>453</t>
  </si>
  <si>
    <t>0:45:19</t>
  </si>
  <si>
    <t>+0:16:01</t>
  </si>
  <si>
    <t>4:32</t>
  </si>
  <si>
    <t>1969</t>
  </si>
  <si>
    <t>1405</t>
  </si>
  <si>
    <t>484</t>
  </si>
  <si>
    <t>454</t>
  </si>
  <si>
    <t>88</t>
  </si>
  <si>
    <t>1450</t>
  </si>
  <si>
    <t>523</t>
  </si>
  <si>
    <t>492</t>
  </si>
  <si>
    <t>0:45:42</t>
  </si>
  <si>
    <t>0:45:26</t>
  </si>
  <si>
    <t>+0:16:24</t>
  </si>
  <si>
    <t>1973</t>
  </si>
  <si>
    <t>1686</t>
  </si>
  <si>
    <t>550</t>
  </si>
  <si>
    <t>519</t>
  </si>
  <si>
    <t>99</t>
  </si>
  <si>
    <t>0:46:00</t>
  </si>
  <si>
    <t>0:45:36</t>
  </si>
  <si>
    <t>+0:16:42</t>
  </si>
  <si>
    <t>4:36</t>
  </si>
  <si>
    <t>717</t>
  </si>
  <si>
    <t>546</t>
  </si>
  <si>
    <t>515</t>
  </si>
  <si>
    <t>0:45:57</t>
  </si>
  <si>
    <t>0:45:43</t>
  </si>
  <si>
    <t>+0:16:39</t>
  </si>
  <si>
    <t>1968</t>
  </si>
  <si>
    <t>1717</t>
  </si>
  <si>
    <t>628</t>
  </si>
  <si>
    <t>592</t>
  </si>
  <si>
    <t>0:46:45</t>
  </si>
  <si>
    <t>0:46:10</t>
  </si>
  <si>
    <t>+0:17:27</t>
  </si>
  <si>
    <t>4:41</t>
  </si>
  <si>
    <t>EGY</t>
  </si>
  <si>
    <t>573</t>
  </si>
  <si>
    <t>597</t>
  </si>
  <si>
    <t>563</t>
  </si>
  <si>
    <t>108</t>
  </si>
  <si>
    <t>0:46:30</t>
  </si>
  <si>
    <t>0:46:11</t>
  </si>
  <si>
    <t>+0:17:12</t>
  </si>
  <si>
    <t>4:39</t>
  </si>
  <si>
    <t>1440</t>
  </si>
  <si>
    <t>620</t>
  </si>
  <si>
    <t>584</t>
  </si>
  <si>
    <t>90</t>
  </si>
  <si>
    <t>0:46:41</t>
  </si>
  <si>
    <t>0:46:15</t>
  </si>
  <si>
    <t>+0:17:23</t>
  </si>
  <si>
    <t>4:40</t>
  </si>
  <si>
    <t>290</t>
  </si>
  <si>
    <t>667</t>
  </si>
  <si>
    <t>630</t>
  </si>
  <si>
    <t>0:47:12</t>
  </si>
  <si>
    <t>0:46:40</t>
  </si>
  <si>
    <t>+0:17:54</t>
  </si>
  <si>
    <t>4:43</t>
  </si>
  <si>
    <t>720</t>
  </si>
  <si>
    <t>662</t>
  </si>
  <si>
    <t>625</t>
  </si>
  <si>
    <t>0:47:10</t>
  </si>
  <si>
    <t>0:46:51</t>
  </si>
  <si>
    <t>+0:17:52</t>
  </si>
  <si>
    <t>1962</t>
  </si>
  <si>
    <t>1422</t>
  </si>
  <si>
    <t>701</t>
  </si>
  <si>
    <t>664</t>
  </si>
  <si>
    <t>0:47:37</t>
  </si>
  <si>
    <t>0:47:01</t>
  </si>
  <si>
    <t>+0:18:19</t>
  </si>
  <si>
    <t>4:46</t>
  </si>
  <si>
    <t>1515</t>
  </si>
  <si>
    <t>679</t>
  </si>
  <si>
    <t>642</t>
  </si>
  <si>
    <t>0:47:19</t>
  </si>
  <si>
    <t>0:47:04</t>
  </si>
  <si>
    <t>+0:18:01</t>
  </si>
  <si>
    <t>4:44</t>
  </si>
  <si>
    <t>1419</t>
  </si>
  <si>
    <t>716</t>
  </si>
  <si>
    <t>678</t>
  </si>
  <si>
    <t>103</t>
  </si>
  <si>
    <t>0:47:45</t>
  </si>
  <si>
    <t>+0:18:27</t>
  </si>
  <si>
    <t>4:47</t>
  </si>
  <si>
    <t>1436</t>
  </si>
  <si>
    <t>698</t>
  </si>
  <si>
    <t>661</t>
  </si>
  <si>
    <t>0:47:33</t>
  </si>
  <si>
    <t>0:47:22</t>
  </si>
  <si>
    <t>+0:18:15</t>
  </si>
  <si>
    <t>4:45</t>
  </si>
  <si>
    <t>1493</t>
  </si>
  <si>
    <t>736</t>
  </si>
  <si>
    <t>696</t>
  </si>
  <si>
    <t>0:47:59</t>
  </si>
  <si>
    <t>0:47:26</t>
  </si>
  <si>
    <t>+0:18:41</t>
  </si>
  <si>
    <t>4:48</t>
  </si>
  <si>
    <t>1546</t>
  </si>
  <si>
    <t>725</t>
  </si>
  <si>
    <t>687</t>
  </si>
  <si>
    <t>0:47:49</t>
  </si>
  <si>
    <t>0:47:28</t>
  </si>
  <si>
    <t>+0:18:31</t>
  </si>
  <si>
    <t>1952</t>
  </si>
  <si>
    <t>1425</t>
  </si>
  <si>
    <t>749</t>
  </si>
  <si>
    <t>708</t>
  </si>
  <si>
    <t>62</t>
  </si>
  <si>
    <t>0:48:07</t>
  </si>
  <si>
    <t>+0:18:49</t>
  </si>
  <si>
    <t>4:49</t>
  </si>
  <si>
    <t>1963</t>
  </si>
  <si>
    <t>718</t>
  </si>
  <si>
    <t>756</t>
  </si>
  <si>
    <t>715</t>
  </si>
  <si>
    <t>166</t>
  </si>
  <si>
    <t>0:48:11</t>
  </si>
  <si>
    <t>0:47:38</t>
  </si>
  <si>
    <t>+0:18:53</t>
  </si>
  <si>
    <t>1505</t>
  </si>
  <si>
    <t>782</t>
  </si>
  <si>
    <t>739</t>
  </si>
  <si>
    <t>0:48:33</t>
  </si>
  <si>
    <t>0:47:55</t>
  </si>
  <si>
    <t>+0:19:15</t>
  </si>
  <si>
    <t>4:51</t>
  </si>
  <si>
    <t>1496</t>
  </si>
  <si>
    <t>785</t>
  </si>
  <si>
    <t>742</t>
  </si>
  <si>
    <t>66</t>
  </si>
  <si>
    <t>0:48:35</t>
  </si>
  <si>
    <t>0:48:01</t>
  </si>
  <si>
    <t>+0:19:17</t>
  </si>
  <si>
    <t>4:52</t>
  </si>
  <si>
    <t>1487</t>
  </si>
  <si>
    <t>776</t>
  </si>
  <si>
    <t>734</t>
  </si>
  <si>
    <t>0:48:27</t>
  </si>
  <si>
    <t>0:48:09</t>
  </si>
  <si>
    <t>+0:19:09</t>
  </si>
  <si>
    <t>1983</t>
  </si>
  <si>
    <t>1420</t>
  </si>
  <si>
    <t>789</t>
  </si>
  <si>
    <t>745</t>
  </si>
  <si>
    <t>0:48:38</t>
  </si>
  <si>
    <t>0:48:17</t>
  </si>
  <si>
    <t>+0:19:20</t>
  </si>
  <si>
    <t>2000</t>
  </si>
  <si>
    <t>1431</t>
  </si>
  <si>
    <t>819</t>
  </si>
  <si>
    <t>773</t>
  </si>
  <si>
    <t>125</t>
  </si>
  <si>
    <t>0:48:58</t>
  </si>
  <si>
    <t>0:48:20</t>
  </si>
  <si>
    <t>+0:19:40</t>
  </si>
  <si>
    <t>4:54</t>
  </si>
  <si>
    <t>1423</t>
  </si>
  <si>
    <t>821</t>
  </si>
  <si>
    <t>774</t>
  </si>
  <si>
    <t>0:48:36</t>
  </si>
  <si>
    <t>1497</t>
  </si>
  <si>
    <t>843</t>
  </si>
  <si>
    <t>795</t>
  </si>
  <si>
    <t>0:49:17</t>
  </si>
  <si>
    <t>0:48:39</t>
  </si>
  <si>
    <t>+0:19:59</t>
  </si>
  <si>
    <t>4:56</t>
  </si>
  <si>
    <t>1958</t>
  </si>
  <si>
    <t>1522</t>
  </si>
  <si>
    <t>838</t>
  </si>
  <si>
    <t>790</t>
  </si>
  <si>
    <t>0:49:13</t>
  </si>
  <si>
    <t>0:48:43</t>
  </si>
  <si>
    <t>+0:19:55</t>
  </si>
  <si>
    <t>4:55</t>
  </si>
  <si>
    <t>1959</t>
  </si>
  <si>
    <t>897</t>
  </si>
  <si>
    <t>926</t>
  </si>
  <si>
    <t>866</t>
  </si>
  <si>
    <t>0:50:07</t>
  </si>
  <si>
    <t>+0:20:49</t>
  </si>
  <si>
    <t>5:01</t>
  </si>
  <si>
    <t>1965</t>
  </si>
  <si>
    <t>1510</t>
  </si>
  <si>
    <t>873</t>
  </si>
  <si>
    <t>823</t>
  </si>
  <si>
    <t>102</t>
  </si>
  <si>
    <t>0:49:37</t>
  </si>
  <si>
    <t>0:49:11</t>
  </si>
  <si>
    <t>+0:20:19</t>
  </si>
  <si>
    <t>4:58</t>
  </si>
  <si>
    <t>1407</t>
  </si>
  <si>
    <t>915</t>
  </si>
  <si>
    <t>859</t>
  </si>
  <si>
    <t>191</t>
  </si>
  <si>
    <t>0:49:58</t>
  </si>
  <si>
    <t>0:49:20</t>
  </si>
  <si>
    <t>+0:20:40</t>
  </si>
  <si>
    <t>5:00</t>
  </si>
  <si>
    <t>1521</t>
  </si>
  <si>
    <t>918</t>
  </si>
  <si>
    <t>861</t>
  </si>
  <si>
    <t>0:49:59</t>
  </si>
  <si>
    <t>0:49:25</t>
  </si>
  <si>
    <t>+0:20:41</t>
  </si>
  <si>
    <t>1437</t>
  </si>
  <si>
    <t>892</t>
  </si>
  <si>
    <t>840</t>
  </si>
  <si>
    <t>0:49:47</t>
  </si>
  <si>
    <t>0:49:26</t>
  </si>
  <si>
    <t>+0:20:29</t>
  </si>
  <si>
    <t>4:59</t>
  </si>
  <si>
    <t>2002</t>
  </si>
  <si>
    <t>1413</t>
  </si>
  <si>
    <t>895</t>
  </si>
  <si>
    <t>0:49:48</t>
  </si>
  <si>
    <t>0:49:28</t>
  </si>
  <si>
    <t>+0:20:30</t>
  </si>
  <si>
    <t>283</t>
  </si>
  <si>
    <t>934</t>
  </si>
  <si>
    <t>871</t>
  </si>
  <si>
    <t>174</t>
  </si>
  <si>
    <t>0:50:12</t>
  </si>
  <si>
    <t>0:49:29</t>
  </si>
  <si>
    <t>+0:20:54</t>
  </si>
  <si>
    <t>1343</t>
  </si>
  <si>
    <t>906</t>
  </si>
  <si>
    <t>850</t>
  </si>
  <si>
    <t>30</t>
  </si>
  <si>
    <t>0:49:53</t>
  </si>
  <si>
    <t>0:49:35</t>
  </si>
  <si>
    <t>+0:20:35</t>
  </si>
  <si>
    <t>1957</t>
  </si>
  <si>
    <t>908</t>
  </si>
  <si>
    <t>852</t>
  </si>
  <si>
    <t>0:49:54</t>
  </si>
  <si>
    <t>0:49:36</t>
  </si>
  <si>
    <t>+0:20:36</t>
  </si>
  <si>
    <t>1549</t>
  </si>
  <si>
    <t>935</t>
  </si>
  <si>
    <t>872</t>
  </si>
  <si>
    <t>192</t>
  </si>
  <si>
    <t>0:50:14</t>
  </si>
  <si>
    <t>0:49:41</t>
  </si>
  <si>
    <t>+0:20:56</t>
  </si>
  <si>
    <t>F296</t>
  </si>
  <si>
    <t>928</t>
  </si>
  <si>
    <t>61</t>
  </si>
  <si>
    <t>1</t>
  </si>
  <si>
    <t>0:50:08</t>
  </si>
  <si>
    <t>0:49:46</t>
  </si>
  <si>
    <t>+0:20:50</t>
  </si>
  <si>
    <t>2003</t>
  </si>
  <si>
    <t>F298</t>
  </si>
  <si>
    <t>916</t>
  </si>
  <si>
    <t>57</t>
  </si>
  <si>
    <t>15</t>
  </si>
  <si>
    <t>1992</t>
  </si>
  <si>
    <t>1507</t>
  </si>
  <si>
    <t>988</t>
  </si>
  <si>
    <t>183</t>
  </si>
  <si>
    <t>0:50:45</t>
  </si>
  <si>
    <t>0:49:55</t>
  </si>
  <si>
    <t>+0:21:27</t>
  </si>
  <si>
    <t>5:05</t>
  </si>
  <si>
    <t>1406</t>
  </si>
  <si>
    <t>967</t>
  </si>
  <si>
    <t>91</t>
  </si>
  <si>
    <t>0:50:35</t>
  </si>
  <si>
    <t>+0:21:17</t>
  </si>
  <si>
    <t>5:04</t>
  </si>
  <si>
    <t>F328</t>
  </si>
  <si>
    <t>962</t>
  </si>
  <si>
    <t>14</t>
  </si>
  <si>
    <t>0:50:33</t>
  </si>
  <si>
    <t>0:50:17</t>
  </si>
  <si>
    <t>+0:21:15</t>
  </si>
  <si>
    <t>5:03</t>
  </si>
  <si>
    <t>287</t>
  </si>
  <si>
    <t>1029</t>
  </si>
  <si>
    <t>956</t>
  </si>
  <si>
    <t>0:51:03</t>
  </si>
  <si>
    <t>0:50:30</t>
  </si>
  <si>
    <t>+0:21:45</t>
  </si>
  <si>
    <t>5:06</t>
  </si>
  <si>
    <t>291</t>
  </si>
  <si>
    <t>1045</t>
  </si>
  <si>
    <t>971</t>
  </si>
  <si>
    <t>0:51:21</t>
  </si>
  <si>
    <t>0:50:38</t>
  </si>
  <si>
    <t>+0:22:04</t>
  </si>
  <si>
    <t>5:08</t>
  </si>
  <si>
    <t>836</t>
  </si>
  <si>
    <t>1041</t>
  </si>
  <si>
    <t>161</t>
  </si>
  <si>
    <t>0:51:18</t>
  </si>
  <si>
    <t>+0:22:00</t>
  </si>
  <si>
    <t>FIORE</t>
  </si>
  <si>
    <t>1966</t>
  </si>
  <si>
    <t>1523</t>
  </si>
  <si>
    <t>1068</t>
  </si>
  <si>
    <t>991</t>
  </si>
  <si>
    <t>17</t>
  </si>
  <si>
    <t>0:51:35</t>
  </si>
  <si>
    <t>0:50:47</t>
  </si>
  <si>
    <t>+0:22:17</t>
  </si>
  <si>
    <t>5:09</t>
  </si>
  <si>
    <t>1953</t>
  </si>
  <si>
    <t>1489</t>
  </si>
  <si>
    <t>1047</t>
  </si>
  <si>
    <t>973</t>
  </si>
  <si>
    <t>37</t>
  </si>
  <si>
    <t>0:51:24</t>
  </si>
  <si>
    <t>0:50:50</t>
  </si>
  <si>
    <t>+0:22:06</t>
  </si>
  <si>
    <t>1956</t>
  </si>
  <si>
    <t>1416</t>
  </si>
  <si>
    <t>1054</t>
  </si>
  <si>
    <t>979</t>
  </si>
  <si>
    <t>0:51:27</t>
  </si>
  <si>
    <t>0:50:54</t>
  </si>
  <si>
    <t>+0:22:10</t>
  </si>
  <si>
    <t>1687</t>
  </si>
  <si>
    <t>1061</t>
  </si>
  <si>
    <t>986</t>
  </si>
  <si>
    <t>0:51:30</t>
  </si>
  <si>
    <t>0:51:06</t>
  </si>
  <si>
    <t>+0:22:12</t>
  </si>
  <si>
    <t>1518</t>
  </si>
  <si>
    <t>1103</t>
  </si>
  <si>
    <t>1020</t>
  </si>
  <si>
    <t>22</t>
  </si>
  <si>
    <t>0:52:06</t>
  </si>
  <si>
    <t>0:51:11</t>
  </si>
  <si>
    <t>+0:22:48</t>
  </si>
  <si>
    <t>5:13</t>
  </si>
  <si>
    <t>1408</t>
  </si>
  <si>
    <t>1105</t>
  </si>
  <si>
    <t>1022</t>
  </si>
  <si>
    <t>202</t>
  </si>
  <si>
    <t>0:52:07</t>
  </si>
  <si>
    <t>0:51:23</t>
  </si>
  <si>
    <t>+0:22:49</t>
  </si>
  <si>
    <t>724</t>
  </si>
  <si>
    <t>1070</t>
  </si>
  <si>
    <t>993</t>
  </si>
  <si>
    <t>0:51:38</t>
  </si>
  <si>
    <t>0:51:25</t>
  </si>
  <si>
    <t>+0:22:20</t>
  </si>
  <si>
    <t>5:10</t>
  </si>
  <si>
    <t>1950</t>
  </si>
  <si>
    <t>1682</t>
  </si>
  <si>
    <t>1104</t>
  </si>
  <si>
    <t>1021</t>
  </si>
  <si>
    <t>44</t>
  </si>
  <si>
    <t>0:51:32</t>
  </si>
  <si>
    <t>1494</t>
  </si>
  <si>
    <t>1130</t>
  </si>
  <si>
    <t>1043</t>
  </si>
  <si>
    <t>46</t>
  </si>
  <si>
    <t>0:52:27</t>
  </si>
  <si>
    <t>+0:23:09</t>
  </si>
  <si>
    <t>5:15</t>
  </si>
  <si>
    <t>1502</t>
  </si>
  <si>
    <t>1140</t>
  </si>
  <si>
    <t>1050</t>
  </si>
  <si>
    <t>0:52:34</t>
  </si>
  <si>
    <t>+0:23:16</t>
  </si>
  <si>
    <t>1490</t>
  </si>
  <si>
    <t>1149</t>
  </si>
  <si>
    <t>1058</t>
  </si>
  <si>
    <t>0:52:42</t>
  </si>
  <si>
    <t>0:51:51</t>
  </si>
  <si>
    <t>+0:23:24</t>
  </si>
  <si>
    <t>5:16</t>
  </si>
  <si>
    <t>1438</t>
  </si>
  <si>
    <t>1138</t>
  </si>
  <si>
    <t>1048</t>
  </si>
  <si>
    <t>132</t>
  </si>
  <si>
    <t>0:52:31</t>
  </si>
  <si>
    <t>0:52:05</t>
  </si>
  <si>
    <t>+0:23:13</t>
  </si>
  <si>
    <t>1492</t>
  </si>
  <si>
    <t>1182</t>
  </si>
  <si>
    <t>1087</t>
  </si>
  <si>
    <t>49</t>
  </si>
  <si>
    <t>0:53:11</t>
  </si>
  <si>
    <t>0:52:12</t>
  </si>
  <si>
    <t>+0:23:53</t>
  </si>
  <si>
    <t>5:19</t>
  </si>
  <si>
    <t>1955</t>
  </si>
  <si>
    <t>1519</t>
  </si>
  <si>
    <t>1196</t>
  </si>
  <si>
    <t>1100</t>
  </si>
  <si>
    <t>26</t>
  </si>
  <si>
    <t>0:53:24</t>
  </si>
  <si>
    <t>0:52:35</t>
  </si>
  <si>
    <t>+0:24:06</t>
  </si>
  <si>
    <t>5:20</t>
  </si>
  <si>
    <t>1486</t>
  </si>
  <si>
    <t>1216</t>
  </si>
  <si>
    <t>1119</t>
  </si>
  <si>
    <t>0:53:40</t>
  </si>
  <si>
    <t>0:52:40</t>
  </si>
  <si>
    <t>+0:24:22</t>
  </si>
  <si>
    <t>5:22</t>
  </si>
  <si>
    <t>281</t>
  </si>
  <si>
    <t>1201</t>
  </si>
  <si>
    <t>228</t>
  </si>
  <si>
    <t>0:53:26</t>
  </si>
  <si>
    <t>0:52:52</t>
  </si>
  <si>
    <t>+0:24:08</t>
  </si>
  <si>
    <t>5:21</t>
  </si>
  <si>
    <t>F297</t>
  </si>
  <si>
    <t>1190</t>
  </si>
  <si>
    <t>0:53:19</t>
  </si>
  <si>
    <t>0:52:59</t>
  </si>
  <si>
    <t>+0:24:01</t>
  </si>
  <si>
    <t>1344</t>
  </si>
  <si>
    <t>1223</t>
  </si>
  <si>
    <t>1126</t>
  </si>
  <si>
    <t>124</t>
  </si>
  <si>
    <t>0:53:44</t>
  </si>
  <si>
    <t>0:53:14</t>
  </si>
  <si>
    <t>+0:24:26</t>
  </si>
  <si>
    <t>F299</t>
  </si>
  <si>
    <t>1227</t>
  </si>
  <si>
    <t>98</t>
  </si>
  <si>
    <t>2</t>
  </si>
  <si>
    <t>0:53:50</t>
  </si>
  <si>
    <t>0:53:30</t>
  </si>
  <si>
    <t>+0:24:32</t>
  </si>
  <si>
    <t>5:23</t>
  </si>
  <si>
    <t>1503</t>
  </si>
  <si>
    <t>1262</t>
  </si>
  <si>
    <t>1156</t>
  </si>
  <si>
    <t>136</t>
  </si>
  <si>
    <t>0:54:14</t>
  </si>
  <si>
    <t>0:53:41</t>
  </si>
  <si>
    <t>+0:24:56</t>
  </si>
  <si>
    <t>5:25</t>
  </si>
  <si>
    <t>282</t>
  </si>
  <si>
    <t>1276</t>
  </si>
  <si>
    <t>1167</t>
  </si>
  <si>
    <t>239</t>
  </si>
  <si>
    <t>0:54:23</t>
  </si>
  <si>
    <t>+0:25:05</t>
  </si>
  <si>
    <t>5:26</t>
  </si>
  <si>
    <t>723</t>
  </si>
  <si>
    <t>1264</t>
  </si>
  <si>
    <t>1158</t>
  </si>
  <si>
    <t>0:54:15</t>
  </si>
  <si>
    <t>0:53:45</t>
  </si>
  <si>
    <t>+0:24:57</t>
  </si>
  <si>
    <t>1509</t>
  </si>
  <si>
    <t>1294</t>
  </si>
  <si>
    <t>1180</t>
  </si>
  <si>
    <t>0:54:36</t>
  </si>
  <si>
    <t>0:53:47</t>
  </si>
  <si>
    <t>+0:25:18</t>
  </si>
  <si>
    <t>5:28</t>
  </si>
  <si>
    <t>1552</t>
  </si>
  <si>
    <t>1306</t>
  </si>
  <si>
    <t>0:54:48</t>
  </si>
  <si>
    <t>0:53:49</t>
  </si>
  <si>
    <t>+0:25:30</t>
  </si>
  <si>
    <t>5:29</t>
  </si>
  <si>
    <t>VEN</t>
  </si>
  <si>
    <t>1448</t>
  </si>
  <si>
    <t>1295</t>
  </si>
  <si>
    <t>1181</t>
  </si>
  <si>
    <t>240</t>
  </si>
  <si>
    <t>0:54:13</t>
  </si>
  <si>
    <t>1446</t>
  </si>
  <si>
    <t>1315</t>
  </si>
  <si>
    <t>1197</t>
  </si>
  <si>
    <t>0:54:55</t>
  </si>
  <si>
    <t>0:54:17</t>
  </si>
  <si>
    <t>+0:25:37</t>
  </si>
  <si>
    <t>5:30</t>
  </si>
  <si>
    <t>1349</t>
  </si>
  <si>
    <t>1225</t>
  </si>
  <si>
    <t>0:55:33</t>
  </si>
  <si>
    <t>0:54:46</t>
  </si>
  <si>
    <t>+0:26:15</t>
  </si>
  <si>
    <t>5:33</t>
  </si>
  <si>
    <t>F85</t>
  </si>
  <si>
    <t>1373</t>
  </si>
  <si>
    <t>130</t>
  </si>
  <si>
    <t>0:56:00</t>
  </si>
  <si>
    <t>0:55:12</t>
  </si>
  <si>
    <t>+0:26:42</t>
  </si>
  <si>
    <t>5:36</t>
  </si>
  <si>
    <t>1409</t>
  </si>
  <si>
    <t>1381</t>
  </si>
  <si>
    <t>1251</t>
  </si>
  <si>
    <t>142</t>
  </si>
  <si>
    <t>0:56:05</t>
  </si>
  <si>
    <t>0:55:20</t>
  </si>
  <si>
    <t>+0:26:47</t>
  </si>
  <si>
    <t>5:37</t>
  </si>
  <si>
    <t>1411</t>
  </si>
  <si>
    <t>1371</t>
  </si>
  <si>
    <t>1243</t>
  </si>
  <si>
    <t>219</t>
  </si>
  <si>
    <t>0:55:58</t>
  </si>
  <si>
    <t>0:55:24</t>
  </si>
  <si>
    <t>+0:26:40</t>
  </si>
  <si>
    <t>1410</t>
  </si>
  <si>
    <t>1392</t>
  </si>
  <si>
    <t>1260</t>
  </si>
  <si>
    <t>0:56:19</t>
  </si>
  <si>
    <t>0:55:40</t>
  </si>
  <si>
    <t>+0:27:01</t>
  </si>
  <si>
    <t>5:38</t>
  </si>
  <si>
    <t>F302</t>
  </si>
  <si>
    <t>137</t>
  </si>
  <si>
    <t>0:56:28</t>
  </si>
  <si>
    <t>0:56:02</t>
  </si>
  <si>
    <t>+0:27:10</t>
  </si>
  <si>
    <t>5:39</t>
  </si>
  <si>
    <t>1555</t>
  </si>
  <si>
    <t>1421</t>
  </si>
  <si>
    <t>1278</t>
  </si>
  <si>
    <t>0:56:47</t>
  </si>
  <si>
    <t>0:56:11</t>
  </si>
  <si>
    <t>+0:27:29</t>
  </si>
  <si>
    <t>5:41</t>
  </si>
  <si>
    <t>722</t>
  </si>
  <si>
    <t>1430</t>
  </si>
  <si>
    <t>1283</t>
  </si>
  <si>
    <t>0:56:56</t>
  </si>
  <si>
    <t>0:56:25</t>
  </si>
  <si>
    <t>+0:27:38</t>
  </si>
  <si>
    <t>5:42</t>
  </si>
  <si>
    <t>1441</t>
  </si>
  <si>
    <t>1481</t>
  </si>
  <si>
    <t>1319</t>
  </si>
  <si>
    <t>257</t>
  </si>
  <si>
    <t>0:57:54</t>
  </si>
  <si>
    <t>0:57:06</t>
  </si>
  <si>
    <t>+0:28:36</t>
  </si>
  <si>
    <t>5:47</t>
  </si>
  <si>
    <t>NERO</t>
  </si>
  <si>
    <t>1417</t>
  </si>
  <si>
    <t>1482</t>
  </si>
  <si>
    <t>1320</t>
  </si>
  <si>
    <t>258</t>
  </si>
  <si>
    <t>0:57:07</t>
  </si>
  <si>
    <t>+0:28:37</t>
  </si>
  <si>
    <t>1730</t>
  </si>
  <si>
    <t>1484</t>
  </si>
  <si>
    <t>1322</t>
  </si>
  <si>
    <t>0:57:55</t>
  </si>
  <si>
    <t>0:57:09</t>
  </si>
  <si>
    <t>5:48</t>
  </si>
  <si>
    <t>1996</t>
  </si>
  <si>
    <t>1428</t>
  </si>
  <si>
    <t>1483</t>
  </si>
  <si>
    <t>1321</t>
  </si>
  <si>
    <t>259</t>
  </si>
  <si>
    <t>F193</t>
  </si>
  <si>
    <t>165</t>
  </si>
  <si>
    <t>0:58:10</t>
  </si>
  <si>
    <t>0:57:13</t>
  </si>
  <si>
    <t>+0:28:52</t>
  </si>
  <si>
    <t>5:49</t>
  </si>
  <si>
    <t>1512</t>
  </si>
  <si>
    <t>1334</t>
  </si>
  <si>
    <t>280</t>
  </si>
  <si>
    <t>0:58:18</t>
  </si>
  <si>
    <t>0:57:26</t>
  </si>
  <si>
    <t>+0:29:00</t>
  </si>
  <si>
    <t>5:50</t>
  </si>
  <si>
    <t>289</t>
  </si>
  <si>
    <t>0:58:43</t>
  </si>
  <si>
    <t>0:57:30</t>
  </si>
  <si>
    <t>+0:29:25</t>
  </si>
  <si>
    <t>5:52</t>
  </si>
  <si>
    <t>400</t>
  </si>
  <si>
    <t>1351</t>
  </si>
  <si>
    <t>0:57:31</t>
  </si>
  <si>
    <t>1434</t>
  </si>
  <si>
    <t>1537</t>
  </si>
  <si>
    <t>1365</t>
  </si>
  <si>
    <t>148</t>
  </si>
  <si>
    <t>0:59:07</t>
  </si>
  <si>
    <t>0:57:53</t>
  </si>
  <si>
    <t>+0:29:49</t>
  </si>
  <si>
    <t>5:55</t>
  </si>
  <si>
    <t>1449</t>
  </si>
  <si>
    <t>1511</t>
  </si>
  <si>
    <t>158</t>
  </si>
  <si>
    <t>0:58:38</t>
  </si>
  <si>
    <t>0:58:09</t>
  </si>
  <si>
    <t>+0:29:20</t>
  </si>
  <si>
    <t>286</t>
  </si>
  <si>
    <t>1540</t>
  </si>
  <si>
    <t>1367</t>
  </si>
  <si>
    <t>248</t>
  </si>
  <si>
    <t>0:59:15</t>
  </si>
  <si>
    <t>+0:29:57</t>
  </si>
  <si>
    <t>5:56</t>
  </si>
  <si>
    <t>F181</t>
  </si>
  <si>
    <t>178</t>
  </si>
  <si>
    <t>0:59:31</t>
  </si>
  <si>
    <t>+0:30:13</t>
  </si>
  <si>
    <t>5:57</t>
  </si>
  <si>
    <t>F86</t>
  </si>
  <si>
    <t>1560</t>
  </si>
  <si>
    <t>181</t>
  </si>
  <si>
    <t>34</t>
  </si>
  <si>
    <t>0:59:47</t>
  </si>
  <si>
    <t>0:58:57</t>
  </si>
  <si>
    <t>+0:30:29</t>
  </si>
  <si>
    <t>5:59</t>
  </si>
  <si>
    <t>1397</t>
  </si>
  <si>
    <t>1573</t>
  </si>
  <si>
    <t>1390</t>
  </si>
  <si>
    <t>1:00:08</t>
  </si>
  <si>
    <t>0:59:23</t>
  </si>
  <si>
    <t>+0:30:50</t>
  </si>
  <si>
    <t>6:01</t>
  </si>
  <si>
    <t>1508</t>
  </si>
  <si>
    <t>1576</t>
  </si>
  <si>
    <t>1391</t>
  </si>
  <si>
    <t>253</t>
  </si>
  <si>
    <t>1:00:19</t>
  </si>
  <si>
    <t>0:59:28</t>
  </si>
  <si>
    <t>+0:31:01</t>
  </si>
  <si>
    <t>6:02</t>
  </si>
  <si>
    <t>1404</t>
  </si>
  <si>
    <t>1577</t>
  </si>
  <si>
    <t>293</t>
  </si>
  <si>
    <t>1:00:21</t>
  </si>
  <si>
    <t>0:59:35</t>
  </si>
  <si>
    <t>+0:31:03</t>
  </si>
  <si>
    <t>1578</t>
  </si>
  <si>
    <t>1393</t>
  </si>
  <si>
    <t>74</t>
  </si>
  <si>
    <t>1:00:25</t>
  </si>
  <si>
    <t>0:59:45</t>
  </si>
  <si>
    <t>+0:31:07</t>
  </si>
  <si>
    <t>6:03</t>
  </si>
  <si>
    <t>1547</t>
  </si>
  <si>
    <t>1592</t>
  </si>
  <si>
    <t>79</t>
  </si>
  <si>
    <t>1:00:45</t>
  </si>
  <si>
    <t>0:59:55</t>
  </si>
  <si>
    <t>+0:31:27</t>
  </si>
  <si>
    <t>6:05</t>
  </si>
  <si>
    <t>1447</t>
  </si>
  <si>
    <t>1588</t>
  </si>
  <si>
    <t>1:00:41</t>
  </si>
  <si>
    <t>0:59:56</t>
  </si>
  <si>
    <t>+0:31:24</t>
  </si>
  <si>
    <t>6:04</t>
  </si>
  <si>
    <t>RUOZZI</t>
  </si>
  <si>
    <t>ERMANNO</t>
  </si>
  <si>
    <t>1726</t>
  </si>
  <si>
    <t>1602</t>
  </si>
  <si>
    <t>1:01:02</t>
  </si>
  <si>
    <t>1:00:18</t>
  </si>
  <si>
    <t>+0:31:44</t>
  </si>
  <si>
    <t>6:06</t>
  </si>
  <si>
    <t>288</t>
  </si>
  <si>
    <t>1637</t>
  </si>
  <si>
    <t>179</t>
  </si>
  <si>
    <t>1:01:44</t>
  </si>
  <si>
    <t>1:00:35</t>
  </si>
  <si>
    <t>+0:32:26</t>
  </si>
  <si>
    <t>6:10</t>
  </si>
  <si>
    <t>MINGIONE</t>
  </si>
  <si>
    <t>899</t>
  </si>
  <si>
    <t>1655</t>
  </si>
  <si>
    <t>1451</t>
  </si>
  <si>
    <t>307</t>
  </si>
  <si>
    <t>1:02:17</t>
  </si>
  <si>
    <t>1:01:20</t>
  </si>
  <si>
    <t>+0:32:59</t>
  </si>
  <si>
    <t>6:14</t>
  </si>
  <si>
    <t>F164</t>
  </si>
  <si>
    <t>1666</t>
  </si>
  <si>
    <t>210</t>
  </si>
  <si>
    <t>1:02:35</t>
  </si>
  <si>
    <t>1:01:39</t>
  </si>
  <si>
    <t>+0:33:17</t>
  </si>
  <si>
    <t>6:16</t>
  </si>
  <si>
    <t>1550</t>
  </si>
  <si>
    <t>1465</t>
  </si>
  <si>
    <t>185</t>
  </si>
  <si>
    <t>1:03:12</t>
  </si>
  <si>
    <t>1:02:10</t>
  </si>
  <si>
    <t>+0:33:54</t>
  </si>
  <si>
    <t>6:19</t>
  </si>
  <si>
    <t>1400</t>
  </si>
  <si>
    <t>1675</t>
  </si>
  <si>
    <t>1461</t>
  </si>
  <si>
    <t>182</t>
  </si>
  <si>
    <t>1:02:52</t>
  </si>
  <si>
    <t>1:02:15</t>
  </si>
  <si>
    <t>+0:33:34</t>
  </si>
  <si>
    <t>6:17</t>
  </si>
  <si>
    <t>1443</t>
  </si>
  <si>
    <t>1468</t>
  </si>
  <si>
    <t>1:03:22</t>
  </si>
  <si>
    <t>1:02:21</t>
  </si>
  <si>
    <t>+0:34:04</t>
  </si>
  <si>
    <t>6:20</t>
  </si>
  <si>
    <t>1432</t>
  </si>
  <si>
    <t>1694</t>
  </si>
  <si>
    <t>1475</t>
  </si>
  <si>
    <t>1:03:35</t>
  </si>
  <si>
    <t>+0:34:17</t>
  </si>
  <si>
    <t>6:22</t>
  </si>
  <si>
    <t>LISELLA</t>
  </si>
  <si>
    <t>721</t>
  </si>
  <si>
    <t>1470</t>
  </si>
  <si>
    <t>310</t>
  </si>
  <si>
    <t>1:03:29</t>
  </si>
  <si>
    <t>1:02:27</t>
  </si>
  <si>
    <t>+0:34:11</t>
  </si>
  <si>
    <t>6:21</t>
  </si>
  <si>
    <t>1679</t>
  </si>
  <si>
    <t>1464</t>
  </si>
  <si>
    <t>309</t>
  </si>
  <si>
    <t>1:03:10</t>
  </si>
  <si>
    <t>+0:33:52</t>
  </si>
  <si>
    <t>1399</t>
  </si>
  <si>
    <t>1693</t>
  </si>
  <si>
    <t>1474</t>
  </si>
  <si>
    <t>266</t>
  </si>
  <si>
    <t>1:03:34</t>
  </si>
  <si>
    <t>1:02:56</t>
  </si>
  <si>
    <t>+0:34:16</t>
  </si>
  <si>
    <t>1429</t>
  </si>
  <si>
    <t>1692</t>
  </si>
  <si>
    <t>1473</t>
  </si>
  <si>
    <t>1:02:57</t>
  </si>
  <si>
    <t>F322</t>
  </si>
  <si>
    <t>1704</t>
  </si>
  <si>
    <t>222</t>
  </si>
  <si>
    <t>1:04:10</t>
  </si>
  <si>
    <t>1:03:20</t>
  </si>
  <si>
    <t>+0:34:52</t>
  </si>
  <si>
    <t>6:25</t>
  </si>
  <si>
    <t>F319</t>
  </si>
  <si>
    <t>1706</t>
  </si>
  <si>
    <t>223</t>
  </si>
  <si>
    <t>1:04:12</t>
  </si>
  <si>
    <t>1:03:23</t>
  </si>
  <si>
    <t>+0:34:54</t>
  </si>
  <si>
    <t>BOLOGNA</t>
  </si>
  <si>
    <t>LORETTA</t>
  </si>
  <si>
    <t>F306</t>
  </si>
  <si>
    <t>1715</t>
  </si>
  <si>
    <t>47</t>
  </si>
  <si>
    <t>1:04:28</t>
  </si>
  <si>
    <t>+0:35:10</t>
  </si>
  <si>
    <t>6:27</t>
  </si>
  <si>
    <t>F87</t>
  </si>
  <si>
    <t>1721</t>
  </si>
  <si>
    <t>231</t>
  </si>
  <si>
    <t>48</t>
  </si>
  <si>
    <t>1:04:40</t>
  </si>
  <si>
    <t>1:03:53</t>
  </si>
  <si>
    <t>+0:35:22</t>
  </si>
  <si>
    <t>6:28</t>
  </si>
  <si>
    <t>F323</t>
  </si>
  <si>
    <t>1709</t>
  </si>
  <si>
    <t>224</t>
  </si>
  <si>
    <t>1:04:20</t>
  </si>
  <si>
    <t>1:04:04</t>
  </si>
  <si>
    <t>+0:35:02</t>
  </si>
  <si>
    <t>6:26</t>
  </si>
  <si>
    <t>1501</t>
  </si>
  <si>
    <t>1735</t>
  </si>
  <si>
    <t>1:05:44</t>
  </si>
  <si>
    <t>1:04:47</t>
  </si>
  <si>
    <t>+0:36:26</t>
  </si>
  <si>
    <t>6:34</t>
  </si>
  <si>
    <t>F308</t>
  </si>
  <si>
    <t>1727</t>
  </si>
  <si>
    <t>233</t>
  </si>
  <si>
    <t>1:05:33</t>
  </si>
  <si>
    <t>1:04:49</t>
  </si>
  <si>
    <t>+0:36:15</t>
  </si>
  <si>
    <t>6:33</t>
  </si>
  <si>
    <t>1418</t>
  </si>
  <si>
    <t>1736</t>
  </si>
  <si>
    <t>316</t>
  </si>
  <si>
    <t>1:04:57</t>
  </si>
  <si>
    <t>1433</t>
  </si>
  <si>
    <t>1737</t>
  </si>
  <si>
    <t>193</t>
  </si>
  <si>
    <t>1:04:59</t>
  </si>
  <si>
    <t>727</t>
  </si>
  <si>
    <t>1738</t>
  </si>
  <si>
    <t>317</t>
  </si>
  <si>
    <t>1:06:05</t>
  </si>
  <si>
    <t>1:05:00</t>
  </si>
  <si>
    <t>+0:36:47</t>
  </si>
  <si>
    <t>6:37</t>
  </si>
  <si>
    <t>1681</t>
  </si>
  <si>
    <t>1757</t>
  </si>
  <si>
    <t>1:07:20</t>
  </si>
  <si>
    <t>1:06:09</t>
  </si>
  <si>
    <t>+0:38:02</t>
  </si>
  <si>
    <t>6:44</t>
  </si>
  <si>
    <t>F321</t>
  </si>
  <si>
    <t>1774</t>
  </si>
  <si>
    <t>1:08:59</t>
  </si>
  <si>
    <t>1:08:07</t>
  </si>
  <si>
    <t>+0:39:41</t>
  </si>
  <si>
    <t>6:54</t>
  </si>
  <si>
    <t>1491</t>
  </si>
  <si>
    <t>1775</t>
  </si>
  <si>
    <t>1:09:00</t>
  </si>
  <si>
    <t>+0:39:42</t>
  </si>
  <si>
    <t>1398</t>
  </si>
  <si>
    <t>1777</t>
  </si>
  <si>
    <t>1:09:20</t>
  </si>
  <si>
    <t>1:08:24</t>
  </si>
  <si>
    <t>+0:40:02</t>
  </si>
  <si>
    <t>6:56</t>
  </si>
  <si>
    <t>1946</t>
  </si>
  <si>
    <t>F301</t>
  </si>
  <si>
    <t>1781</t>
  </si>
  <si>
    <t>53</t>
  </si>
  <si>
    <t>1:10:34</t>
  </si>
  <si>
    <t>1:09:18</t>
  </si>
  <si>
    <t>+0:41:16</t>
  </si>
  <si>
    <t>7:03</t>
  </si>
  <si>
    <t>F303</t>
  </si>
  <si>
    <t>1783</t>
  </si>
  <si>
    <t>54</t>
  </si>
  <si>
    <t>1:11:01</t>
  </si>
  <si>
    <t>1:10:04</t>
  </si>
  <si>
    <t>+0:41:43</t>
  </si>
  <si>
    <t>7:06</t>
  </si>
  <si>
    <t>F309</t>
  </si>
  <si>
    <t>1785</t>
  </si>
  <si>
    <t>1:11:13</t>
  </si>
  <si>
    <t>1:10:15</t>
  </si>
  <si>
    <t>+0:41:55</t>
  </si>
  <si>
    <t>7:07</t>
  </si>
  <si>
    <t>1989</t>
  </si>
  <si>
    <t>1551</t>
  </si>
  <si>
    <t>1809</t>
  </si>
  <si>
    <t>1534</t>
  </si>
  <si>
    <t>1:15:02</t>
  </si>
  <si>
    <t>1:14:11</t>
  </si>
  <si>
    <t>+0:45:44</t>
  </si>
  <si>
    <t>7:30</t>
  </si>
  <si>
    <t>1815</t>
  </si>
  <si>
    <t>1539</t>
  </si>
  <si>
    <t>324</t>
  </si>
  <si>
    <t>1:19:15</t>
  </si>
  <si>
    <t>1:17:59</t>
  </si>
  <si>
    <t>+0:49:57</t>
  </si>
  <si>
    <t>7:56</t>
  </si>
  <si>
    <t>F307</t>
  </si>
  <si>
    <t>1826</t>
  </si>
  <si>
    <t>1:22:43</t>
  </si>
  <si>
    <t>1:21:46</t>
  </si>
  <si>
    <t>+0:53:25</t>
  </si>
  <si>
    <t>8:16</t>
  </si>
  <si>
    <t>P_Cat</t>
  </si>
  <si>
    <t>Jm</t>
  </si>
  <si>
    <t>NEW_TAPPA_04</t>
  </si>
  <si>
    <t>.</t>
  </si>
  <si>
    <t>McAT</t>
  </si>
  <si>
    <t>NomeCog</t>
  </si>
  <si>
    <t>[0:36:10,97]</t>
  </si>
  <si>
    <t>[0:36:35,28]</t>
  </si>
  <si>
    <t>[0:37:46,15]</t>
  </si>
  <si>
    <t>[0:37:58,60]</t>
  </si>
  <si>
    <t>[0:38:48,56]</t>
  </si>
  <si>
    <t>[0:39:09,97]</t>
  </si>
  <si>
    <t>[0:39:12,50]</t>
  </si>
  <si>
    <t>[0:39:14,59]</t>
  </si>
  <si>
    <t>[0:39:36,24]</t>
  </si>
  <si>
    <t>[0:39:36,60]</t>
  </si>
  <si>
    <t>[0:39:53,39]</t>
  </si>
  <si>
    <t>[0:40:11,29]</t>
  </si>
  <si>
    <t>[0:40:41,84]</t>
  </si>
  <si>
    <t>[0:40:48,05]</t>
  </si>
  <si>
    <t>[0:41:43,01]</t>
  </si>
  <si>
    <t>[0:41:44,48]</t>
  </si>
  <si>
    <t>[0:41:54,87]</t>
  </si>
  <si>
    <t>[0:41:55,25]</t>
  </si>
  <si>
    <t>[0:42:16,59]</t>
  </si>
  <si>
    <t>[0:43:21,48]</t>
  </si>
  <si>
    <t>COLANTUONO</t>
  </si>
  <si>
    <t>[0:43:56,40]</t>
  </si>
  <si>
    <t>[0:45:19,59]</t>
  </si>
  <si>
    <t>[0:45:21,18]</t>
  </si>
  <si>
    <t>[0:45:59,99]</t>
  </si>
  <si>
    <t>[0:47:03,63]</t>
  </si>
  <si>
    <t>[0:47:14,51]</t>
  </si>
  <si>
    <t>[0:47:20,75]</t>
  </si>
  <si>
    <t>[0:47:36,09]</t>
  </si>
  <si>
    <t>[0:48:05,94]</t>
  </si>
  <si>
    <t>FAPPIANO</t>
  </si>
  <si>
    <t>MARIA_ANTONIETTA</t>
  </si>
  <si>
    <t>[0:48:06,46]</t>
  </si>
  <si>
    <t>[0:48:10,36]</t>
  </si>
  <si>
    <t>[0:48:32,91]</t>
  </si>
  <si>
    <t>[0:49:29,78]</t>
  </si>
  <si>
    <t>[0:49:37,82]</t>
  </si>
  <si>
    <t>[0:49:40,93]</t>
  </si>
  <si>
    <t>[0:49:47,91]</t>
  </si>
  <si>
    <t>[0:49:49,32]</t>
  </si>
  <si>
    <t>[0:50:09,68]</t>
  </si>
  <si>
    <t>[0:50:20,10]</t>
  </si>
  <si>
    <t>[0:50:21,79]</t>
  </si>
  <si>
    <t>[0:50:35,28]</t>
  </si>
  <si>
    <t>[0:51:09,52]</t>
  </si>
  <si>
    <t>[0:51:10,19]</t>
  </si>
  <si>
    <t>[0:51:11,31]</t>
  </si>
  <si>
    <t>[0:51:27,60]</t>
  </si>
  <si>
    <t>[0:51:35,41]</t>
  </si>
  <si>
    <t>[0:51:54,84]</t>
  </si>
  <si>
    <t>[0:52:05,94]</t>
  </si>
  <si>
    <t>[0:52:08,54]</t>
  </si>
  <si>
    <t>[0:52:58,44]</t>
  </si>
  <si>
    <t>[0:53:14,90]</t>
  </si>
  <si>
    <t>[0:53:27,46]</t>
  </si>
  <si>
    <t>[0:53:51,74]</t>
  </si>
  <si>
    <t>[0:53:54,92]</t>
  </si>
  <si>
    <t>[0:54:05,28]</t>
  </si>
  <si>
    <t>[0:54:08,97]</t>
  </si>
  <si>
    <t>[0:54:13,94]</t>
  </si>
  <si>
    <t>[0:55:15,58]</t>
  </si>
  <si>
    <t>[0:55:17,50]</t>
  </si>
  <si>
    <t>[0:55:17,84]</t>
  </si>
  <si>
    <t>[0:55:18,20]</t>
  </si>
  <si>
    <t>[0:55:18,56]</t>
  </si>
  <si>
    <t>[0:55:18,88]</t>
  </si>
  <si>
    <t>[0:55:19,22]</t>
  </si>
  <si>
    <t>[0:55:19,52]</t>
  </si>
  <si>
    <t>[0:55:20,09]</t>
  </si>
  <si>
    <t>[0:55:26,88]</t>
  </si>
  <si>
    <t>[0:55:46,15]</t>
  </si>
  <si>
    <t>[0:55:57,21]</t>
  </si>
  <si>
    <t>[0:56:12,60]</t>
  </si>
  <si>
    <t>[0:57:27,59]</t>
  </si>
  <si>
    <t>[0:57:41,00]</t>
  </si>
  <si>
    <t>[0:57:49,68]</t>
  </si>
  <si>
    <t>[0:57:59,22]</t>
  </si>
  <si>
    <t>[0:58:47,21]</t>
  </si>
  <si>
    <t>[0:58:55,40]</t>
  </si>
  <si>
    <t>[0:58:55,81]</t>
  </si>
  <si>
    <t>[0:59:11,25]</t>
  </si>
  <si>
    <t>[0:59:31,23]</t>
  </si>
  <si>
    <t>[0:59:50,94]</t>
  </si>
  <si>
    <t>[1:03:18,40]</t>
  </si>
  <si>
    <t>[1:03:28,68]</t>
  </si>
  <si>
    <t>[1:03:34,53]</t>
  </si>
  <si>
    <t>[1:04:45,81]</t>
  </si>
  <si>
    <t>[1:04:47,87]</t>
  </si>
  <si>
    <t>[1:05:55,38]</t>
  </si>
  <si>
    <t>[1:06:07,57]</t>
  </si>
  <si>
    <t>[1:07:46,78]</t>
  </si>
  <si>
    <t>[1:07:47,73]</t>
  </si>
  <si>
    <t>[1:07:54,72]</t>
  </si>
  <si>
    <t>[1:08:17,15]</t>
  </si>
  <si>
    <t>FELICE_MARIO</t>
  </si>
  <si>
    <t>[1:16:17,36]</t>
  </si>
  <si>
    <t>IV_TAPPA_01</t>
  </si>
  <si>
    <t>[0:36:33,00]</t>
  </si>
  <si>
    <t>[0:36:49,50]</t>
  </si>
  <si>
    <t>[0:36:51,25]</t>
  </si>
  <si>
    <t>[0:38:05,90]</t>
  </si>
  <si>
    <t>[0:38:08,05]</t>
  </si>
  <si>
    <t>[0:38:09,05]</t>
  </si>
  <si>
    <t>[0:38:41,05]</t>
  </si>
  <si>
    <t>[0:39:06,00]</t>
  </si>
  <si>
    <t>[0:39:28,15]</t>
  </si>
  <si>
    <t>[0:39:50,75]</t>
  </si>
  <si>
    <t>[0:39:57,35]</t>
  </si>
  <si>
    <t>[0:40:04,65]</t>
  </si>
  <si>
    <t>[0:40:06,95]</t>
  </si>
  <si>
    <t>[0:40:21,60]</t>
  </si>
  <si>
    <t>[0:40:46,25]</t>
  </si>
  <si>
    <t>[0:41:02,05]</t>
  </si>
  <si>
    <t>[0:41:34,30]</t>
  </si>
  <si>
    <t>[0:41:34,40]</t>
  </si>
  <si>
    <t>[0:41:35,95]</t>
  </si>
  <si>
    <t>[0:41:36,90]</t>
  </si>
  <si>
    <t>[0:41:38,95]</t>
  </si>
  <si>
    <t>[0:41:50,15]</t>
  </si>
  <si>
    <t>[0:41:58,00]</t>
  </si>
  <si>
    <t>[0:42:29,80]</t>
  </si>
  <si>
    <t>[0:43:50,45]</t>
  </si>
  <si>
    <t>[0:43:55,75]</t>
  </si>
  <si>
    <t>[0:43:56,65]</t>
  </si>
  <si>
    <t>[0:44:17,70]</t>
  </si>
  <si>
    <t>[0:44:27,35]</t>
  </si>
  <si>
    <t>[0:44:46,05]</t>
  </si>
  <si>
    <t>[0:44:46,55]</t>
  </si>
  <si>
    <t>[0:45:00,25]</t>
  </si>
  <si>
    <t>[0:45:40,10]</t>
  </si>
  <si>
    <t>[0:45:43,70]</t>
  </si>
  <si>
    <t>[0:46:25,90]</t>
  </si>
  <si>
    <t>[0:47:06,15]</t>
  </si>
  <si>
    <t>[0:47:17,15]</t>
  </si>
  <si>
    <t>[0:47:25,30]</t>
  </si>
  <si>
    <t>[0:47:31,60]</t>
  </si>
  <si>
    <t>[0:47:42,65]</t>
  </si>
  <si>
    <t>[0:47:57,30]</t>
  </si>
  <si>
    <t>[0:48:40,55]</t>
  </si>
  <si>
    <t>[0:48:54,75]</t>
  </si>
  <si>
    <t>[0:49:02,45]</t>
  </si>
  <si>
    <t>[0:49:04,60]</t>
  </si>
  <si>
    <t>[0:49:09,05]</t>
  </si>
  <si>
    <t>[0:49:28,90]</t>
  </si>
  <si>
    <t>[0:50:10,10]</t>
  </si>
  <si>
    <t>[0:50:13,30]</t>
  </si>
  <si>
    <t>[0:50:20,30]</t>
  </si>
  <si>
    <t>[0:50:32,70]</t>
  </si>
  <si>
    <t>[0:50:48,35]</t>
  </si>
  <si>
    <t>[0:51:06,40]</t>
  </si>
  <si>
    <t>[0:51:23,95]</t>
  </si>
  <si>
    <t>[0:51:28,80]</t>
  </si>
  <si>
    <t>[0:51:45,35]</t>
  </si>
  <si>
    <t>[0:51:48,60]</t>
  </si>
  <si>
    <t>[0:51:58,00]</t>
  </si>
  <si>
    <t>[0:51:58,65]</t>
  </si>
  <si>
    <t>[0:52:16,20]</t>
  </si>
  <si>
    <t>[0:52:22,20]</t>
  </si>
  <si>
    <t>[0:52:27,00]</t>
  </si>
  <si>
    <t>[0:52:30,90]</t>
  </si>
  <si>
    <t>[0:52:42,85]</t>
  </si>
  <si>
    <t>[0:52:49,55]</t>
  </si>
  <si>
    <t>[0:53:19,65]</t>
  </si>
  <si>
    <t>[0:53:25,60]</t>
  </si>
  <si>
    <t>[0:54:13,00]</t>
  </si>
  <si>
    <t>[0:54:21,10]</t>
  </si>
  <si>
    <t>[0:54:53,10]</t>
  </si>
  <si>
    <t>[0:55:04,10]</t>
  </si>
  <si>
    <t>[0:55:29,70]</t>
  </si>
  <si>
    <t>[0:55:52,90]</t>
  </si>
  <si>
    <t>[0:56:02,40]</t>
  </si>
  <si>
    <t>[0:56:08,70]</t>
  </si>
  <si>
    <t>[0:56:16,00]</t>
  </si>
  <si>
    <t>[0:56:21,15]</t>
  </si>
  <si>
    <t>[0:56:44,20]</t>
  </si>
  <si>
    <t>[0:56:51,55]</t>
  </si>
  <si>
    <t>[0:57:20,80]</t>
  </si>
  <si>
    <t>[0:57:31,95]</t>
  </si>
  <si>
    <t>[0:58:46,65]</t>
  </si>
  <si>
    <t>[0:58:51,40]</t>
  </si>
  <si>
    <t>[1:00:10,20]</t>
  </si>
  <si>
    <t>[1:01:09,80]</t>
  </si>
  <si>
    <t>[1:01:30,95]</t>
  </si>
  <si>
    <t>[1:01:39,75]</t>
  </si>
  <si>
    <t>[1:01:42,90]</t>
  </si>
  <si>
    <t>[1:02:11,85]</t>
  </si>
  <si>
    <t>[1:02:44,35]</t>
  </si>
  <si>
    <t>[1:03:40,10]</t>
  </si>
  <si>
    <t>[1:04:37,90]</t>
  </si>
  <si>
    <t>[1:04:53,80]</t>
  </si>
  <si>
    <t>[1:05:15,65]</t>
  </si>
  <si>
    <t>[1:10:05,75]</t>
  </si>
  <si>
    <t>[1:18:33,15]</t>
  </si>
  <si>
    <t>DAMPHA</t>
  </si>
  <si>
    <t>LAMIN</t>
  </si>
  <si>
    <t>[0:38:48,21]</t>
  </si>
  <si>
    <t>SAIDY</t>
  </si>
  <si>
    <t>SAIKOU</t>
  </si>
  <si>
    <t>[0:41:17,29]</t>
  </si>
  <si>
    <t>[0:41:31,31]</t>
  </si>
  <si>
    <t>[0:43:53,31]</t>
  </si>
  <si>
    <t>VENE</t>
  </si>
  <si>
    <t>[0:47:18,00]</t>
  </si>
  <si>
    <t>CORBO</t>
  </si>
  <si>
    <t>MARIANNA</t>
  </si>
  <si>
    <t>FORLANI</t>
  </si>
  <si>
    <t>00:41:11:77</t>
  </si>
  <si>
    <t>00:43:09:82</t>
  </si>
  <si>
    <t>00:44:44:98</t>
  </si>
  <si>
    <t>00:47:45:87</t>
  </si>
  <si>
    <t>00:50:51:42</t>
  </si>
  <si>
    <t>00:52:18:81</t>
  </si>
  <si>
    <t>00:53:25:10</t>
  </si>
  <si>
    <t>00:58:39:28</t>
  </si>
  <si>
    <t>01:03:22:07</t>
  </si>
  <si>
    <t>01:06:35:19</t>
  </si>
  <si>
    <t>01:02:20:58</t>
  </si>
  <si>
    <t>01:06:23:21</t>
  </si>
  <si>
    <t>01:06:31:56</t>
  </si>
  <si>
    <t>00:38:32:11</t>
  </si>
  <si>
    <t>00:38:49:78</t>
  </si>
  <si>
    <t>00:39:36:14</t>
  </si>
  <si>
    <t>00:40:32:74</t>
  </si>
  <si>
    <t>00:41:20:46</t>
  </si>
  <si>
    <t>00:41:59:79</t>
  </si>
  <si>
    <t>00:53:01:60</t>
  </si>
  <si>
    <t>00:53:06:47</t>
  </si>
  <si>
    <t>01:05:44:90</t>
  </si>
  <si>
    <t>00:36:05:53</t>
  </si>
  <si>
    <t>00:39:52:26</t>
  </si>
  <si>
    <t>00:40:26:74</t>
  </si>
  <si>
    <t>00:43:27:79</t>
  </si>
  <si>
    <t>00:44:49:98</t>
  </si>
  <si>
    <t>00:48:46:11</t>
  </si>
  <si>
    <t>00:54:27:64</t>
  </si>
  <si>
    <t>00:49:50:88</t>
  </si>
  <si>
    <t>00:36:39:26</t>
  </si>
  <si>
    <t>00:38:24:28</t>
  </si>
  <si>
    <t>00:41:01:71</t>
  </si>
  <si>
    <t>00:41:20:88</t>
  </si>
  <si>
    <t>00:41:26:81</t>
  </si>
  <si>
    <t>00:41:44:33</t>
  </si>
  <si>
    <t>00:47:32:08</t>
  </si>
  <si>
    <t>00:47:45:90</t>
  </si>
  <si>
    <t>00:51:02:94</t>
  </si>
  <si>
    <t>00:45:34:63</t>
  </si>
  <si>
    <t>00:51:05:46</t>
  </si>
  <si>
    <t>00:37:55:14</t>
  </si>
  <si>
    <t>00:43:27:01</t>
  </si>
  <si>
    <t>00:45:35:82</t>
  </si>
  <si>
    <t>00:46:46:85</t>
  </si>
  <si>
    <t>00:47:49:54</t>
  </si>
  <si>
    <t>00:48:11:30</t>
  </si>
  <si>
    <t>00:50:39:40</t>
  </si>
  <si>
    <t>01:00:40:77</t>
  </si>
  <si>
    <t>01:05:47:10</t>
  </si>
  <si>
    <t>00:57:33:53</t>
  </si>
  <si>
    <t>00:58:51:20</t>
  </si>
  <si>
    <t>00:59:44:57</t>
  </si>
  <si>
    <t>01:05:45:88</t>
  </si>
  <si>
    <t>00:39:41:92</t>
  </si>
  <si>
    <t>00:43:46:03</t>
  </si>
  <si>
    <t>00:43:51:73</t>
  </si>
  <si>
    <t>00:46:13:93</t>
  </si>
  <si>
    <t>00:47:25:17</t>
  </si>
  <si>
    <t>00:47:45:85</t>
  </si>
  <si>
    <t>00:54:06:17</t>
  </si>
  <si>
    <t>00:57:19:82</t>
  </si>
  <si>
    <t>00:57:58:89</t>
  </si>
  <si>
    <t>00:58:01:46</t>
  </si>
  <si>
    <t>01:06:29:67</t>
  </si>
  <si>
    <t>00:50:05:42</t>
  </si>
  <si>
    <t>00:50:10:29</t>
  </si>
  <si>
    <t>00:52:45:70</t>
  </si>
  <si>
    <t>00:53:05:80</t>
  </si>
  <si>
    <t>00:54:08:47</t>
  </si>
  <si>
    <t>00:54:58:94</t>
  </si>
  <si>
    <t>00:55:26:86</t>
  </si>
  <si>
    <t>00:55:51:31</t>
  </si>
  <si>
    <t>00:58:46:82</t>
  </si>
  <si>
    <t>00:47:44:43</t>
  </si>
  <si>
    <t>00:49:01:64</t>
  </si>
  <si>
    <t>00:52:00:96</t>
  </si>
  <si>
    <t>00:52:50:19</t>
  </si>
  <si>
    <t>00:53:27:04</t>
  </si>
  <si>
    <t>00:54:28:97</t>
  </si>
  <si>
    <t>00:55:38:25</t>
  </si>
  <si>
    <t>01:04:41:05</t>
  </si>
  <si>
    <t>00:54:26:77</t>
  </si>
  <si>
    <t>01:10:04:29</t>
  </si>
  <si>
    <t>[0:35:55,70]</t>
  </si>
  <si>
    <t>[0:35:58,55]</t>
  </si>
  <si>
    <t>[0:36:48,35]</t>
  </si>
  <si>
    <t>[0:37:46,20]</t>
  </si>
  <si>
    <t>[0:37:55,35]</t>
  </si>
  <si>
    <t>[0:38:09,00]</t>
  </si>
  <si>
    <t>[0:38:15,80]</t>
  </si>
  <si>
    <t>[0:38:19,30]</t>
  </si>
  <si>
    <t>[0:38:36,80]</t>
  </si>
  <si>
    <t>[0:38:44,95]</t>
  </si>
  <si>
    <t>[0:38:48,15]</t>
  </si>
  <si>
    <t>[0:39:08,25]</t>
  </si>
  <si>
    <t>[0:39:27,55]</t>
  </si>
  <si>
    <t>[0:39:28,85]</t>
  </si>
  <si>
    <t>[0:39:58,10]</t>
  </si>
  <si>
    <t>[0:40:17,85]</t>
  </si>
  <si>
    <t>[0:40:28,20]</t>
  </si>
  <si>
    <t>[0:40:41,05]</t>
  </si>
  <si>
    <t>[0:41:15,75]</t>
  </si>
  <si>
    <t>[0:41:20,85]</t>
  </si>
  <si>
    <t>[0:41:51,05]</t>
  </si>
  <si>
    <t>[0:41:56,50]</t>
  </si>
  <si>
    <t>[0:42:42,15]</t>
  </si>
  <si>
    <t>[0:42:59,15]</t>
  </si>
  <si>
    <t>[0:43:04,20]</t>
  </si>
  <si>
    <t>[0:43:13,00]</t>
  </si>
  <si>
    <t>[0:43:14,75]</t>
  </si>
  <si>
    <t>[0:43:18,50]</t>
  </si>
  <si>
    <t>[0:43:26,30]</t>
  </si>
  <si>
    <t>[0:43:37,55]</t>
  </si>
  <si>
    <t>[0:43:47,35]</t>
  </si>
  <si>
    <t>[0:43:47,45]</t>
  </si>
  <si>
    <t>[0:44:26,50]</t>
  </si>
  <si>
    <t>[0:44:50,75]</t>
  </si>
  <si>
    <t>[0:45:03,35]</t>
  </si>
  <si>
    <t>[0:45:09,70]</t>
  </si>
  <si>
    <t>[0:46:22,60]</t>
  </si>
  <si>
    <t>[0:46:23,25]</t>
  </si>
  <si>
    <t>[0:46:29,00]</t>
  </si>
  <si>
    <t>[0:46:42,55]</t>
  </si>
  <si>
    <t>[0:47:05,90]</t>
  </si>
  <si>
    <t>[0:47:16,10]</t>
  </si>
  <si>
    <t>[0:47:27,95]</t>
  </si>
  <si>
    <t>[0:47:30,55]</t>
  </si>
  <si>
    <t>[0:48:14,15]</t>
  </si>
  <si>
    <t>[0:48:14,20]</t>
  </si>
  <si>
    <t>[0:48:43,35]</t>
  </si>
  <si>
    <t>[0:48:49,15]</t>
  </si>
  <si>
    <t>[0:48:55,05]</t>
  </si>
  <si>
    <t>[0:49:06,00]</t>
  </si>
  <si>
    <t>[0:49:21,20]</t>
  </si>
  <si>
    <t>[0:49:27,15]</t>
  </si>
  <si>
    <t>[0:49:34,25]</t>
  </si>
  <si>
    <t>[0:49:35,15]</t>
  </si>
  <si>
    <t>[0:49:38,15]</t>
  </si>
  <si>
    <t>[0:49:53,50]</t>
  </si>
  <si>
    <t>[0:49:57,55]</t>
  </si>
  <si>
    <t>[0:50:17,55]</t>
  </si>
  <si>
    <t>[0:50:34,10]</t>
  </si>
  <si>
    <t>[0:51:04,90]</t>
  </si>
  <si>
    <t>[0:51:09,40]</t>
  </si>
  <si>
    <t>[0:51:10,70]</t>
  </si>
  <si>
    <t>[0:51:50,55]</t>
  </si>
  <si>
    <t>[0:51:52,05]</t>
  </si>
  <si>
    <t>[0:51:53,20]</t>
  </si>
  <si>
    <t>[0:51:57,35]</t>
  </si>
  <si>
    <t>[0:52:40,90]</t>
  </si>
  <si>
    <t>[0:52:49,80]</t>
  </si>
  <si>
    <t>[0:52:50,60]</t>
  </si>
  <si>
    <t>[0:53:00,60]</t>
  </si>
  <si>
    <t>[0:53:06,70]</t>
  </si>
  <si>
    <t>[0:53:20,85]</t>
  </si>
  <si>
    <t>[0:53:30,15]</t>
  </si>
  <si>
    <t>[0:53:32,85]</t>
  </si>
  <si>
    <t>IANNOTTA</t>
  </si>
  <si>
    <t>[0:53:54,40]</t>
  </si>
  <si>
    <t>[0:54:16,35]</t>
  </si>
  <si>
    <t>[0:54:29,40]</t>
  </si>
  <si>
    <t>[0:54:46,75]</t>
  </si>
  <si>
    <t>[0:55:16,35]</t>
  </si>
  <si>
    <t>[0:55:29,00]</t>
  </si>
  <si>
    <t>[0:55:44,05]</t>
  </si>
  <si>
    <t>[0:55:44,35]</t>
  </si>
  <si>
    <t>[0:55:44,80]</t>
  </si>
  <si>
    <t>[0:56:12,75]</t>
  </si>
  <si>
    <t>[0:56:46,70]</t>
  </si>
  <si>
    <t>[0:56:53,20]</t>
  </si>
  <si>
    <t>[0:56:58,75]</t>
  </si>
  <si>
    <t>[0:57:10,05]</t>
  </si>
  <si>
    <t>[0:58:15,20]</t>
  </si>
  <si>
    <t>[0:58:27,55]</t>
  </si>
  <si>
    <t>[0:58:27,80]</t>
  </si>
  <si>
    <t>[0:58:45,20]</t>
  </si>
  <si>
    <t>[0:59:06,90]</t>
  </si>
  <si>
    <t>[1:00:27,30]</t>
  </si>
  <si>
    <t>[1:00:29,45]</t>
  </si>
  <si>
    <t>[1:00:56,40]</t>
  </si>
  <si>
    <t>[1:01:11,35]</t>
  </si>
  <si>
    <t>[1:01:14,55]</t>
  </si>
  <si>
    <t>[1:02:36,00]</t>
  </si>
  <si>
    <t>[1:02:42,85]</t>
  </si>
  <si>
    <t>[1:02:43,35]</t>
  </si>
  <si>
    <t>[1:02:50,85]</t>
  </si>
  <si>
    <t>[1:03:59,60]</t>
  </si>
  <si>
    <t>[1:04:15,90]</t>
  </si>
  <si>
    <t>[1:04:48,45]</t>
  </si>
  <si>
    <t>[1:05:52,70]</t>
  </si>
  <si>
    <t>[1:06:37,10]</t>
  </si>
  <si>
    <t>[1:07:27,55]</t>
  </si>
  <si>
    <t>[1:09:42,45]</t>
  </si>
  <si>
    <t>[1:12:19,55]</t>
  </si>
  <si>
    <t>VII_TAPPA_01</t>
  </si>
  <si>
    <t>VII_TAPPA_02</t>
  </si>
  <si>
    <t>[0:33:17,75]</t>
  </si>
  <si>
    <t>[0:33:34,15]</t>
  </si>
  <si>
    <t>[0:34:45,95]</t>
  </si>
  <si>
    <t>[0:35:09,30]</t>
  </si>
  <si>
    <t>[0:35:14,50]</t>
  </si>
  <si>
    <t>[0:35:14,60]</t>
  </si>
  <si>
    <t>[0:35:21,60]</t>
  </si>
  <si>
    <t>[0:35:58,05]</t>
  </si>
  <si>
    <t>[0:35:59,95]</t>
  </si>
  <si>
    <t>[0:36:29,00]</t>
  </si>
  <si>
    <t>[0:36:30,65]</t>
  </si>
  <si>
    <t>[0:36:37,60]</t>
  </si>
  <si>
    <t>[0:36:51,05]</t>
  </si>
  <si>
    <t>[0:37:03,80]</t>
  </si>
  <si>
    <t>[0:37:10,50]</t>
  </si>
  <si>
    <t>[0:37:12,10]</t>
  </si>
  <si>
    <t>[0:37:12,65]</t>
  </si>
  <si>
    <t>[0:37:24,65]</t>
  </si>
  <si>
    <t>[0:38:28,45]</t>
  </si>
  <si>
    <t>[0:38:31,55]</t>
  </si>
  <si>
    <t>[0:38:33,15]</t>
  </si>
  <si>
    <t>[0:38:34,55]</t>
  </si>
  <si>
    <t>[0:39:25,85]</t>
  </si>
  <si>
    <t>[0:39:40,95]</t>
  </si>
  <si>
    <t>[0:40:08,20]</t>
  </si>
  <si>
    <t>[0:40:33,15]</t>
  </si>
  <si>
    <t>[0:41:14,85]</t>
  </si>
  <si>
    <t>SARAPPA</t>
  </si>
  <si>
    <t>[0:41:15,15]</t>
  </si>
  <si>
    <t>[0:41:21,35]</t>
  </si>
  <si>
    <t>[0:41:27,95]</t>
  </si>
  <si>
    <t>[0:42:03,75]</t>
  </si>
  <si>
    <t>[0:42:05,70]</t>
  </si>
  <si>
    <t>[0:42:06,00]</t>
  </si>
  <si>
    <t>[0:42:21,60]</t>
  </si>
  <si>
    <t>[0:42:39,25]</t>
  </si>
  <si>
    <t>[0:42:49,95]</t>
  </si>
  <si>
    <t>[0:42:57,50]</t>
  </si>
  <si>
    <t>[0:42:58,55]</t>
  </si>
  <si>
    <t>[0:43:06,80]</t>
  </si>
  <si>
    <t>[0:43:18,95]</t>
  </si>
  <si>
    <t>GIAMPIERO</t>
  </si>
  <si>
    <t>[0:43:35,90]</t>
  </si>
  <si>
    <t>[0:43:46,05]</t>
  </si>
  <si>
    <t>[0:43:48,00]</t>
  </si>
  <si>
    <t>[0:43:49,60]</t>
  </si>
  <si>
    <t>[0:43:56,80]</t>
  </si>
  <si>
    <t>[0:43:58,35]</t>
  </si>
  <si>
    <t>[0:44:09,30]</t>
  </si>
  <si>
    <t>[0:44:14,55]</t>
  </si>
  <si>
    <t>[0:44:20,80]</t>
  </si>
  <si>
    <t>[0:44:26,20]</t>
  </si>
  <si>
    <t>[0:44:27,75]</t>
  </si>
  <si>
    <t>[0:44:33,65]</t>
  </si>
  <si>
    <t>[0:44:34,85]</t>
  </si>
  <si>
    <t>[0:44:49,40]</t>
  </si>
  <si>
    <t>[0:44:57,90]</t>
  </si>
  <si>
    <t>[0:45:13,80]</t>
  </si>
  <si>
    <t>[0:45:23,00]</t>
  </si>
  <si>
    <t>[0:45:34,60]</t>
  </si>
  <si>
    <t>CONTE</t>
  </si>
  <si>
    <t>[0:45:35,75]</t>
  </si>
  <si>
    <t>[0:45:52,60]</t>
  </si>
  <si>
    <t>[0:46:05,35]</t>
  </si>
  <si>
    <t>[0:46:15,65]</t>
  </si>
  <si>
    <t>[0:46:15,85]</t>
  </si>
  <si>
    <t>[0:46:23,15]</t>
  </si>
  <si>
    <t>[0:46:28,15]</t>
  </si>
  <si>
    <t>[0:46:44,55]</t>
  </si>
  <si>
    <t>[0:46:45,75]</t>
  </si>
  <si>
    <t>[0:46:47,60]</t>
  </si>
  <si>
    <t>[0:46:58,05]</t>
  </si>
  <si>
    <t>[0:47:16,20]</t>
  </si>
  <si>
    <t>[0:47:34,60]</t>
  </si>
  <si>
    <t>[0:47:35,30]</t>
  </si>
  <si>
    <t>[0:47:43,45]</t>
  </si>
  <si>
    <t>[0:47:45,90]</t>
  </si>
  <si>
    <t>[0:47:49,15]</t>
  </si>
  <si>
    <t>[0:48:03,15]</t>
  </si>
  <si>
    <t>[0:48:10,75]</t>
  </si>
  <si>
    <t>[0:49:02,15]</t>
  </si>
  <si>
    <t>[0:49:07,75]</t>
  </si>
  <si>
    <t>[0:49:08,15]</t>
  </si>
  <si>
    <t>[0:49:08,40]</t>
  </si>
  <si>
    <t>[0:49:19,70]</t>
  </si>
  <si>
    <t>[0:49:26,00]</t>
  </si>
  <si>
    <t>[0:49:36,40]</t>
  </si>
  <si>
    <t>[0:50:00,25]</t>
  </si>
  <si>
    <t>[0:50:30,85]</t>
  </si>
  <si>
    <t>[0:50:31,10]</t>
  </si>
  <si>
    <t>ABBATIELLO</t>
  </si>
  <si>
    <t>[0:50:31,80]</t>
  </si>
  <si>
    <t>[0:50:37,60]</t>
  </si>
  <si>
    <t>[0:50:52,40]</t>
  </si>
  <si>
    <t>[0:50:55,55]</t>
  </si>
  <si>
    <t>[0:51:54,10]</t>
  </si>
  <si>
    <t>[0:52:22,65]</t>
  </si>
  <si>
    <t>[0:52:23,80]</t>
  </si>
  <si>
    <t>[0:52:33,10]</t>
  </si>
  <si>
    <t>[0:52:47,10]</t>
  </si>
  <si>
    <t>[0:52:59,90]</t>
  </si>
  <si>
    <t>[0:53:07,80]</t>
  </si>
  <si>
    <t>[0:53:15,65]</t>
  </si>
  <si>
    <t>[0:54:05,05]</t>
  </si>
  <si>
    <t>[0:54:57,55]</t>
  </si>
  <si>
    <t>[0:55:01,95]</t>
  </si>
  <si>
    <t>[0:55:07,10]</t>
  </si>
  <si>
    <t>[0:55:22,15]</t>
  </si>
  <si>
    <t>[0:55:50,70]</t>
  </si>
  <si>
    <t>[0:55:55,85]</t>
  </si>
  <si>
    <t>[0:56:46,15]</t>
  </si>
  <si>
    <t>[0:57:01,05]</t>
  </si>
  <si>
    <t>[0:57:46,25]</t>
  </si>
  <si>
    <t>[0:57:55,95]</t>
  </si>
  <si>
    <t>[0:58:00,15]</t>
  </si>
  <si>
    <t>[0:58:25,80]</t>
  </si>
  <si>
    <t>[0:58:48,25]</t>
  </si>
  <si>
    <t>[0:59:10,75]</t>
  </si>
  <si>
    <t>[1:00:17,00]</t>
  </si>
  <si>
    <t>[0:34:10,25]</t>
  </si>
  <si>
    <t>[0:35:09,75]</t>
  </si>
  <si>
    <t>[0:39:24,00]</t>
  </si>
  <si>
    <t>[0:40:09,90]</t>
  </si>
  <si>
    <t>[0:41:22,20]</t>
  </si>
  <si>
    <t>[0:46:12,60]</t>
  </si>
  <si>
    <t>[0:52:19,00]</t>
  </si>
  <si>
    <t>[0:54:57,60]</t>
  </si>
  <si>
    <t>[1:00:11,75]</t>
  </si>
  <si>
    <t>DE_ROSA</t>
  </si>
  <si>
    <t>LUCIO_CARMINE</t>
  </si>
  <si>
    <t>LA_BROCCA</t>
  </si>
  <si>
    <t>IULIUCCI_PIETRO</t>
  </si>
  <si>
    <t>EPS17991</t>
  </si>
  <si>
    <t>EPS17979</t>
  </si>
  <si>
    <t>PERNICANO</t>
  </si>
  <si>
    <t>CHRISTIAN</t>
  </si>
  <si>
    <t>SARAPPA_VINCENZO_M04</t>
  </si>
  <si>
    <t>MECCARIELLO_CARMINE_M04</t>
  </si>
  <si>
    <t>DE_ROSA_LUCIO_CARMINE_M06</t>
  </si>
  <si>
    <t>LA_BROCCA_PAOLO_M06</t>
  </si>
  <si>
    <t>N. GARE</t>
  </si>
  <si>
    <t>ASS_2</t>
  </si>
  <si>
    <t>ASS_1</t>
  </si>
  <si>
    <t>ASS_5</t>
  </si>
  <si>
    <t>ASS_01</t>
  </si>
  <si>
    <t>ASS_02</t>
  </si>
  <si>
    <t>ASS_03</t>
  </si>
  <si>
    <t>ASS_04</t>
  </si>
  <si>
    <t>ASS_05</t>
  </si>
  <si>
    <t>ASS_06</t>
  </si>
  <si>
    <t>ASS_3</t>
  </si>
  <si>
    <t>ASS_4</t>
  </si>
  <si>
    <t>ASS_6</t>
  </si>
  <si>
    <t>ATLETI/E NON AMMESSI ALLA PREMIZIONE PER NON AVER PARTECIPATO AL NUMERO MINIMO DI GARE PARI A 5 (CINQUE) GARE</t>
  </si>
  <si>
    <t>ATLETI/E AMMESSI ALLA PREMIAZIONE</t>
  </si>
  <si>
    <t>ATLETI/E VINCITORI DELLA CATEGORIA ASSOLUTI</t>
  </si>
  <si>
    <t>I PREMI NON SONO CUMULABILI</t>
  </si>
  <si>
    <t>P</t>
  </si>
  <si>
    <t>J</t>
  </si>
  <si>
    <t/>
  </si>
  <si>
    <t>Etichette di riga</t>
  </si>
  <si>
    <t>Totale complessivo</t>
  </si>
  <si>
    <t>Conteggio di CAT</t>
  </si>
  <si>
    <t>POSIZIONE</t>
  </si>
  <si>
    <t>N. TROFEI</t>
  </si>
  <si>
    <t>N. ATLETI PREMIATI</t>
  </si>
  <si>
    <t>PEGGIOR PUNTEGGIO</t>
  </si>
  <si>
    <t>TOT. PUNTEGGIO AL MEGLIO DI 7 GARE</t>
  </si>
  <si>
    <t>p</t>
  </si>
  <si>
    <t>ASS_F_1</t>
  </si>
  <si>
    <t>ASS_F_2</t>
  </si>
  <si>
    <t>ASS_F_3</t>
  </si>
  <si>
    <t>ASS_F_4</t>
  </si>
  <si>
    <t>ASS_F_5</t>
  </si>
  <si>
    <t>ASS_F_6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</si>
</sst>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555555"/>
      <name val="Times New Roman"/>
      <family val="1"/>
    </font>
    <font>
      <b/>
      <sz val="11"/>
      <color rgb="FF555555"/>
      <name val="Times New Roman"/>
      <family val="1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sz val="9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8" applyNumberFormat="0" applyAlignment="0" applyProtection="0"/>
    <xf numFmtId="0" fontId="19" fillId="9" borderId="9" applyNumberFormat="0" applyAlignment="0" applyProtection="0"/>
    <xf numFmtId="0" fontId="20" fillId="9" borderId="8" applyNumberFormat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10" fillId="11" borderId="12" applyNumberFormat="0" applyFont="0" applyAlignment="0" applyProtection="0"/>
    <xf numFmtId="0" fontId="24" fillId="0" borderId="0" applyNumberFormat="0" applyFill="0" applyBorder="0" applyAlignment="0" applyProtection="0"/>
    <xf numFmtId="0" fontId="5" fillId="0" borderId="13" applyNumberFormat="0" applyFill="0" applyAlignment="0" applyProtection="0"/>
    <xf numFmtId="0" fontId="25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5" fillId="35" borderId="0" applyNumberFormat="0" applyBorder="0" applyAlignment="0" applyProtection="0"/>
    <xf numFmtId="0" fontId="1" fillId="0" borderId="0"/>
    <xf numFmtId="0" fontId="28" fillId="0" borderId="0"/>
    <xf numFmtId="0" fontId="4" fillId="0" borderId="0"/>
  </cellStyleXfs>
  <cellXfs count="157">
    <xf numFmtId="0" fontId="0" fillId="0" borderId="0" xfId="0"/>
    <xf numFmtId="0" fontId="6" fillId="0" borderId="0" xfId="0" applyFont="1" applyAlignment="1">
      <alignment wrapText="1"/>
    </xf>
    <xf numFmtId="47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9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0" xfId="0" applyFont="1" applyAlignment="1">
      <alignment wrapText="1"/>
    </xf>
    <xf numFmtId="47" fontId="6" fillId="0" borderId="0" xfId="0" applyNumberFormat="1" applyFont="1" applyAlignment="1">
      <alignment wrapText="1"/>
    </xf>
    <xf numFmtId="0" fontId="3" fillId="36" borderId="4" xfId="0" applyFont="1" applyFill="1" applyBorder="1" applyAlignment="1">
      <alignment horizontal="center" wrapText="1"/>
    </xf>
    <xf numFmtId="0" fontId="3" fillId="36" borderId="4" xfId="0" applyFont="1" applyFill="1" applyBorder="1" applyAlignment="1">
      <alignment wrapText="1"/>
    </xf>
    <xf numFmtId="14" fontId="3" fillId="36" borderId="4" xfId="0" applyNumberFormat="1" applyFont="1" applyFill="1" applyBorder="1" applyAlignment="1">
      <alignment horizontal="center" wrapText="1"/>
    </xf>
    <xf numFmtId="0" fontId="27" fillId="36" borderId="4" xfId="0" applyFont="1" applyFill="1" applyBorder="1" applyAlignment="1">
      <alignment horizontal="center"/>
    </xf>
    <xf numFmtId="0" fontId="27" fillId="36" borderId="4" xfId="0" applyFont="1" applyFill="1" applyBorder="1"/>
    <xf numFmtId="0" fontId="27" fillId="36" borderId="4" xfId="0" applyFont="1" applyFill="1" applyBorder="1" applyAlignment="1">
      <alignment vertical="center"/>
    </xf>
    <xf numFmtId="0" fontId="27" fillId="0" borderId="0" xfId="0" applyFont="1"/>
    <xf numFmtId="0" fontId="26" fillId="3" borderId="0" xfId="0" applyFont="1" applyFill="1"/>
    <xf numFmtId="0" fontId="27" fillId="36" borderId="0" xfId="0" applyFont="1" applyFill="1" applyAlignment="1">
      <alignment horizontal="center"/>
    </xf>
    <xf numFmtId="0" fontId="27" fillId="36" borderId="0" xfId="0" applyFont="1" applyFill="1"/>
    <xf numFmtId="0" fontId="26" fillId="37" borderId="4" xfId="0" applyFont="1" applyFill="1" applyBorder="1" applyAlignment="1">
      <alignment horizontal="center"/>
    </xf>
    <xf numFmtId="0" fontId="2" fillId="37" borderId="4" xfId="0" applyFont="1" applyFill="1" applyBorder="1" applyAlignment="1">
      <alignment horizontal="center" vertical="center" wrapText="1"/>
    </xf>
    <xf numFmtId="0" fontId="2" fillId="37" borderId="4" xfId="0" applyFont="1" applyFill="1" applyBorder="1" applyAlignment="1">
      <alignment vertical="center" wrapText="1"/>
    </xf>
    <xf numFmtId="0" fontId="3" fillId="36" borderId="4" xfId="0" applyFont="1" applyFill="1" applyBorder="1" applyAlignment="1">
      <alignment horizontal="left" wrapText="1"/>
    </xf>
    <xf numFmtId="0" fontId="0" fillId="36" borderId="2" xfId="0" applyFont="1" applyFill="1" applyBorder="1" applyAlignment="1">
      <alignment horizontal="center" vertical="center"/>
    </xf>
    <xf numFmtId="0" fontId="0" fillId="2" borderId="0" xfId="0" applyFill="1"/>
    <xf numFmtId="0" fontId="2" fillId="37" borderId="4" xfId="0" applyFont="1" applyFill="1" applyBorder="1" applyAlignment="1">
      <alignment horizontal="left" vertical="center" wrapText="1"/>
    </xf>
    <xf numFmtId="14" fontId="3" fillId="36" borderId="4" xfId="0" applyNumberFormat="1" applyFont="1" applyFill="1" applyBorder="1" applyAlignment="1">
      <alignment horizontal="left" wrapText="1"/>
    </xf>
    <xf numFmtId="0" fontId="27" fillId="36" borderId="0" xfId="0" applyFont="1" applyFill="1" applyAlignment="1">
      <alignment horizontal="left"/>
    </xf>
    <xf numFmtId="0" fontId="5" fillId="36" borderId="4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4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36" borderId="0" xfId="0" applyFont="1" applyFill="1" applyBorder="1" applyAlignment="1">
      <alignment horizontal="left" wrapText="1"/>
    </xf>
    <xf numFmtId="0" fontId="27" fillId="36" borderId="16" xfId="0" applyFont="1" applyFill="1" applyBorder="1" applyAlignment="1">
      <alignment horizontal="center"/>
    </xf>
    <xf numFmtId="0" fontId="3" fillId="36" borderId="16" xfId="0" applyFont="1" applyFill="1" applyBorder="1" applyAlignment="1">
      <alignment horizontal="center" wrapText="1"/>
    </xf>
    <xf numFmtId="0" fontId="3" fillId="36" borderId="16" xfId="0" applyFont="1" applyFill="1" applyBorder="1" applyAlignment="1">
      <alignment wrapText="1"/>
    </xf>
    <xf numFmtId="14" fontId="3" fillId="36" borderId="16" xfId="0" applyNumberFormat="1" applyFont="1" applyFill="1" applyBorder="1" applyAlignment="1">
      <alignment horizontal="left" wrapText="1"/>
    </xf>
    <xf numFmtId="14" fontId="3" fillId="36" borderId="16" xfId="0" applyNumberFormat="1" applyFont="1" applyFill="1" applyBorder="1" applyAlignment="1">
      <alignment horizontal="center" wrapText="1"/>
    </xf>
    <xf numFmtId="0" fontId="27" fillId="36" borderId="16" xfId="0" applyFont="1" applyFill="1" applyBorder="1"/>
    <xf numFmtId="0" fontId="0" fillId="0" borderId="0" xfId="0" applyAlignment="1">
      <alignment horizontal="center"/>
    </xf>
    <xf numFmtId="0" fontId="29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36" borderId="4" xfId="0" applyFill="1" applyBorder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27" fillId="36" borderId="4" xfId="0" applyFont="1" applyFill="1" applyBorder="1" applyAlignment="1">
      <alignment horizontal="left"/>
    </xf>
    <xf numFmtId="0" fontId="6" fillId="36" borderId="4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7" fillId="36" borderId="0" xfId="0" applyFont="1" applyFill="1" applyBorder="1" applyAlignment="1">
      <alignment horizontal="left" wrapText="1"/>
    </xf>
    <xf numFmtId="0" fontId="27" fillId="36" borderId="15" xfId="0" applyFont="1" applyFill="1" applyBorder="1" applyAlignment="1">
      <alignment horizontal="left" wrapText="1"/>
    </xf>
    <xf numFmtId="0" fontId="27" fillId="36" borderId="0" xfId="0" applyFont="1" applyFill="1" applyAlignment="1">
      <alignment horizontal="left" wrapText="1"/>
    </xf>
    <xf numFmtId="0" fontId="27" fillId="36" borderId="4" xfId="0" applyFont="1" applyFill="1" applyBorder="1" applyAlignment="1">
      <alignment horizontal="left" wrapText="1"/>
    </xf>
    <xf numFmtId="0" fontId="27" fillId="0" borderId="4" xfId="0" applyFont="1" applyBorder="1" applyAlignment="1">
      <alignment wrapText="1"/>
    </xf>
    <xf numFmtId="0" fontId="27" fillId="0" borderId="4" xfId="0" applyFont="1" applyBorder="1"/>
    <xf numFmtId="0" fontId="0" fillId="36" borderId="0" xfId="0" applyFill="1"/>
    <xf numFmtId="0" fontId="0" fillId="36" borderId="0" xfId="0" applyFill="1" applyAlignment="1">
      <alignment wrapText="1"/>
    </xf>
    <xf numFmtId="14" fontId="27" fillId="0" borderId="4" xfId="0" applyNumberFormat="1" applyFont="1" applyBorder="1" applyAlignment="1">
      <alignment horizontal="center" wrapText="1"/>
    </xf>
    <xf numFmtId="0" fontId="6" fillId="36" borderId="4" xfId="0" applyFont="1" applyFill="1" applyBorder="1" applyAlignment="1">
      <alignment wrapText="1"/>
    </xf>
    <xf numFmtId="0" fontId="0" fillId="36" borderId="4" xfId="0" applyFill="1" applyBorder="1" applyAlignment="1">
      <alignment wrapText="1"/>
    </xf>
    <xf numFmtId="14" fontId="0" fillId="36" borderId="4" xfId="0" applyNumberFormat="1" applyFill="1" applyBorder="1" applyAlignment="1">
      <alignment wrapText="1"/>
    </xf>
    <xf numFmtId="0" fontId="27" fillId="38" borderId="4" xfId="0" applyFont="1" applyFill="1" applyBorder="1" applyAlignment="1">
      <alignment horizontal="center"/>
    </xf>
    <xf numFmtId="0" fontId="6" fillId="38" borderId="4" xfId="0" applyFont="1" applyFill="1" applyBorder="1" applyAlignment="1">
      <alignment horizontal="left" wrapText="1"/>
    </xf>
    <xf numFmtId="0" fontId="3" fillId="38" borderId="4" xfId="0" applyFont="1" applyFill="1" applyBorder="1" applyAlignment="1">
      <alignment horizontal="center" wrapText="1"/>
    </xf>
    <xf numFmtId="0" fontId="3" fillId="38" borderId="4" xfId="0" applyFont="1" applyFill="1" applyBorder="1" applyAlignment="1">
      <alignment wrapText="1"/>
    </xf>
    <xf numFmtId="14" fontId="3" fillId="38" borderId="4" xfId="0" applyNumberFormat="1" applyFont="1" applyFill="1" applyBorder="1" applyAlignment="1">
      <alignment horizontal="left" wrapText="1"/>
    </xf>
    <xf numFmtId="14" fontId="3" fillId="38" borderId="4" xfId="0" applyNumberFormat="1" applyFont="1" applyFill="1" applyBorder="1" applyAlignment="1">
      <alignment horizontal="center" wrapText="1"/>
    </xf>
    <xf numFmtId="0" fontId="27" fillId="38" borderId="4" xfId="0" applyFont="1" applyFill="1" applyBorder="1" applyAlignment="1">
      <alignment vertical="center"/>
    </xf>
    <xf numFmtId="0" fontId="27" fillId="38" borderId="4" xfId="0" applyFont="1" applyFill="1" applyBorder="1"/>
    <xf numFmtId="0" fontId="27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14" fontId="3" fillId="2" borderId="4" xfId="0" applyNumberFormat="1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  <xf numFmtId="0" fontId="27" fillId="2" borderId="4" xfId="0" applyFont="1" applyFill="1" applyBorder="1"/>
    <xf numFmtId="0" fontId="27" fillId="39" borderId="4" xfId="0" applyFont="1" applyFill="1" applyBorder="1" applyAlignment="1">
      <alignment horizontal="center"/>
    </xf>
    <xf numFmtId="0" fontId="27" fillId="39" borderId="0" xfId="0" applyFont="1" applyFill="1" applyBorder="1" applyAlignment="1">
      <alignment horizontal="left" wrapText="1"/>
    </xf>
    <xf numFmtId="0" fontId="3" fillId="39" borderId="4" xfId="0" applyFont="1" applyFill="1" applyBorder="1" applyAlignment="1">
      <alignment horizontal="center" wrapText="1"/>
    </xf>
    <xf numFmtId="0" fontId="3" fillId="39" borderId="4" xfId="0" applyFont="1" applyFill="1" applyBorder="1" applyAlignment="1">
      <alignment wrapText="1"/>
    </xf>
    <xf numFmtId="14" fontId="3" fillId="39" borderId="4" xfId="0" applyNumberFormat="1" applyFont="1" applyFill="1" applyBorder="1" applyAlignment="1">
      <alignment horizontal="left" wrapText="1"/>
    </xf>
    <xf numFmtId="14" fontId="3" fillId="39" borderId="4" xfId="0" applyNumberFormat="1" applyFont="1" applyFill="1" applyBorder="1" applyAlignment="1">
      <alignment horizontal="center" wrapText="1"/>
    </xf>
    <xf numFmtId="0" fontId="27" fillId="39" borderId="4" xfId="0" applyFont="1" applyFill="1" applyBorder="1"/>
    <xf numFmtId="0" fontId="27" fillId="2" borderId="0" xfId="0" applyFont="1" applyFill="1" applyBorder="1" applyAlignment="1">
      <alignment horizontal="left" wrapText="1"/>
    </xf>
    <xf numFmtId="0" fontId="27" fillId="40" borderId="4" xfId="0" applyFont="1" applyFill="1" applyBorder="1" applyAlignment="1">
      <alignment horizontal="center"/>
    </xf>
    <xf numFmtId="0" fontId="27" fillId="40" borderId="0" xfId="0" applyFont="1" applyFill="1" applyBorder="1" applyAlignment="1">
      <alignment horizontal="left" wrapText="1"/>
    </xf>
    <xf numFmtId="0" fontId="3" fillId="40" borderId="4" xfId="0" applyFont="1" applyFill="1" applyBorder="1" applyAlignment="1">
      <alignment horizontal="center" wrapText="1"/>
    </xf>
    <xf numFmtId="0" fontId="3" fillId="40" borderId="4" xfId="0" applyFont="1" applyFill="1" applyBorder="1" applyAlignment="1">
      <alignment wrapText="1"/>
    </xf>
    <xf numFmtId="14" fontId="3" fillId="40" borderId="4" xfId="0" applyNumberFormat="1" applyFont="1" applyFill="1" applyBorder="1" applyAlignment="1">
      <alignment horizontal="left" wrapText="1"/>
    </xf>
    <xf numFmtId="14" fontId="3" fillId="40" borderId="4" xfId="0" applyNumberFormat="1" applyFont="1" applyFill="1" applyBorder="1" applyAlignment="1">
      <alignment horizontal="center" wrapText="1"/>
    </xf>
    <xf numFmtId="0" fontId="27" fillId="40" borderId="4" xfId="0" applyFont="1" applyFill="1" applyBorder="1"/>
    <xf numFmtId="0" fontId="30" fillId="39" borderId="4" xfId="0" applyFont="1" applyFill="1" applyBorder="1" applyAlignment="1">
      <alignment horizontal="center"/>
    </xf>
    <xf numFmtId="0" fontId="30" fillId="39" borderId="0" xfId="0" applyFont="1" applyFill="1" applyBorder="1" applyAlignment="1">
      <alignment horizontal="left" wrapText="1"/>
    </xf>
    <xf numFmtId="0" fontId="30" fillId="39" borderId="4" xfId="0" applyFont="1" applyFill="1" applyBorder="1" applyAlignment="1">
      <alignment horizontal="center" wrapText="1"/>
    </xf>
    <xf numFmtId="0" fontId="30" fillId="39" borderId="4" xfId="0" applyFont="1" applyFill="1" applyBorder="1" applyAlignment="1">
      <alignment wrapText="1"/>
    </xf>
    <xf numFmtId="14" fontId="30" fillId="39" borderId="4" xfId="0" applyNumberFormat="1" applyFont="1" applyFill="1" applyBorder="1" applyAlignment="1">
      <alignment horizontal="left" wrapText="1"/>
    </xf>
    <xf numFmtId="14" fontId="30" fillId="39" borderId="4" xfId="0" applyNumberFormat="1" applyFont="1" applyFill="1" applyBorder="1" applyAlignment="1">
      <alignment horizontal="center" wrapText="1"/>
    </xf>
    <xf numFmtId="0" fontId="30" fillId="39" borderId="4" xfId="0" applyFont="1" applyFill="1" applyBorder="1"/>
    <xf numFmtId="0" fontId="30" fillId="39" borderId="4" xfId="0" applyFont="1" applyFill="1" applyBorder="1" applyAlignment="1">
      <alignment vertical="center"/>
    </xf>
    <xf numFmtId="0" fontId="27" fillId="40" borderId="0" xfId="0" applyFont="1" applyFill="1"/>
    <xf numFmtId="0" fontId="27" fillId="39" borderId="0" xfId="0" applyFont="1" applyFill="1"/>
    <xf numFmtId="0" fontId="27" fillId="2" borderId="4" xfId="0" applyFont="1" applyFill="1" applyBorder="1" applyAlignment="1">
      <alignment vertical="center"/>
    </xf>
    <xf numFmtId="0" fontId="27" fillId="2" borderId="0" xfId="0" applyFont="1" applyFill="1"/>
    <xf numFmtId="0" fontId="26" fillId="37" borderId="17" xfId="0" applyFont="1" applyFill="1" applyBorder="1" applyAlignment="1">
      <alignment horizontal="center"/>
    </xf>
    <xf numFmtId="0" fontId="2" fillId="37" borderId="17" xfId="0" applyFont="1" applyFill="1" applyBorder="1" applyAlignment="1">
      <alignment horizontal="center" vertical="center" wrapText="1"/>
    </xf>
    <xf numFmtId="0" fontId="2" fillId="37" borderId="17" xfId="0" applyFont="1" applyFill="1" applyBorder="1" applyAlignment="1">
      <alignment vertical="center" wrapText="1"/>
    </xf>
    <xf numFmtId="0" fontId="2" fillId="37" borderId="17" xfId="0" applyFont="1" applyFill="1" applyBorder="1" applyAlignment="1">
      <alignment horizontal="left" vertical="center" wrapText="1"/>
    </xf>
    <xf numFmtId="0" fontId="27" fillId="36" borderId="14" xfId="0" applyFont="1" applyFill="1" applyBorder="1" applyAlignment="1">
      <alignment horizontal="center"/>
    </xf>
    <xf numFmtId="0" fontId="3" fillId="36" borderId="14" xfId="0" applyFont="1" applyFill="1" applyBorder="1" applyAlignment="1">
      <alignment horizontal="center" wrapText="1"/>
    </xf>
    <xf numFmtId="0" fontId="3" fillId="36" borderId="14" xfId="0" applyFont="1" applyFill="1" applyBorder="1" applyAlignment="1">
      <alignment wrapText="1"/>
    </xf>
    <xf numFmtId="14" fontId="3" fillId="36" borderId="14" xfId="0" applyNumberFormat="1" applyFont="1" applyFill="1" applyBorder="1" applyAlignment="1">
      <alignment horizontal="left" wrapText="1"/>
    </xf>
    <xf numFmtId="14" fontId="3" fillId="36" borderId="14" xfId="0" applyNumberFormat="1" applyFont="1" applyFill="1" applyBorder="1" applyAlignment="1">
      <alignment horizontal="center" wrapText="1"/>
    </xf>
    <xf numFmtId="0" fontId="27" fillId="36" borderId="14" xfId="0" applyFont="1" applyFill="1" applyBorder="1"/>
    <xf numFmtId="0" fontId="26" fillId="36" borderId="0" xfId="0" applyFont="1" applyFill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4" xfId="0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NumberFormat="1" applyBorder="1"/>
    <xf numFmtId="0" fontId="0" fillId="3" borderId="4" xfId="0" applyFill="1" applyBorder="1"/>
    <xf numFmtId="0" fontId="27" fillId="38" borderId="4" xfId="0" applyFont="1" applyFill="1" applyBorder="1" applyAlignment="1">
      <alignment horizontal="center" vertical="center"/>
    </xf>
    <xf numFmtId="0" fontId="27" fillId="36" borderId="4" xfId="0" applyFont="1" applyFill="1" applyBorder="1" applyAlignment="1">
      <alignment horizontal="center" vertical="center"/>
    </xf>
    <xf numFmtId="0" fontId="6" fillId="36" borderId="4" xfId="0" applyFont="1" applyFill="1" applyBorder="1" applyAlignment="1">
      <alignment horizontal="center" wrapText="1"/>
    </xf>
    <xf numFmtId="0" fontId="26" fillId="37" borderId="18" xfId="0" applyFont="1" applyFill="1" applyBorder="1" applyAlignment="1">
      <alignment horizontal="center"/>
    </xf>
    <xf numFmtId="0" fontId="2" fillId="37" borderId="18" xfId="0" applyFont="1" applyFill="1" applyBorder="1" applyAlignment="1">
      <alignment horizontal="center" vertical="center" wrapText="1"/>
    </xf>
    <xf numFmtId="0" fontId="2" fillId="37" borderId="18" xfId="0" applyFont="1" applyFill="1" applyBorder="1" applyAlignment="1">
      <alignment vertical="center" wrapText="1"/>
    </xf>
    <xf numFmtId="0" fontId="2" fillId="37" borderId="18" xfId="0" applyFont="1" applyFill="1" applyBorder="1" applyAlignment="1">
      <alignment horizontal="left" vertical="center" wrapText="1"/>
    </xf>
    <xf numFmtId="0" fontId="27" fillId="36" borderId="0" xfId="0" applyFont="1" applyFill="1" applyBorder="1"/>
    <xf numFmtId="0" fontId="26" fillId="37" borderId="4" xfId="0" applyFont="1" applyFill="1" applyBorder="1" applyAlignment="1">
      <alignment wrapText="1"/>
    </xf>
    <xf numFmtId="0" fontId="27" fillId="39" borderId="4" xfId="0" applyFont="1" applyFill="1" applyBorder="1" applyAlignment="1">
      <alignment vertical="center"/>
    </xf>
    <xf numFmtId="0" fontId="26" fillId="37" borderId="4" xfId="0" applyFont="1" applyFill="1" applyBorder="1" applyAlignment="1">
      <alignment horizontal="center" vertical="center"/>
    </xf>
    <xf numFmtId="0" fontId="26" fillId="37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0" fillId="0" borderId="0" xfId="0" applyAlignment="1">
      <alignment horizontal="center"/>
    </xf>
  </cellXfs>
  <cellStyles count="47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 2" xfId="46" xr:uid="{74226CE9-4D32-4FAD-A2F1-F50C5DA64A46}"/>
    <cellStyle name="Normale" xfId="0" builtinId="0"/>
    <cellStyle name="Normale 2" xfId="1" xr:uid="{00000000-0005-0000-0000-00001E000000}"/>
    <cellStyle name="Normale 3" xfId="2" xr:uid="{00000000-0005-0000-0000-00001F000000}"/>
    <cellStyle name="Normale 4" xfId="44" xr:uid="{00000000-0005-0000-0000-000020000000}"/>
    <cellStyle name="Normale 5" xfId="45" xr:uid="{00000000-0005-0000-0000-00002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ndu.net/it/events/stradugenta/results/2019/51432/391" TargetMode="External"/><Relationship Id="rId299" Type="http://schemas.openxmlformats.org/officeDocument/2006/relationships/hyperlink" Target="https://www.endu.net/it/events/stradugenta/results/2019/51432/496" TargetMode="External"/><Relationship Id="rId21" Type="http://schemas.openxmlformats.org/officeDocument/2006/relationships/hyperlink" Target="https://www.endu.net/it/events/stradugenta/results/2019/51432/39" TargetMode="External"/><Relationship Id="rId63" Type="http://schemas.openxmlformats.org/officeDocument/2006/relationships/hyperlink" Target="https://www.endu.net/it/events/stradugenta/results/2019/51432/103" TargetMode="External"/><Relationship Id="rId159" Type="http://schemas.openxmlformats.org/officeDocument/2006/relationships/hyperlink" Target="https://www.endu.net/it/events/stradugenta/results/2019/51432/479" TargetMode="External"/><Relationship Id="rId324" Type="http://schemas.openxmlformats.org/officeDocument/2006/relationships/hyperlink" Target="https://www.endu.net/it/events/stradugenta/results/2019/51432/189" TargetMode="External"/><Relationship Id="rId366" Type="http://schemas.openxmlformats.org/officeDocument/2006/relationships/hyperlink" Target="https://www.endu.net/it/events/stradugenta/results/2019/51432/334" TargetMode="External"/><Relationship Id="rId170" Type="http://schemas.openxmlformats.org/officeDocument/2006/relationships/hyperlink" Target="https://www.endu.net/it/events/stradugenta/results/2019/51432/250" TargetMode="External"/><Relationship Id="rId226" Type="http://schemas.openxmlformats.org/officeDocument/2006/relationships/hyperlink" Target="https://www.endu.net/it/events/stradugenta/results/2019/51432/89" TargetMode="External"/><Relationship Id="rId433" Type="http://schemas.openxmlformats.org/officeDocument/2006/relationships/hyperlink" Target="https://www.endu.net/it/events/stradugenta/results/2019/51432/188" TargetMode="External"/><Relationship Id="rId268" Type="http://schemas.openxmlformats.org/officeDocument/2006/relationships/hyperlink" Target="https://www.endu.net/it/events/stradugenta/results/2019/51432/74" TargetMode="External"/><Relationship Id="rId32" Type="http://schemas.openxmlformats.org/officeDocument/2006/relationships/hyperlink" Target="https://www.endu.net/it/events/stradugenta/results/2019/51432/488" TargetMode="External"/><Relationship Id="rId74" Type="http://schemas.openxmlformats.org/officeDocument/2006/relationships/hyperlink" Target="https://www.endu.net/it/events/stradugenta/results/2019/51432/422" TargetMode="External"/><Relationship Id="rId128" Type="http://schemas.openxmlformats.org/officeDocument/2006/relationships/hyperlink" Target="https://www.endu.net/it/events/stradugenta/results/2019/51432/483" TargetMode="External"/><Relationship Id="rId335" Type="http://schemas.openxmlformats.org/officeDocument/2006/relationships/hyperlink" Target="https://www.endu.net/it/events/stradugenta/results/2019/51432/47" TargetMode="External"/><Relationship Id="rId377" Type="http://schemas.openxmlformats.org/officeDocument/2006/relationships/hyperlink" Target="https://www.endu.net/it/events/stradugenta/results/2019/51432/456" TargetMode="External"/><Relationship Id="rId5" Type="http://schemas.openxmlformats.org/officeDocument/2006/relationships/hyperlink" Target="https://www.endu.net/it/events/stradugenta/results/2019/51432/1" TargetMode="External"/><Relationship Id="rId181" Type="http://schemas.openxmlformats.org/officeDocument/2006/relationships/hyperlink" Target="https://www.endu.net/it/events/stradugenta/results/2019/51432/489" TargetMode="External"/><Relationship Id="rId237" Type="http://schemas.openxmlformats.org/officeDocument/2006/relationships/hyperlink" Target="https://www.endu.net/it/events/stradugenta/results/2019/51432/116" TargetMode="External"/><Relationship Id="rId402" Type="http://schemas.openxmlformats.org/officeDocument/2006/relationships/hyperlink" Target="https://www.endu.net/it/events/stradugenta/results/2019/51432/453" TargetMode="External"/><Relationship Id="rId279" Type="http://schemas.openxmlformats.org/officeDocument/2006/relationships/hyperlink" Target="https://www.endu.net/it/events/stradugenta/results/2019/51432/24" TargetMode="External"/><Relationship Id="rId444" Type="http://schemas.openxmlformats.org/officeDocument/2006/relationships/hyperlink" Target="https://www.endu.net/it/events/stradugenta/results/2019/51432/466" TargetMode="External"/><Relationship Id="rId43" Type="http://schemas.openxmlformats.org/officeDocument/2006/relationships/hyperlink" Target="https://www.endu.net/it/events/stradugenta/results/2019/51432/205" TargetMode="External"/><Relationship Id="rId139" Type="http://schemas.openxmlformats.org/officeDocument/2006/relationships/hyperlink" Target="https://www.endu.net/it/events/stradugenta/results/2019/51432/37" TargetMode="External"/><Relationship Id="rId290" Type="http://schemas.openxmlformats.org/officeDocument/2006/relationships/hyperlink" Target="https://www.endu.net/it/events/stradugenta/results/2019/51432/197" TargetMode="External"/><Relationship Id="rId304" Type="http://schemas.openxmlformats.org/officeDocument/2006/relationships/hyperlink" Target="https://www.endu.net/it/events/stradugenta/results/2019/51432/459" TargetMode="External"/><Relationship Id="rId346" Type="http://schemas.openxmlformats.org/officeDocument/2006/relationships/hyperlink" Target="https://www.endu.net/it/events/stradugenta/results/2019/51432/261" TargetMode="External"/><Relationship Id="rId388" Type="http://schemas.openxmlformats.org/officeDocument/2006/relationships/hyperlink" Target="https://www.endu.net/it/events/stradugenta/results/2019/51432/231" TargetMode="External"/><Relationship Id="rId85" Type="http://schemas.openxmlformats.org/officeDocument/2006/relationships/hyperlink" Target="https://www.endu.net/it/events/stradugenta/results/2019/51432/285" TargetMode="External"/><Relationship Id="rId150" Type="http://schemas.openxmlformats.org/officeDocument/2006/relationships/hyperlink" Target="https://www.endu.net/it/events/stradugenta/results/2019/51432/38" TargetMode="External"/><Relationship Id="rId192" Type="http://schemas.openxmlformats.org/officeDocument/2006/relationships/hyperlink" Target="https://www.endu.net/it/events/stradugenta/results/2019/51432/71" TargetMode="External"/><Relationship Id="rId206" Type="http://schemas.openxmlformats.org/officeDocument/2006/relationships/hyperlink" Target="https://www.endu.net/it/events/stradugenta/results/2019/51432/301" TargetMode="External"/><Relationship Id="rId413" Type="http://schemas.openxmlformats.org/officeDocument/2006/relationships/hyperlink" Target="https://www.endu.net/it/events/stradugenta/results/2019/51432/455" TargetMode="External"/><Relationship Id="rId248" Type="http://schemas.openxmlformats.org/officeDocument/2006/relationships/hyperlink" Target="https://www.endu.net/it/events/stradugenta/results/2019/51432/97" TargetMode="External"/><Relationship Id="rId455" Type="http://schemas.openxmlformats.org/officeDocument/2006/relationships/hyperlink" Target="https://www.endu.net/it/events/stradugenta/results/2019/51432/299" TargetMode="External"/><Relationship Id="rId12" Type="http://schemas.openxmlformats.org/officeDocument/2006/relationships/hyperlink" Target="https://www.endu.net/it/events/stradugenta/results/2019/51432/14" TargetMode="External"/><Relationship Id="rId108" Type="http://schemas.openxmlformats.org/officeDocument/2006/relationships/hyperlink" Target="https://www.endu.net/it/events/stradugenta/results/2019/51432/22" TargetMode="External"/><Relationship Id="rId315" Type="http://schemas.openxmlformats.org/officeDocument/2006/relationships/hyperlink" Target="https://www.endu.net/it/events/stradugenta/results/2019/51432/144" TargetMode="External"/><Relationship Id="rId357" Type="http://schemas.openxmlformats.org/officeDocument/2006/relationships/hyperlink" Target="https://www.endu.net/it/events/stradugenta/results/2019/51432/461" TargetMode="External"/><Relationship Id="rId54" Type="http://schemas.openxmlformats.org/officeDocument/2006/relationships/hyperlink" Target="https://www.endu.net/it/events/stradugenta/results/2019/51432/106" TargetMode="External"/><Relationship Id="rId96" Type="http://schemas.openxmlformats.org/officeDocument/2006/relationships/hyperlink" Target="https://www.endu.net/it/events/stradugenta/results/2019/51432/177" TargetMode="External"/><Relationship Id="rId161" Type="http://schemas.openxmlformats.org/officeDocument/2006/relationships/hyperlink" Target="https://www.endu.net/it/events/stradugenta/results/2019/51432/361" TargetMode="External"/><Relationship Id="rId217" Type="http://schemas.openxmlformats.org/officeDocument/2006/relationships/hyperlink" Target="https://www.endu.net/it/events/stradugenta/results/2019/51432/55" TargetMode="External"/><Relationship Id="rId399" Type="http://schemas.openxmlformats.org/officeDocument/2006/relationships/hyperlink" Target="https://www.endu.net/it/events/stradugenta/results/2019/51432/402" TargetMode="External"/><Relationship Id="rId259" Type="http://schemas.openxmlformats.org/officeDocument/2006/relationships/hyperlink" Target="https://www.endu.net/it/events/stradugenta/results/2019/51432/153" TargetMode="External"/><Relationship Id="rId424" Type="http://schemas.openxmlformats.org/officeDocument/2006/relationships/hyperlink" Target="https://www.endu.net/it/events/stradugenta/results/2019/51432/108" TargetMode="External"/><Relationship Id="rId466" Type="http://schemas.openxmlformats.org/officeDocument/2006/relationships/hyperlink" Target="https://www.endu.net/it/events/stradugenta/results/2019/51432/406" TargetMode="External"/><Relationship Id="rId23" Type="http://schemas.openxmlformats.org/officeDocument/2006/relationships/hyperlink" Target="https://www.endu.net/it/events/stradugenta/results/2019/51432/214" TargetMode="External"/><Relationship Id="rId119" Type="http://schemas.openxmlformats.org/officeDocument/2006/relationships/hyperlink" Target="https://www.endu.net/it/events/stradugenta/results/2019/51432/478" TargetMode="External"/><Relationship Id="rId270" Type="http://schemas.openxmlformats.org/officeDocument/2006/relationships/hyperlink" Target="https://www.endu.net/it/events/stradugenta/results/2019/51432/498" TargetMode="External"/><Relationship Id="rId326" Type="http://schemas.openxmlformats.org/officeDocument/2006/relationships/hyperlink" Target="https://www.endu.net/it/events/stradugenta/results/2019/51432/302" TargetMode="External"/><Relationship Id="rId65" Type="http://schemas.openxmlformats.org/officeDocument/2006/relationships/hyperlink" Target="https://www.endu.net/it/events/stradugenta/results/2019/51432/269" TargetMode="External"/><Relationship Id="rId130" Type="http://schemas.openxmlformats.org/officeDocument/2006/relationships/hyperlink" Target="https://www.endu.net/it/events/stradugenta/results/2019/51432/394" TargetMode="External"/><Relationship Id="rId368" Type="http://schemas.openxmlformats.org/officeDocument/2006/relationships/hyperlink" Target="https://www.endu.net/it/events/stradugenta/results/2019/51432/540" TargetMode="External"/><Relationship Id="rId172" Type="http://schemas.openxmlformats.org/officeDocument/2006/relationships/hyperlink" Target="https://www.endu.net/it/events/stradugenta/results/2019/51432/293" TargetMode="External"/><Relationship Id="rId228" Type="http://schemas.openxmlformats.org/officeDocument/2006/relationships/hyperlink" Target="https://www.endu.net/it/events/stradugenta/results/2019/51432/469" TargetMode="External"/><Relationship Id="rId435" Type="http://schemas.openxmlformats.org/officeDocument/2006/relationships/hyperlink" Target="https://www.endu.net/it/events/stradugenta/results/2019/51432/420" TargetMode="External"/><Relationship Id="rId281" Type="http://schemas.openxmlformats.org/officeDocument/2006/relationships/hyperlink" Target="https://www.endu.net/it/events/stradugenta/results/2019/51432/260" TargetMode="External"/><Relationship Id="rId337" Type="http://schemas.openxmlformats.org/officeDocument/2006/relationships/hyperlink" Target="https://www.endu.net/it/events/stradugenta/results/2019/51432/480" TargetMode="External"/><Relationship Id="rId34" Type="http://schemas.openxmlformats.org/officeDocument/2006/relationships/hyperlink" Target="https://www.endu.net/it/events/stradugenta/results/2019/51432/49" TargetMode="External"/><Relationship Id="rId76" Type="http://schemas.openxmlformats.org/officeDocument/2006/relationships/hyperlink" Target="https://www.endu.net/it/events/stradugenta/results/2019/51432/369" TargetMode="External"/><Relationship Id="rId141" Type="http://schemas.openxmlformats.org/officeDocument/2006/relationships/hyperlink" Target="https://www.endu.net/it/events/stradugenta/results/2019/51432/20" TargetMode="External"/><Relationship Id="rId379" Type="http://schemas.openxmlformats.org/officeDocument/2006/relationships/hyperlink" Target="https://www.endu.net/it/events/stradugenta/results/2019/51432/171" TargetMode="External"/><Relationship Id="rId7" Type="http://schemas.openxmlformats.org/officeDocument/2006/relationships/hyperlink" Target="https://www.endu.net/it/events/stradugenta/results/2019/51432/9" TargetMode="External"/><Relationship Id="rId183" Type="http://schemas.openxmlformats.org/officeDocument/2006/relationships/hyperlink" Target="https://www.endu.net/it/events/stradugenta/results/2019/51432/474" TargetMode="External"/><Relationship Id="rId239" Type="http://schemas.openxmlformats.org/officeDocument/2006/relationships/hyperlink" Target="https://www.endu.net/it/events/stradugenta/results/2019/51432/280" TargetMode="External"/><Relationship Id="rId390" Type="http://schemas.openxmlformats.org/officeDocument/2006/relationships/hyperlink" Target="https://www.endu.net/it/events/stradugenta/results/2019/51432/52" TargetMode="External"/><Relationship Id="rId404" Type="http://schemas.openxmlformats.org/officeDocument/2006/relationships/hyperlink" Target="https://www.endu.net/it/events/stradugenta/results/2019/51432/92" TargetMode="External"/><Relationship Id="rId446" Type="http://schemas.openxmlformats.org/officeDocument/2006/relationships/hyperlink" Target="https://www.endu.net/it/events/stradugenta/results/2019/51432/443" TargetMode="External"/><Relationship Id="rId250" Type="http://schemas.openxmlformats.org/officeDocument/2006/relationships/hyperlink" Target="https://www.endu.net/it/events/stradugenta/results/2019/51432/212" TargetMode="External"/><Relationship Id="rId292" Type="http://schemas.openxmlformats.org/officeDocument/2006/relationships/hyperlink" Target="https://www.endu.net/it/events/stradugenta/results/2019/51432/365" TargetMode="External"/><Relationship Id="rId306" Type="http://schemas.openxmlformats.org/officeDocument/2006/relationships/hyperlink" Target="https://www.endu.net/it/events/stradugenta/results/2019/51432/66" TargetMode="External"/><Relationship Id="rId45" Type="http://schemas.openxmlformats.org/officeDocument/2006/relationships/hyperlink" Target="https://www.endu.net/it/events/stradugenta/results/2019/51432/473" TargetMode="External"/><Relationship Id="rId87" Type="http://schemas.openxmlformats.org/officeDocument/2006/relationships/hyperlink" Target="https://www.endu.net/it/events/stradugenta/results/2019/51432/499" TargetMode="External"/><Relationship Id="rId110" Type="http://schemas.openxmlformats.org/officeDocument/2006/relationships/hyperlink" Target="https://www.endu.net/it/events/stradugenta/results/2019/51432/497" TargetMode="External"/><Relationship Id="rId348" Type="http://schemas.openxmlformats.org/officeDocument/2006/relationships/hyperlink" Target="https://www.endu.net/it/events/stradugenta/results/2019/51432/375" TargetMode="External"/><Relationship Id="rId152" Type="http://schemas.openxmlformats.org/officeDocument/2006/relationships/hyperlink" Target="https://www.endu.net/it/events/stradugenta/results/2019/51432/358" TargetMode="External"/><Relationship Id="rId194" Type="http://schemas.openxmlformats.org/officeDocument/2006/relationships/hyperlink" Target="https://www.endu.net/it/events/stradugenta/results/2019/51432/31" TargetMode="External"/><Relationship Id="rId208" Type="http://schemas.openxmlformats.org/officeDocument/2006/relationships/hyperlink" Target="https://www.endu.net/it/events/stradugenta/results/2019/51432/93" TargetMode="External"/><Relationship Id="rId415" Type="http://schemas.openxmlformats.org/officeDocument/2006/relationships/hyperlink" Target="https://www.endu.net/it/events/stradugenta/results/2019/51432/126" TargetMode="External"/><Relationship Id="rId457" Type="http://schemas.openxmlformats.org/officeDocument/2006/relationships/hyperlink" Target="https://www.endu.net/it/events/stradugenta/results/2019/51432/94" TargetMode="External"/><Relationship Id="rId261" Type="http://schemas.openxmlformats.org/officeDocument/2006/relationships/hyperlink" Target="https://www.endu.net/it/events/stradugenta/results/2019/51432/423" TargetMode="External"/><Relationship Id="rId14" Type="http://schemas.openxmlformats.org/officeDocument/2006/relationships/hyperlink" Target="https://www.endu.net/it/events/stradugenta/results/2019/51432/13" TargetMode="External"/><Relationship Id="rId56" Type="http://schemas.openxmlformats.org/officeDocument/2006/relationships/hyperlink" Target="https://www.endu.net/it/events/stradugenta/results/2019/51432/404" TargetMode="External"/><Relationship Id="rId317" Type="http://schemas.openxmlformats.org/officeDocument/2006/relationships/hyperlink" Target="https://www.endu.net/it/events/stradugenta/results/2019/51432/486" TargetMode="External"/><Relationship Id="rId359" Type="http://schemas.openxmlformats.org/officeDocument/2006/relationships/hyperlink" Target="https://www.endu.net/it/events/stradugenta/results/2019/51432/107" TargetMode="External"/><Relationship Id="rId98" Type="http://schemas.openxmlformats.org/officeDocument/2006/relationships/hyperlink" Target="https://www.endu.net/it/events/stradugenta/results/2019/51432/206" TargetMode="External"/><Relationship Id="rId121" Type="http://schemas.openxmlformats.org/officeDocument/2006/relationships/hyperlink" Target="https://www.endu.net/it/events/stradugenta/results/2019/51432/226" TargetMode="External"/><Relationship Id="rId163" Type="http://schemas.openxmlformats.org/officeDocument/2006/relationships/hyperlink" Target="https://www.endu.net/it/events/stradugenta/results/2019/51432/19" TargetMode="External"/><Relationship Id="rId219" Type="http://schemas.openxmlformats.org/officeDocument/2006/relationships/hyperlink" Target="https://www.endu.net/it/events/stradugenta/results/2019/51432/35" TargetMode="External"/><Relationship Id="rId370" Type="http://schemas.openxmlformats.org/officeDocument/2006/relationships/hyperlink" Target="https://www.endu.net/it/events/stradugenta/results/2019/51432/134" TargetMode="External"/><Relationship Id="rId426" Type="http://schemas.openxmlformats.org/officeDocument/2006/relationships/hyperlink" Target="https://www.endu.net/it/events/stradugenta/results/2019/51432/192" TargetMode="External"/><Relationship Id="rId230" Type="http://schemas.openxmlformats.org/officeDocument/2006/relationships/hyperlink" Target="https://www.endu.net/it/events/stradugenta/results/2019/51432/204" TargetMode="External"/><Relationship Id="rId468" Type="http://schemas.openxmlformats.org/officeDocument/2006/relationships/hyperlink" Target="https://www.endu.net/it/events/stradugenta/results/2019/51432/385" TargetMode="External"/><Relationship Id="rId25" Type="http://schemas.openxmlformats.org/officeDocument/2006/relationships/hyperlink" Target="https://www.endu.net/it/events/stradugenta/results/2019/51432/434" TargetMode="External"/><Relationship Id="rId67" Type="http://schemas.openxmlformats.org/officeDocument/2006/relationships/hyperlink" Target="https://www.endu.net/it/events/stradugenta/results/2019/51432/387" TargetMode="External"/><Relationship Id="rId272" Type="http://schemas.openxmlformats.org/officeDocument/2006/relationships/hyperlink" Target="https://www.endu.net/it/events/stradugenta/results/2019/51432/247" TargetMode="External"/><Relationship Id="rId328" Type="http://schemas.openxmlformats.org/officeDocument/2006/relationships/hyperlink" Target="https://www.endu.net/it/events/stradugenta/results/2019/51432/313" TargetMode="External"/><Relationship Id="rId132" Type="http://schemas.openxmlformats.org/officeDocument/2006/relationships/hyperlink" Target="https://www.endu.net/it/events/stradugenta/results/2019/51432/278" TargetMode="External"/><Relationship Id="rId174" Type="http://schemas.openxmlformats.org/officeDocument/2006/relationships/hyperlink" Target="https://www.endu.net/it/events/stradugenta/results/2019/51432/223" TargetMode="External"/><Relationship Id="rId381" Type="http://schemas.openxmlformats.org/officeDocument/2006/relationships/hyperlink" Target="https://www.endu.net/it/events/stradugenta/results/2019/51432/68" TargetMode="External"/><Relationship Id="rId241" Type="http://schemas.openxmlformats.org/officeDocument/2006/relationships/hyperlink" Target="https://www.endu.net/it/events/stradugenta/results/2019/51432/157" TargetMode="External"/><Relationship Id="rId437" Type="http://schemas.openxmlformats.org/officeDocument/2006/relationships/hyperlink" Target="https://www.endu.net/it/events/stradugenta/results/2019/51432/426" TargetMode="External"/><Relationship Id="rId36" Type="http://schemas.openxmlformats.org/officeDocument/2006/relationships/hyperlink" Target="https://www.endu.net/it/events/stradugenta/results/2019/51432/221" TargetMode="External"/><Relationship Id="rId283" Type="http://schemas.openxmlformats.org/officeDocument/2006/relationships/hyperlink" Target="https://www.endu.net/it/events/stradugenta/results/2019/51432/127" TargetMode="External"/><Relationship Id="rId339" Type="http://schemas.openxmlformats.org/officeDocument/2006/relationships/hyperlink" Target="https://www.endu.net/it/events/stradugenta/results/2019/51432/330" TargetMode="External"/><Relationship Id="rId78" Type="http://schemas.openxmlformats.org/officeDocument/2006/relationships/hyperlink" Target="https://www.endu.net/it/events/stradugenta/results/2019/51432/53" TargetMode="External"/><Relationship Id="rId101" Type="http://schemas.openxmlformats.org/officeDocument/2006/relationships/hyperlink" Target="https://www.endu.net/it/events/stradugenta/results/2019/51432/535" TargetMode="External"/><Relationship Id="rId143" Type="http://schemas.openxmlformats.org/officeDocument/2006/relationships/hyperlink" Target="https://www.endu.net/it/events/stradugenta/results/2019/51432/323" TargetMode="External"/><Relationship Id="rId185" Type="http://schemas.openxmlformats.org/officeDocument/2006/relationships/hyperlink" Target="https://www.endu.net/it/events/stradugenta/results/2019/51432/102" TargetMode="External"/><Relationship Id="rId350" Type="http://schemas.openxmlformats.org/officeDocument/2006/relationships/hyperlink" Target="https://www.endu.net/it/events/stradugenta/results/2019/51432/176" TargetMode="External"/><Relationship Id="rId406" Type="http://schemas.openxmlformats.org/officeDocument/2006/relationships/hyperlink" Target="https://www.endu.net/it/events/stradugenta/results/2019/51432/286" TargetMode="External"/><Relationship Id="rId9" Type="http://schemas.openxmlformats.org/officeDocument/2006/relationships/hyperlink" Target="https://www.endu.net/it/events/stradugenta/results/2019/51432/4" TargetMode="External"/><Relationship Id="rId210" Type="http://schemas.openxmlformats.org/officeDocument/2006/relationships/hyperlink" Target="https://www.endu.net/it/events/stradugenta/results/2019/51432/183" TargetMode="External"/><Relationship Id="rId392" Type="http://schemas.openxmlformats.org/officeDocument/2006/relationships/hyperlink" Target="https://www.endu.net/it/events/stradugenta/results/2019/51432/304" TargetMode="External"/><Relationship Id="rId448" Type="http://schemas.openxmlformats.org/officeDocument/2006/relationships/hyperlink" Target="https://www.endu.net/it/events/stradugenta/results/2019/51432/242" TargetMode="External"/><Relationship Id="rId252" Type="http://schemas.openxmlformats.org/officeDocument/2006/relationships/hyperlink" Target="https://www.endu.net/it/events/stradugenta/results/2019/51432/64" TargetMode="External"/><Relationship Id="rId294" Type="http://schemas.openxmlformats.org/officeDocument/2006/relationships/hyperlink" Target="https://www.endu.net/it/events/stradugenta/results/2019/51432/354" TargetMode="External"/><Relationship Id="rId308" Type="http://schemas.openxmlformats.org/officeDocument/2006/relationships/hyperlink" Target="https://www.endu.net/it/events/stradugenta/results/2019/51432/384" TargetMode="External"/><Relationship Id="rId47" Type="http://schemas.openxmlformats.org/officeDocument/2006/relationships/hyperlink" Target="https://www.endu.net/it/events/stradugenta/results/2019/51432/344" TargetMode="External"/><Relationship Id="rId89" Type="http://schemas.openxmlformats.org/officeDocument/2006/relationships/hyperlink" Target="https://www.endu.net/it/events/stradugenta/results/2019/51432/403" TargetMode="External"/><Relationship Id="rId112" Type="http://schemas.openxmlformats.org/officeDocument/2006/relationships/hyperlink" Target="https://www.endu.net/it/events/stradugenta/results/2019/51432/110" TargetMode="External"/><Relationship Id="rId154" Type="http://schemas.openxmlformats.org/officeDocument/2006/relationships/hyperlink" Target="https://www.endu.net/it/events/stradugenta/results/2019/51432/43" TargetMode="External"/><Relationship Id="rId361" Type="http://schemas.openxmlformats.org/officeDocument/2006/relationships/hyperlink" Target="https://www.endu.net/it/events/stradugenta/results/2019/51432/61" TargetMode="External"/><Relationship Id="rId196" Type="http://schemas.openxmlformats.org/officeDocument/2006/relationships/hyperlink" Target="https://www.endu.net/it/events/stradugenta/results/2019/51432/243" TargetMode="External"/><Relationship Id="rId417" Type="http://schemas.openxmlformats.org/officeDocument/2006/relationships/hyperlink" Target="https://www.endu.net/it/events/stradugenta/results/2019/51432/27" TargetMode="External"/><Relationship Id="rId459" Type="http://schemas.openxmlformats.org/officeDocument/2006/relationships/hyperlink" Target="https://www.endu.net/it/events/stradugenta/results/2019/51432/148" TargetMode="External"/><Relationship Id="rId16" Type="http://schemas.openxmlformats.org/officeDocument/2006/relationships/hyperlink" Target="https://www.endu.net/it/events/stradugenta/results/2019/51432/382" TargetMode="External"/><Relationship Id="rId221" Type="http://schemas.openxmlformats.org/officeDocument/2006/relationships/hyperlink" Target="https://www.endu.net/it/events/stradugenta/results/2019/51432/129" TargetMode="External"/><Relationship Id="rId263" Type="http://schemas.openxmlformats.org/officeDocument/2006/relationships/hyperlink" Target="https://www.endu.net/it/events/stradugenta/results/2019/51432/347" TargetMode="External"/><Relationship Id="rId319" Type="http://schemas.openxmlformats.org/officeDocument/2006/relationships/hyperlink" Target="https://www.endu.net/it/events/stradugenta/results/2019/51432/432" TargetMode="External"/><Relationship Id="rId470" Type="http://schemas.openxmlformats.org/officeDocument/2006/relationships/hyperlink" Target="https://www.endu.net/it/events/stradugenta/results/2019/51432/368" TargetMode="External"/><Relationship Id="rId58" Type="http://schemas.openxmlformats.org/officeDocument/2006/relationships/hyperlink" Target="https://www.endu.net/it/events/stradugenta/results/2019/51432/476" TargetMode="External"/><Relationship Id="rId123" Type="http://schemas.openxmlformats.org/officeDocument/2006/relationships/hyperlink" Target="https://www.endu.net/it/events/stradugenta/results/2019/51432/137" TargetMode="External"/><Relationship Id="rId330" Type="http://schemas.openxmlformats.org/officeDocument/2006/relationships/hyperlink" Target="https://www.endu.net/it/events/stradugenta/results/2019/51432/258" TargetMode="External"/><Relationship Id="rId165" Type="http://schemas.openxmlformats.org/officeDocument/2006/relationships/hyperlink" Target="https://www.endu.net/it/events/stradugenta/results/2019/51432/23" TargetMode="External"/><Relationship Id="rId372" Type="http://schemas.openxmlformats.org/officeDocument/2006/relationships/hyperlink" Target="https://www.endu.net/it/events/stradugenta/results/2019/51432/341" TargetMode="External"/><Relationship Id="rId428" Type="http://schemas.openxmlformats.org/officeDocument/2006/relationships/hyperlink" Target="https://www.endu.net/it/events/stradugenta/results/2019/51432/444" TargetMode="External"/><Relationship Id="rId232" Type="http://schemas.openxmlformats.org/officeDocument/2006/relationships/hyperlink" Target="https://www.endu.net/it/events/stradugenta/results/2019/51432/173" TargetMode="External"/><Relationship Id="rId274" Type="http://schemas.openxmlformats.org/officeDocument/2006/relationships/hyperlink" Target="https://www.endu.net/it/events/stradugenta/results/2019/51432/213" TargetMode="External"/><Relationship Id="rId27" Type="http://schemas.openxmlformats.org/officeDocument/2006/relationships/hyperlink" Target="https://www.endu.net/it/events/stradugenta/results/2019/51432/10" TargetMode="External"/><Relationship Id="rId69" Type="http://schemas.openxmlformats.org/officeDocument/2006/relationships/hyperlink" Target="https://www.endu.net/it/events/stradugenta/results/2019/51432/180" TargetMode="External"/><Relationship Id="rId134" Type="http://schemas.openxmlformats.org/officeDocument/2006/relationships/hyperlink" Target="https://www.endu.net/it/events/stradugenta/results/2019/51432/308" TargetMode="External"/><Relationship Id="rId80" Type="http://schemas.openxmlformats.org/officeDocument/2006/relationships/hyperlink" Target="https://www.endu.net/it/events/stradugenta/results/2019/51432/123" TargetMode="External"/><Relationship Id="rId176" Type="http://schemas.openxmlformats.org/officeDocument/2006/relationships/hyperlink" Target="https://www.endu.net/it/events/stradugenta/results/2019/51432/462" TargetMode="External"/><Relationship Id="rId341" Type="http://schemas.openxmlformats.org/officeDocument/2006/relationships/hyperlink" Target="https://www.endu.net/it/events/stradugenta/results/2019/51432/256" TargetMode="External"/><Relationship Id="rId383" Type="http://schemas.openxmlformats.org/officeDocument/2006/relationships/hyperlink" Target="https://www.endu.net/it/events/stradugenta/results/2019/51432/236" TargetMode="External"/><Relationship Id="rId439" Type="http://schemas.openxmlformats.org/officeDocument/2006/relationships/hyperlink" Target="https://www.endu.net/it/events/stradugenta/results/2019/51432/379" TargetMode="External"/><Relationship Id="rId201" Type="http://schemas.openxmlformats.org/officeDocument/2006/relationships/hyperlink" Target="https://www.endu.net/it/events/stradugenta/results/2019/51432/366" TargetMode="External"/><Relationship Id="rId243" Type="http://schemas.openxmlformats.org/officeDocument/2006/relationships/hyperlink" Target="https://www.endu.net/it/events/stradugenta/results/2019/51432/41" TargetMode="External"/><Relationship Id="rId285" Type="http://schemas.openxmlformats.org/officeDocument/2006/relationships/hyperlink" Target="https://www.endu.net/it/events/stradugenta/results/2019/51432/322" TargetMode="External"/><Relationship Id="rId450" Type="http://schemas.openxmlformats.org/officeDocument/2006/relationships/hyperlink" Target="https://www.endu.net/it/events/stradugenta/results/2019/51432/357" TargetMode="External"/><Relationship Id="rId38" Type="http://schemas.openxmlformats.org/officeDocument/2006/relationships/hyperlink" Target="https://www.endu.net/it/events/stradugenta/results/2019/51432/270" TargetMode="External"/><Relationship Id="rId103" Type="http://schemas.openxmlformats.org/officeDocument/2006/relationships/hyperlink" Target="https://www.endu.net/it/events/stradugenta/results/2019/51432/21" TargetMode="External"/><Relationship Id="rId310" Type="http://schemas.openxmlformats.org/officeDocument/2006/relationships/hyperlink" Target="https://www.endu.net/it/events/stradugenta/results/2019/51432/396" TargetMode="External"/><Relationship Id="rId91" Type="http://schemas.openxmlformats.org/officeDocument/2006/relationships/hyperlink" Target="https://www.endu.net/it/events/stradugenta/results/2019/51432/229" TargetMode="External"/><Relationship Id="rId145" Type="http://schemas.openxmlformats.org/officeDocument/2006/relationships/hyperlink" Target="https://www.endu.net/it/events/stradugenta/results/2019/51432/291" TargetMode="External"/><Relationship Id="rId187" Type="http://schemas.openxmlformats.org/officeDocument/2006/relationships/hyperlink" Target="https://www.endu.net/it/events/stradugenta/results/2019/51432/112" TargetMode="External"/><Relationship Id="rId352" Type="http://schemas.openxmlformats.org/officeDocument/2006/relationships/hyperlink" Target="https://www.endu.net/it/events/stradugenta/results/2019/51432/298" TargetMode="External"/><Relationship Id="rId394" Type="http://schemas.openxmlformats.org/officeDocument/2006/relationships/hyperlink" Target="https://www.endu.net/it/events/stradugenta/results/2019/51432/329" TargetMode="External"/><Relationship Id="rId408" Type="http://schemas.openxmlformats.org/officeDocument/2006/relationships/hyperlink" Target="https://www.endu.net/it/events/stradugenta/results/2019/51432/418" TargetMode="External"/><Relationship Id="rId212" Type="http://schemas.openxmlformats.org/officeDocument/2006/relationships/hyperlink" Target="https://www.endu.net/it/events/stradugenta/results/2019/51432/416" TargetMode="External"/><Relationship Id="rId254" Type="http://schemas.openxmlformats.org/officeDocument/2006/relationships/hyperlink" Target="https://www.endu.net/it/events/stradugenta/results/2019/51432/494" TargetMode="External"/><Relationship Id="rId49" Type="http://schemas.openxmlformats.org/officeDocument/2006/relationships/hyperlink" Target="https://www.endu.net/it/events/stradugenta/results/2019/51432/130" TargetMode="External"/><Relationship Id="rId114" Type="http://schemas.openxmlformats.org/officeDocument/2006/relationships/hyperlink" Target="https://www.endu.net/it/events/stradugenta/results/2019/51432/111" TargetMode="External"/><Relationship Id="rId296" Type="http://schemas.openxmlformats.org/officeDocument/2006/relationships/hyperlink" Target="https://www.endu.net/it/events/stradugenta/results/2019/51432/386" TargetMode="External"/><Relationship Id="rId461" Type="http://schemas.openxmlformats.org/officeDocument/2006/relationships/hyperlink" Target="https://www.endu.net/it/events/stradugenta/results/2019/51432/381" TargetMode="External"/><Relationship Id="rId60" Type="http://schemas.openxmlformats.org/officeDocument/2006/relationships/hyperlink" Target="https://www.endu.net/it/events/stradugenta/results/2019/51432/273" TargetMode="External"/><Relationship Id="rId156" Type="http://schemas.openxmlformats.org/officeDocument/2006/relationships/hyperlink" Target="https://www.endu.net/it/events/stradugenta/results/2019/51432/411" TargetMode="External"/><Relationship Id="rId198" Type="http://schemas.openxmlformats.org/officeDocument/2006/relationships/hyperlink" Target="https://www.endu.net/it/events/stradugenta/results/2019/51432/320" TargetMode="External"/><Relationship Id="rId321" Type="http://schemas.openxmlformats.org/officeDocument/2006/relationships/hyperlink" Target="https://www.endu.net/it/events/stradugenta/results/2019/51432/215" TargetMode="External"/><Relationship Id="rId363" Type="http://schemas.openxmlformats.org/officeDocument/2006/relationships/hyperlink" Target="https://www.endu.net/it/events/stradugenta/results/2019/51432/460" TargetMode="External"/><Relationship Id="rId419" Type="http://schemas.openxmlformats.org/officeDocument/2006/relationships/hyperlink" Target="https://www.endu.net/it/events/stradugenta/results/2019/51432/117" TargetMode="External"/><Relationship Id="rId223" Type="http://schemas.openxmlformats.org/officeDocument/2006/relationships/hyperlink" Target="https://www.endu.net/it/events/stradugenta/results/2019/51432/445" TargetMode="External"/><Relationship Id="rId430" Type="http://schemas.openxmlformats.org/officeDocument/2006/relationships/hyperlink" Target="https://www.endu.net/it/events/stradugenta/results/2019/51432/139" TargetMode="External"/><Relationship Id="rId18" Type="http://schemas.openxmlformats.org/officeDocument/2006/relationships/hyperlink" Target="https://www.endu.net/it/events/stradugenta/results/2019/51432/48" TargetMode="External"/><Relationship Id="rId265" Type="http://schemas.openxmlformats.org/officeDocument/2006/relationships/hyperlink" Target="https://www.endu.net/it/events/stradugenta/results/2019/51432/283" TargetMode="External"/><Relationship Id="rId125" Type="http://schemas.openxmlformats.org/officeDocument/2006/relationships/hyperlink" Target="https://www.endu.net/it/events/stradugenta/results/2019/51432/77" TargetMode="External"/><Relationship Id="rId167" Type="http://schemas.openxmlformats.org/officeDocument/2006/relationships/hyperlink" Target="https://www.endu.net/it/events/stradugenta/results/2019/51432/90" TargetMode="External"/><Relationship Id="rId332" Type="http://schemas.openxmlformats.org/officeDocument/2006/relationships/hyperlink" Target="https://www.endu.net/it/events/stradugenta/results/2019/51432/327" TargetMode="External"/><Relationship Id="rId374" Type="http://schemas.openxmlformats.org/officeDocument/2006/relationships/hyperlink" Target="https://www.endu.net/it/events/stradugenta/results/2019/51432/251" TargetMode="External"/><Relationship Id="rId71" Type="http://schemas.openxmlformats.org/officeDocument/2006/relationships/hyperlink" Target="https://www.endu.net/it/events/stradugenta/results/2019/51432/83" TargetMode="External"/><Relationship Id="rId234" Type="http://schemas.openxmlformats.org/officeDocument/2006/relationships/hyperlink" Target="https://www.endu.net/it/events/stradugenta/results/2019/51432/454" TargetMode="External"/><Relationship Id="rId2" Type="http://schemas.openxmlformats.org/officeDocument/2006/relationships/image" Target="file:///C:\Users\Mario\Downloads\avatar-small.jpg" TargetMode="External"/><Relationship Id="rId29" Type="http://schemas.openxmlformats.org/officeDocument/2006/relationships/hyperlink" Target="https://www.endu.net/it/events/stradugenta/results/2019/51432/109" TargetMode="External"/><Relationship Id="rId276" Type="http://schemas.openxmlformats.org/officeDocument/2006/relationships/hyperlink" Target="https://www.endu.net/it/events/stradugenta/results/2019/51432/378" TargetMode="External"/><Relationship Id="rId441" Type="http://schemas.openxmlformats.org/officeDocument/2006/relationships/hyperlink" Target="https://www.endu.net/it/events/stradugenta/results/2019/51432/28" TargetMode="External"/><Relationship Id="rId40" Type="http://schemas.openxmlformats.org/officeDocument/2006/relationships/hyperlink" Target="https://www.endu.net/it/events/stradugenta/results/2019/51432/359" TargetMode="External"/><Relationship Id="rId136" Type="http://schemas.openxmlformats.org/officeDocument/2006/relationships/hyperlink" Target="https://www.endu.net/it/events/stradugenta/results/2019/51432/377" TargetMode="External"/><Relationship Id="rId178" Type="http://schemas.openxmlformats.org/officeDocument/2006/relationships/hyperlink" Target="https://www.endu.net/it/events/stradugenta/results/2019/51432/25" TargetMode="External"/><Relationship Id="rId301" Type="http://schemas.openxmlformats.org/officeDocument/2006/relationships/hyperlink" Target="https://www.endu.net/it/events/stradugenta/results/2019/51432/328" TargetMode="External"/><Relationship Id="rId343" Type="http://schemas.openxmlformats.org/officeDocument/2006/relationships/hyperlink" Target="https://www.endu.net/it/events/stradugenta/results/2019/51432/417" TargetMode="External"/><Relationship Id="rId82" Type="http://schemas.openxmlformats.org/officeDocument/2006/relationships/hyperlink" Target="https://www.endu.net/it/events/stradugenta/results/2019/51432/244" TargetMode="External"/><Relationship Id="rId203" Type="http://schemas.openxmlformats.org/officeDocument/2006/relationships/hyperlink" Target="https://www.endu.net/it/events/stradugenta/results/2019/51432/281" TargetMode="External"/><Relationship Id="rId385" Type="http://schemas.openxmlformats.org/officeDocument/2006/relationships/hyperlink" Target="https://www.endu.net/it/events/stradugenta/results/2019/51432/355" TargetMode="External"/><Relationship Id="rId19" Type="http://schemas.openxmlformats.org/officeDocument/2006/relationships/hyperlink" Target="https://www.endu.net/it/events/stradugenta/results/2019/51432/319" TargetMode="External"/><Relationship Id="rId224" Type="http://schemas.openxmlformats.org/officeDocument/2006/relationships/hyperlink" Target="https://www.endu.net/it/events/stradugenta/results/2019/51432/342" TargetMode="External"/><Relationship Id="rId245" Type="http://schemas.openxmlformats.org/officeDocument/2006/relationships/hyperlink" Target="https://www.endu.net/it/events/stradugenta/results/2019/51432/294" TargetMode="External"/><Relationship Id="rId266" Type="http://schemas.openxmlformats.org/officeDocument/2006/relationships/hyperlink" Target="https://www.endu.net/it/events/stradugenta/results/2019/51432/232" TargetMode="External"/><Relationship Id="rId287" Type="http://schemas.openxmlformats.org/officeDocument/2006/relationships/hyperlink" Target="https://www.endu.net/it/events/stradugenta/results/2019/51432/156" TargetMode="External"/><Relationship Id="rId410" Type="http://schemas.openxmlformats.org/officeDocument/2006/relationships/hyperlink" Target="https://www.endu.net/it/events/stradugenta/results/2019/51432/209" TargetMode="External"/><Relationship Id="rId431" Type="http://schemas.openxmlformats.org/officeDocument/2006/relationships/hyperlink" Target="https://www.endu.net/it/events/stradugenta/results/2019/51432/268" TargetMode="External"/><Relationship Id="rId452" Type="http://schemas.openxmlformats.org/officeDocument/2006/relationships/hyperlink" Target="https://www.endu.net/it/events/stradugenta/results/2019/51432/279" TargetMode="External"/><Relationship Id="rId30" Type="http://schemas.openxmlformats.org/officeDocument/2006/relationships/hyperlink" Target="https://www.endu.net/it/events/stradugenta/results/2019/51432/81" TargetMode="External"/><Relationship Id="rId105" Type="http://schemas.openxmlformats.org/officeDocument/2006/relationships/hyperlink" Target="https://www.endu.net/it/events/stradugenta/results/2019/51432/87" TargetMode="External"/><Relationship Id="rId126" Type="http://schemas.openxmlformats.org/officeDocument/2006/relationships/hyperlink" Target="https://www.endu.net/it/events/stradugenta/results/2019/51432/96" TargetMode="External"/><Relationship Id="rId147" Type="http://schemas.openxmlformats.org/officeDocument/2006/relationships/hyperlink" Target="https://www.endu.net/it/events/stradugenta/results/2019/51432/315" TargetMode="External"/><Relationship Id="rId168" Type="http://schemas.openxmlformats.org/officeDocument/2006/relationships/hyperlink" Target="https://www.endu.net/it/events/stradugenta/results/2019/51432/370" TargetMode="External"/><Relationship Id="rId312" Type="http://schemas.openxmlformats.org/officeDocument/2006/relationships/hyperlink" Target="https://www.endu.net/it/events/stradugenta/results/2019/51432/222" TargetMode="External"/><Relationship Id="rId333" Type="http://schemas.openxmlformats.org/officeDocument/2006/relationships/hyperlink" Target="https://www.endu.net/it/events/stradugenta/results/2019/51432/399" TargetMode="External"/><Relationship Id="rId354" Type="http://schemas.openxmlformats.org/officeDocument/2006/relationships/hyperlink" Target="https://www.endu.net/it/events/stradugenta/results/2019/51432/69" TargetMode="External"/><Relationship Id="rId51" Type="http://schemas.openxmlformats.org/officeDocument/2006/relationships/hyperlink" Target="https://www.endu.net/it/events/stradugenta/results/2019/51432/475" TargetMode="External"/><Relationship Id="rId72" Type="http://schemas.openxmlformats.org/officeDocument/2006/relationships/hyperlink" Target="https://www.endu.net/it/events/stradugenta/results/2019/51432/306" TargetMode="External"/><Relationship Id="rId93" Type="http://schemas.openxmlformats.org/officeDocument/2006/relationships/hyperlink" Target="https://www.endu.net/it/events/stradugenta/results/2019/51432/246" TargetMode="External"/><Relationship Id="rId189" Type="http://schemas.openxmlformats.org/officeDocument/2006/relationships/hyperlink" Target="https://www.endu.net/it/events/stradugenta/results/2019/51432/162" TargetMode="External"/><Relationship Id="rId375" Type="http://schemas.openxmlformats.org/officeDocument/2006/relationships/hyperlink" Target="https://www.endu.net/it/events/stradugenta/results/2019/51432/237" TargetMode="External"/><Relationship Id="rId396" Type="http://schemas.openxmlformats.org/officeDocument/2006/relationships/hyperlink" Target="https://www.endu.net/it/events/stradugenta/results/2019/51432/448" TargetMode="External"/><Relationship Id="rId3" Type="http://schemas.openxmlformats.org/officeDocument/2006/relationships/hyperlink" Target="https://www.endu.net/it/events/stradugenta/results/2019/51432/12" TargetMode="External"/><Relationship Id="rId214" Type="http://schemas.openxmlformats.org/officeDocument/2006/relationships/hyperlink" Target="https://www.endu.net/it/events/stradugenta/results/2019/51432/362" TargetMode="External"/><Relationship Id="rId235" Type="http://schemas.openxmlformats.org/officeDocument/2006/relationships/hyperlink" Target="https://www.endu.net/it/events/stradugenta/results/2019/51432/224" TargetMode="External"/><Relationship Id="rId256" Type="http://schemas.openxmlformats.org/officeDocument/2006/relationships/hyperlink" Target="https://www.endu.net/it/events/stradugenta/results/2019/51432/309" TargetMode="External"/><Relationship Id="rId277" Type="http://schemas.openxmlformats.org/officeDocument/2006/relationships/hyperlink" Target="https://www.endu.net/it/events/stradugenta/results/2019/51432/119" TargetMode="External"/><Relationship Id="rId298" Type="http://schemas.openxmlformats.org/officeDocument/2006/relationships/hyperlink" Target="https://www.endu.net/it/events/stradugenta/results/2019/51432/167" TargetMode="External"/><Relationship Id="rId400" Type="http://schemas.openxmlformats.org/officeDocument/2006/relationships/hyperlink" Target="https://www.endu.net/it/events/stradugenta/results/2019/51432/537" TargetMode="External"/><Relationship Id="rId421" Type="http://schemas.openxmlformats.org/officeDocument/2006/relationships/hyperlink" Target="https://www.endu.net/it/events/stradugenta/results/2019/51432/245" TargetMode="External"/><Relationship Id="rId442" Type="http://schemas.openxmlformats.org/officeDocument/2006/relationships/hyperlink" Target="https://www.endu.net/it/events/stradugenta/results/2019/51432/60" TargetMode="External"/><Relationship Id="rId463" Type="http://schemas.openxmlformats.org/officeDocument/2006/relationships/hyperlink" Target="https://www.endu.net/it/events/stradugenta/results/2019/51432/380" TargetMode="External"/><Relationship Id="rId116" Type="http://schemas.openxmlformats.org/officeDocument/2006/relationships/hyperlink" Target="https://www.endu.net/it/events/stradugenta/results/2019/51432/288" TargetMode="External"/><Relationship Id="rId137" Type="http://schemas.openxmlformats.org/officeDocument/2006/relationships/hyperlink" Target="https://www.endu.net/it/events/stradugenta/results/2019/51432/477" TargetMode="External"/><Relationship Id="rId158" Type="http://schemas.openxmlformats.org/officeDocument/2006/relationships/hyperlink" Target="https://www.endu.net/it/events/stradugenta/results/2019/51432/115" TargetMode="External"/><Relationship Id="rId302" Type="http://schemas.openxmlformats.org/officeDocument/2006/relationships/hyperlink" Target="https://www.endu.net/it/events/stradugenta/results/2019/51432/264" TargetMode="External"/><Relationship Id="rId323" Type="http://schemas.openxmlformats.org/officeDocument/2006/relationships/hyperlink" Target="https://www.endu.net/it/events/stradugenta/results/2019/51432/276" TargetMode="External"/><Relationship Id="rId344" Type="http://schemas.openxmlformats.org/officeDocument/2006/relationships/hyperlink" Target="https://www.endu.net/it/events/stradugenta/results/2019/51432/392" TargetMode="External"/><Relationship Id="rId20" Type="http://schemas.openxmlformats.org/officeDocument/2006/relationships/hyperlink" Target="https://www.endu.net/it/events/stradugenta/results/2019/51432/376" TargetMode="External"/><Relationship Id="rId41" Type="http://schemas.openxmlformats.org/officeDocument/2006/relationships/hyperlink" Target="https://www.endu.net/it/events/stradugenta/results/2019/51432/436" TargetMode="External"/><Relationship Id="rId62" Type="http://schemas.openxmlformats.org/officeDocument/2006/relationships/hyperlink" Target="https://www.endu.net/it/events/stradugenta/results/2019/51432/16" TargetMode="External"/><Relationship Id="rId83" Type="http://schemas.openxmlformats.org/officeDocument/2006/relationships/hyperlink" Target="https://www.endu.net/it/events/stradugenta/results/2019/51432/464" TargetMode="External"/><Relationship Id="rId179" Type="http://schemas.openxmlformats.org/officeDocument/2006/relationships/hyperlink" Target="https://www.endu.net/it/events/stradugenta/results/2019/51432/267" TargetMode="External"/><Relationship Id="rId365" Type="http://schemas.openxmlformats.org/officeDocument/2006/relationships/hyperlink" Target="https://www.endu.net/it/events/stradugenta/results/2019/51432/164" TargetMode="External"/><Relationship Id="rId386" Type="http://schemas.openxmlformats.org/officeDocument/2006/relationships/hyperlink" Target="https://www.endu.net/it/events/stradugenta/results/2019/51432/174" TargetMode="External"/><Relationship Id="rId190" Type="http://schemas.openxmlformats.org/officeDocument/2006/relationships/hyperlink" Target="https://www.endu.net/it/events/stradugenta/results/2019/51432/449" TargetMode="External"/><Relationship Id="rId204" Type="http://schemas.openxmlformats.org/officeDocument/2006/relationships/hyperlink" Target="https://www.endu.net/it/events/stradugenta/results/2019/51432/36" TargetMode="External"/><Relationship Id="rId225" Type="http://schemas.openxmlformats.org/officeDocument/2006/relationships/hyperlink" Target="https://www.endu.net/it/events/stradugenta/results/2019/51432/430" TargetMode="External"/><Relationship Id="rId246" Type="http://schemas.openxmlformats.org/officeDocument/2006/relationships/hyperlink" Target="https://www.endu.net/it/events/stradugenta/results/2019/51432/383" TargetMode="External"/><Relationship Id="rId267" Type="http://schemas.openxmlformats.org/officeDocument/2006/relationships/hyperlink" Target="https://www.endu.net/it/events/stradugenta/results/2019/51432/208" TargetMode="External"/><Relationship Id="rId288" Type="http://schemas.openxmlformats.org/officeDocument/2006/relationships/hyperlink" Target="https://www.endu.net/it/events/stradugenta/results/2019/51432/263" TargetMode="External"/><Relationship Id="rId411" Type="http://schemas.openxmlformats.org/officeDocument/2006/relationships/hyperlink" Target="https://www.endu.net/it/events/stradugenta/results/2019/51432/163" TargetMode="External"/><Relationship Id="rId432" Type="http://schemas.openxmlformats.org/officeDocument/2006/relationships/hyperlink" Target="https://www.endu.net/it/events/stradugenta/results/2019/51432/266" TargetMode="External"/><Relationship Id="rId453" Type="http://schemas.openxmlformats.org/officeDocument/2006/relationships/hyperlink" Target="https://www.endu.net/it/events/stradugenta/results/2019/51432/56" TargetMode="External"/><Relationship Id="rId106" Type="http://schemas.openxmlformats.org/officeDocument/2006/relationships/hyperlink" Target="https://www.endu.net/it/events/stradugenta/results/2019/51432/239" TargetMode="External"/><Relationship Id="rId127" Type="http://schemas.openxmlformats.org/officeDocument/2006/relationships/hyperlink" Target="https://www.endu.net/it/events/stradugenta/results/2019/51432/151" TargetMode="External"/><Relationship Id="rId313" Type="http://schemas.openxmlformats.org/officeDocument/2006/relationships/hyperlink" Target="https://www.endu.net/it/events/stradugenta/results/2019/51432/345" TargetMode="External"/><Relationship Id="rId10" Type="http://schemas.openxmlformats.org/officeDocument/2006/relationships/hyperlink" Target="https://www.endu.net/it/events/stradugenta/results/2019/51432/6" TargetMode="External"/><Relationship Id="rId31" Type="http://schemas.openxmlformats.org/officeDocument/2006/relationships/hyperlink" Target="https://www.endu.net/it/events/stradugenta/results/2019/51432/152" TargetMode="External"/><Relationship Id="rId52" Type="http://schemas.openxmlformats.org/officeDocument/2006/relationships/hyperlink" Target="https://www.endu.net/it/events/stradugenta/results/2019/51432/84" TargetMode="External"/><Relationship Id="rId73" Type="http://schemas.openxmlformats.org/officeDocument/2006/relationships/hyperlink" Target="https://www.endu.net/it/events/stradugenta/results/2019/51432/105" TargetMode="External"/><Relationship Id="rId94" Type="http://schemas.openxmlformats.org/officeDocument/2006/relationships/hyperlink" Target="https://www.endu.net/it/events/stradugenta/results/2019/51432/195" TargetMode="External"/><Relationship Id="rId148" Type="http://schemas.openxmlformats.org/officeDocument/2006/relationships/hyperlink" Target="https://www.endu.net/it/events/stradugenta/results/2019/51432/290" TargetMode="External"/><Relationship Id="rId169" Type="http://schemas.openxmlformats.org/officeDocument/2006/relationships/hyperlink" Target="https://www.endu.net/it/events/stradugenta/results/2019/51432/317" TargetMode="External"/><Relationship Id="rId334" Type="http://schemas.openxmlformats.org/officeDocument/2006/relationships/hyperlink" Target="https://www.endu.net/it/events/stradugenta/results/2019/51432/79" TargetMode="External"/><Relationship Id="rId355" Type="http://schemas.openxmlformats.org/officeDocument/2006/relationships/hyperlink" Target="https://www.endu.net/it/events/stradugenta/results/2019/51432/493" TargetMode="External"/><Relationship Id="rId376" Type="http://schemas.openxmlformats.org/officeDocument/2006/relationships/hyperlink" Target="https://www.endu.net/it/events/stradugenta/results/2019/51432/446" TargetMode="External"/><Relationship Id="rId397" Type="http://schemas.openxmlformats.org/officeDocument/2006/relationships/hyperlink" Target="https://www.endu.net/it/events/stradugenta/results/2019/51432/140" TargetMode="External"/><Relationship Id="rId4" Type="http://schemas.openxmlformats.org/officeDocument/2006/relationships/hyperlink" Target="https://www.endu.net/it/events/stradugenta/results/2019/51432/3" TargetMode="External"/><Relationship Id="rId180" Type="http://schemas.openxmlformats.org/officeDocument/2006/relationships/hyperlink" Target="https://www.endu.net/it/events/stradugenta/results/2019/51432/202" TargetMode="External"/><Relationship Id="rId215" Type="http://schemas.openxmlformats.org/officeDocument/2006/relationships/hyperlink" Target="https://www.endu.net/it/events/stradugenta/results/2019/51432/364" TargetMode="External"/><Relationship Id="rId236" Type="http://schemas.openxmlformats.org/officeDocument/2006/relationships/hyperlink" Target="https://www.endu.net/it/events/stradugenta/results/2019/51432/219" TargetMode="External"/><Relationship Id="rId257" Type="http://schemas.openxmlformats.org/officeDocument/2006/relationships/hyperlink" Target="https://www.endu.net/it/events/stradugenta/results/2019/51432/128" TargetMode="External"/><Relationship Id="rId278" Type="http://schemas.openxmlformats.org/officeDocument/2006/relationships/hyperlink" Target="https://www.endu.net/it/events/stradugenta/results/2019/51432/405" TargetMode="External"/><Relationship Id="rId401" Type="http://schemas.openxmlformats.org/officeDocument/2006/relationships/hyperlink" Target="https://www.endu.net/it/events/stradugenta/results/2019/51432/538" TargetMode="External"/><Relationship Id="rId422" Type="http://schemas.openxmlformats.org/officeDocument/2006/relationships/hyperlink" Target="https://www.endu.net/it/events/stradugenta/results/2019/51432/321" TargetMode="External"/><Relationship Id="rId443" Type="http://schemas.openxmlformats.org/officeDocument/2006/relationships/hyperlink" Target="https://www.endu.net/it/events/stradugenta/results/2019/51432/65" TargetMode="External"/><Relationship Id="rId464" Type="http://schemas.openxmlformats.org/officeDocument/2006/relationships/hyperlink" Target="https://www.endu.net/it/events/stradugenta/results/2019/51432/401" TargetMode="External"/><Relationship Id="rId303" Type="http://schemas.openxmlformats.org/officeDocument/2006/relationships/hyperlink" Target="https://www.endu.net/it/events/stradugenta/results/2019/51432/450" TargetMode="External"/><Relationship Id="rId42" Type="http://schemas.openxmlformats.org/officeDocument/2006/relationships/hyperlink" Target="https://www.endu.net/it/events/stradugenta/results/2019/51432/437" TargetMode="External"/><Relationship Id="rId84" Type="http://schemas.openxmlformats.org/officeDocument/2006/relationships/hyperlink" Target="https://www.endu.net/it/events/stradugenta/results/2019/51432/447" TargetMode="External"/><Relationship Id="rId138" Type="http://schemas.openxmlformats.org/officeDocument/2006/relationships/hyperlink" Target="https://www.endu.net/it/events/stradugenta/results/2019/51432/463" TargetMode="External"/><Relationship Id="rId345" Type="http://schemas.openxmlformats.org/officeDocument/2006/relationships/hyperlink" Target="https://www.endu.net/it/events/stradugenta/results/2019/51432/54" TargetMode="External"/><Relationship Id="rId387" Type="http://schemas.openxmlformats.org/officeDocument/2006/relationships/hyperlink" Target="https://www.endu.net/it/events/stradugenta/results/2019/51432/182" TargetMode="External"/><Relationship Id="rId191" Type="http://schemas.openxmlformats.org/officeDocument/2006/relationships/hyperlink" Target="https://www.endu.net/it/events/stradugenta/results/2019/51432/435" TargetMode="External"/><Relationship Id="rId205" Type="http://schemas.openxmlformats.org/officeDocument/2006/relationships/hyperlink" Target="https://www.endu.net/it/events/stradugenta/results/2019/51432/351" TargetMode="External"/><Relationship Id="rId247" Type="http://schemas.openxmlformats.org/officeDocument/2006/relationships/hyperlink" Target="https://www.endu.net/it/events/stradugenta/results/2019/51432/439" TargetMode="External"/><Relationship Id="rId412" Type="http://schemas.openxmlformats.org/officeDocument/2006/relationships/hyperlink" Target="https://www.endu.net/it/events/stradugenta/results/2019/51432/218" TargetMode="External"/><Relationship Id="rId107" Type="http://schemas.openxmlformats.org/officeDocument/2006/relationships/hyperlink" Target="https://www.endu.net/it/events/stradugenta/results/2019/51432/207" TargetMode="External"/><Relationship Id="rId289" Type="http://schemas.openxmlformats.org/officeDocument/2006/relationships/hyperlink" Target="https://www.endu.net/it/events/stradugenta/results/2019/51432/124" TargetMode="External"/><Relationship Id="rId454" Type="http://schemas.openxmlformats.org/officeDocument/2006/relationships/hyperlink" Target="https://www.endu.net/it/events/stradugenta/results/2019/51432/296" TargetMode="External"/><Relationship Id="rId11" Type="http://schemas.openxmlformats.org/officeDocument/2006/relationships/hyperlink" Target="https://www.endu.net/it/events/stradugenta/results/2019/51432/7" TargetMode="External"/><Relationship Id="rId53" Type="http://schemas.openxmlformats.org/officeDocument/2006/relationships/hyperlink" Target="https://www.endu.net/it/events/stradugenta/results/2019/51432/181" TargetMode="External"/><Relationship Id="rId149" Type="http://schemas.openxmlformats.org/officeDocument/2006/relationships/hyperlink" Target="https://www.endu.net/it/events/stradugenta/results/2019/51432/29" TargetMode="External"/><Relationship Id="rId314" Type="http://schemas.openxmlformats.org/officeDocument/2006/relationships/hyperlink" Target="https://www.endu.net/it/events/stradugenta/results/2019/51432/147" TargetMode="External"/><Relationship Id="rId356" Type="http://schemas.openxmlformats.org/officeDocument/2006/relationships/hyperlink" Target="https://www.endu.net/it/events/stradugenta/results/2019/51432/220" TargetMode="External"/><Relationship Id="rId398" Type="http://schemas.openxmlformats.org/officeDocument/2006/relationships/hyperlink" Target="https://www.endu.net/it/events/stradugenta/results/2019/51432/495" TargetMode="External"/><Relationship Id="rId95" Type="http://schemas.openxmlformats.org/officeDocument/2006/relationships/hyperlink" Target="https://www.endu.net/it/events/stradugenta/results/2019/51432/442" TargetMode="External"/><Relationship Id="rId160" Type="http://schemas.openxmlformats.org/officeDocument/2006/relationships/hyperlink" Target="https://www.endu.net/it/events/stradugenta/results/2019/51432/178" TargetMode="External"/><Relationship Id="rId216" Type="http://schemas.openxmlformats.org/officeDocument/2006/relationships/hyperlink" Target="https://www.endu.net/it/events/stradugenta/results/2019/51432/78" TargetMode="External"/><Relationship Id="rId423" Type="http://schemas.openxmlformats.org/officeDocument/2006/relationships/hyperlink" Target="https://www.endu.net/it/events/stradugenta/results/2019/51432/275" TargetMode="External"/><Relationship Id="rId258" Type="http://schemas.openxmlformats.org/officeDocument/2006/relationships/hyperlink" Target="https://www.endu.net/it/events/stradugenta/results/2019/51432/343" TargetMode="External"/><Relationship Id="rId465" Type="http://schemas.openxmlformats.org/officeDocument/2006/relationships/hyperlink" Target="https://www.endu.net/it/events/stradugenta/results/2019/51432/158" TargetMode="External"/><Relationship Id="rId22" Type="http://schemas.openxmlformats.org/officeDocument/2006/relationships/hyperlink" Target="https://www.endu.net/it/events/stradugenta/results/2019/51432/5" TargetMode="External"/><Relationship Id="rId64" Type="http://schemas.openxmlformats.org/officeDocument/2006/relationships/hyperlink" Target="https://www.endu.net/it/events/stradugenta/results/2019/51432/468" TargetMode="External"/><Relationship Id="rId118" Type="http://schemas.openxmlformats.org/officeDocument/2006/relationships/hyperlink" Target="https://www.endu.net/it/events/stradugenta/results/2019/51432/389" TargetMode="External"/><Relationship Id="rId325" Type="http://schemas.openxmlformats.org/officeDocument/2006/relationships/hyperlink" Target="https://www.endu.net/it/events/stradugenta/results/2019/51432/72" TargetMode="External"/><Relationship Id="rId367" Type="http://schemas.openxmlformats.org/officeDocument/2006/relationships/hyperlink" Target="https://www.endu.net/it/events/stradugenta/results/2019/51432/249" TargetMode="External"/><Relationship Id="rId171" Type="http://schemas.openxmlformats.org/officeDocument/2006/relationships/hyperlink" Target="https://www.endu.net/it/events/stradugenta/results/2019/51432/166" TargetMode="External"/><Relationship Id="rId227" Type="http://schemas.openxmlformats.org/officeDocument/2006/relationships/hyperlink" Target="https://www.endu.net/it/events/stradugenta/results/2019/51432/235" TargetMode="External"/><Relationship Id="rId269" Type="http://schemas.openxmlformats.org/officeDocument/2006/relationships/hyperlink" Target="https://www.endu.net/it/events/stradugenta/results/2019/51432/75" TargetMode="External"/><Relationship Id="rId434" Type="http://schemas.openxmlformats.org/officeDocument/2006/relationships/hyperlink" Target="https://www.endu.net/it/events/stradugenta/results/2019/51432/201" TargetMode="External"/><Relationship Id="rId33" Type="http://schemas.openxmlformats.org/officeDocument/2006/relationships/hyperlink" Target="https://www.endu.net/it/events/stradugenta/results/2019/51432/284" TargetMode="External"/><Relationship Id="rId129" Type="http://schemas.openxmlformats.org/officeDocument/2006/relationships/hyperlink" Target="https://www.endu.net/it/events/stradugenta/results/2019/51432/471" TargetMode="External"/><Relationship Id="rId280" Type="http://schemas.openxmlformats.org/officeDocument/2006/relationships/hyperlink" Target="https://www.endu.net/it/events/stradugenta/results/2019/51432/373" TargetMode="External"/><Relationship Id="rId336" Type="http://schemas.openxmlformats.org/officeDocument/2006/relationships/hyperlink" Target="https://www.endu.net/it/events/stradugenta/results/2019/51432/408" TargetMode="External"/><Relationship Id="rId75" Type="http://schemas.openxmlformats.org/officeDocument/2006/relationships/hyperlink" Target="https://www.endu.net/it/events/stradugenta/results/2019/51432/259" TargetMode="External"/><Relationship Id="rId140" Type="http://schemas.openxmlformats.org/officeDocument/2006/relationships/hyperlink" Target="https://www.endu.net/it/events/stradugenta/results/2019/51432/217" TargetMode="External"/><Relationship Id="rId182" Type="http://schemas.openxmlformats.org/officeDocument/2006/relationships/hyperlink" Target="https://www.endu.net/it/events/stradugenta/results/2019/51432/198" TargetMode="External"/><Relationship Id="rId378" Type="http://schemas.openxmlformats.org/officeDocument/2006/relationships/hyperlink" Target="https://www.endu.net/it/events/stradugenta/results/2019/51432/407" TargetMode="External"/><Relationship Id="rId403" Type="http://schemas.openxmlformats.org/officeDocument/2006/relationships/hyperlink" Target="https://www.endu.net/it/events/stradugenta/results/2019/51432/200" TargetMode="External"/><Relationship Id="rId6" Type="http://schemas.openxmlformats.org/officeDocument/2006/relationships/hyperlink" Target="https://www.endu.net/it/events/stradugenta/results/2019/51432/11" TargetMode="External"/><Relationship Id="rId238" Type="http://schemas.openxmlformats.org/officeDocument/2006/relationships/hyperlink" Target="https://www.endu.net/it/events/stradugenta/results/2019/51432/325" TargetMode="External"/><Relationship Id="rId445" Type="http://schemas.openxmlformats.org/officeDocument/2006/relationships/hyperlink" Target="https://www.endu.net/it/events/stradugenta/results/2019/51432/50" TargetMode="External"/><Relationship Id="rId291" Type="http://schemas.openxmlformats.org/officeDocument/2006/relationships/hyperlink" Target="https://www.endu.net/it/events/stradugenta/results/2019/51432/492" TargetMode="External"/><Relationship Id="rId305" Type="http://schemas.openxmlformats.org/officeDocument/2006/relationships/hyperlink" Target="https://www.endu.net/it/events/stradugenta/results/2019/51432/412" TargetMode="External"/><Relationship Id="rId347" Type="http://schemas.openxmlformats.org/officeDocument/2006/relationships/hyperlink" Target="https://www.endu.net/it/events/stradugenta/results/2019/51432/485" TargetMode="External"/><Relationship Id="rId44" Type="http://schemas.openxmlformats.org/officeDocument/2006/relationships/hyperlink" Target="https://www.endu.net/it/events/stradugenta/results/2019/51432/470" TargetMode="External"/><Relationship Id="rId86" Type="http://schemas.openxmlformats.org/officeDocument/2006/relationships/hyperlink" Target="https://www.endu.net/it/events/stradugenta/results/2019/51432/76" TargetMode="External"/><Relationship Id="rId151" Type="http://schemas.openxmlformats.org/officeDocument/2006/relationships/hyperlink" Target="https://www.endu.net/it/events/stradugenta/results/2019/51432/193" TargetMode="External"/><Relationship Id="rId389" Type="http://schemas.openxmlformats.org/officeDocument/2006/relationships/hyperlink" Target="https://www.endu.net/it/events/stradugenta/results/2019/51432/440" TargetMode="External"/><Relationship Id="rId193" Type="http://schemas.openxmlformats.org/officeDocument/2006/relationships/hyperlink" Target="https://www.endu.net/it/events/stradugenta/results/2019/51432/131" TargetMode="External"/><Relationship Id="rId207" Type="http://schemas.openxmlformats.org/officeDocument/2006/relationships/hyperlink" Target="https://www.endu.net/it/events/stradugenta/results/2019/51432/465" TargetMode="External"/><Relationship Id="rId249" Type="http://schemas.openxmlformats.org/officeDocument/2006/relationships/hyperlink" Target="https://www.endu.net/it/events/stradugenta/results/2019/51432/238" TargetMode="External"/><Relationship Id="rId414" Type="http://schemas.openxmlformats.org/officeDocument/2006/relationships/hyperlink" Target="https://www.endu.net/it/events/stradugenta/results/2019/51432/40" TargetMode="External"/><Relationship Id="rId456" Type="http://schemas.openxmlformats.org/officeDocument/2006/relationships/hyperlink" Target="https://www.endu.net/it/events/stradugenta/results/2019/51432/421" TargetMode="External"/><Relationship Id="rId13" Type="http://schemas.openxmlformats.org/officeDocument/2006/relationships/hyperlink" Target="https://www.endu.net/it/events/stradugenta/results/2019/51432/8" TargetMode="External"/><Relationship Id="rId109" Type="http://schemas.openxmlformats.org/officeDocument/2006/relationships/hyperlink" Target="https://www.endu.net/it/events/stradugenta/results/2019/51432/425" TargetMode="External"/><Relationship Id="rId260" Type="http://schemas.openxmlformats.org/officeDocument/2006/relationships/hyperlink" Target="https://www.endu.net/it/events/stradugenta/results/2019/51432/114" TargetMode="External"/><Relationship Id="rId316" Type="http://schemas.openxmlformats.org/officeDocument/2006/relationships/hyperlink" Target="https://www.endu.net/it/events/stradugenta/results/2019/51432/314" TargetMode="External"/><Relationship Id="rId55" Type="http://schemas.openxmlformats.org/officeDocument/2006/relationships/hyperlink" Target="https://www.endu.net/it/events/stradugenta/results/2019/51432/113" TargetMode="External"/><Relationship Id="rId97" Type="http://schemas.openxmlformats.org/officeDocument/2006/relationships/hyperlink" Target="https://www.endu.net/it/events/stradugenta/results/2019/51432/159" TargetMode="External"/><Relationship Id="rId120" Type="http://schemas.openxmlformats.org/officeDocument/2006/relationships/hyperlink" Target="https://www.endu.net/it/events/stradugenta/results/2019/51432/172" TargetMode="External"/><Relationship Id="rId358" Type="http://schemas.openxmlformats.org/officeDocument/2006/relationships/hyperlink" Target="https://www.endu.net/it/events/stradugenta/results/2019/51432/318" TargetMode="External"/><Relationship Id="rId162" Type="http://schemas.openxmlformats.org/officeDocument/2006/relationships/hyperlink" Target="https://www.endu.net/it/events/stradugenta/results/2019/51432/99" TargetMode="External"/><Relationship Id="rId218" Type="http://schemas.openxmlformats.org/officeDocument/2006/relationships/hyperlink" Target="https://www.endu.net/it/events/stradugenta/results/2019/51432/86" TargetMode="External"/><Relationship Id="rId425" Type="http://schemas.openxmlformats.org/officeDocument/2006/relationships/hyperlink" Target="https://www.endu.net/it/events/stradugenta/results/2019/51432/457" TargetMode="External"/><Relationship Id="rId467" Type="http://schemas.openxmlformats.org/officeDocument/2006/relationships/hyperlink" Target="https://www.endu.net/it/events/stradugenta/results/2019/51432/45" TargetMode="External"/><Relationship Id="rId271" Type="http://schemas.openxmlformats.org/officeDocument/2006/relationships/hyperlink" Target="https://www.endu.net/it/events/stradugenta/results/2019/51432/500" TargetMode="External"/><Relationship Id="rId24" Type="http://schemas.openxmlformats.org/officeDocument/2006/relationships/hyperlink" Target="https://www.endu.net/it/events/stradugenta/results/2019/51432/225" TargetMode="External"/><Relationship Id="rId66" Type="http://schemas.openxmlformats.org/officeDocument/2006/relationships/hyperlink" Target="https://www.endu.net/it/events/stradugenta/results/2019/51432/150" TargetMode="External"/><Relationship Id="rId131" Type="http://schemas.openxmlformats.org/officeDocument/2006/relationships/hyperlink" Target="https://www.endu.net/it/events/stradugenta/results/2019/51432/179" TargetMode="External"/><Relationship Id="rId327" Type="http://schemas.openxmlformats.org/officeDocument/2006/relationships/hyperlink" Target="https://www.endu.net/it/events/stradugenta/results/2019/51432/536" TargetMode="External"/><Relationship Id="rId369" Type="http://schemas.openxmlformats.org/officeDocument/2006/relationships/hyperlink" Target="https://www.endu.net/it/events/stradugenta/results/2019/51432/138" TargetMode="External"/><Relationship Id="rId173" Type="http://schemas.openxmlformats.org/officeDocument/2006/relationships/hyperlink" Target="https://www.endu.net/it/events/stradugenta/results/2019/51432/312" TargetMode="External"/><Relationship Id="rId229" Type="http://schemas.openxmlformats.org/officeDocument/2006/relationships/hyperlink" Target="https://www.endu.net/it/events/stradugenta/results/2019/51432/352" TargetMode="External"/><Relationship Id="rId380" Type="http://schemas.openxmlformats.org/officeDocument/2006/relationships/hyperlink" Target="https://www.endu.net/it/events/stradugenta/results/2019/51432/196" TargetMode="External"/><Relationship Id="rId436" Type="http://schemas.openxmlformats.org/officeDocument/2006/relationships/hyperlink" Target="https://www.endu.net/it/events/stradugenta/results/2019/51432/438" TargetMode="External"/><Relationship Id="rId240" Type="http://schemas.openxmlformats.org/officeDocument/2006/relationships/hyperlink" Target="https://www.endu.net/it/events/stradugenta/results/2019/51432/363" TargetMode="External"/><Relationship Id="rId35" Type="http://schemas.openxmlformats.org/officeDocument/2006/relationships/hyperlink" Target="https://www.endu.net/it/events/stradugenta/results/2019/51432/32" TargetMode="External"/><Relationship Id="rId77" Type="http://schemas.openxmlformats.org/officeDocument/2006/relationships/hyperlink" Target="https://www.endu.net/it/events/stradugenta/results/2019/51432/257" TargetMode="External"/><Relationship Id="rId100" Type="http://schemas.openxmlformats.org/officeDocument/2006/relationships/hyperlink" Target="https://www.endu.net/it/events/stradugenta/results/2019/51432/100" TargetMode="External"/><Relationship Id="rId282" Type="http://schemas.openxmlformats.org/officeDocument/2006/relationships/hyperlink" Target="https://www.endu.net/it/events/stradugenta/results/2019/51432/253" TargetMode="External"/><Relationship Id="rId338" Type="http://schemas.openxmlformats.org/officeDocument/2006/relationships/hyperlink" Target="https://www.endu.net/it/events/stradugenta/results/2019/51432/541" TargetMode="External"/><Relationship Id="rId8" Type="http://schemas.openxmlformats.org/officeDocument/2006/relationships/hyperlink" Target="https://www.endu.net/it/events/stradugenta/results/2019/51432/335" TargetMode="External"/><Relationship Id="rId142" Type="http://schemas.openxmlformats.org/officeDocument/2006/relationships/hyperlink" Target="https://www.endu.net/it/events/stradugenta/results/2019/51432/487" TargetMode="External"/><Relationship Id="rId184" Type="http://schemas.openxmlformats.org/officeDocument/2006/relationships/hyperlink" Target="https://www.endu.net/it/events/stradugenta/results/2019/51432/186" TargetMode="External"/><Relationship Id="rId391" Type="http://schemas.openxmlformats.org/officeDocument/2006/relationships/hyperlink" Target="https://www.endu.net/it/events/stradugenta/results/2019/51432/165" TargetMode="External"/><Relationship Id="rId405" Type="http://schemas.openxmlformats.org/officeDocument/2006/relationships/hyperlink" Target="https://www.endu.net/it/events/stradugenta/results/2019/51432/441" TargetMode="External"/><Relationship Id="rId447" Type="http://schemas.openxmlformats.org/officeDocument/2006/relationships/hyperlink" Target="https://www.endu.net/it/events/stradugenta/results/2019/51432/160" TargetMode="External"/><Relationship Id="rId251" Type="http://schemas.openxmlformats.org/officeDocument/2006/relationships/hyperlink" Target="https://www.endu.net/it/events/stradugenta/results/2019/51432/241" TargetMode="External"/><Relationship Id="rId46" Type="http://schemas.openxmlformats.org/officeDocument/2006/relationships/hyperlink" Target="https://www.endu.net/it/events/stradugenta/results/2019/51432/413" TargetMode="External"/><Relationship Id="rId293" Type="http://schemas.openxmlformats.org/officeDocument/2006/relationships/hyperlink" Target="https://www.endu.net/it/events/stradugenta/results/2019/51432/332" TargetMode="External"/><Relationship Id="rId307" Type="http://schemas.openxmlformats.org/officeDocument/2006/relationships/hyperlink" Target="https://www.endu.net/it/events/stradugenta/results/2019/51432/295" TargetMode="External"/><Relationship Id="rId349" Type="http://schemas.openxmlformats.org/officeDocument/2006/relationships/hyperlink" Target="https://www.endu.net/it/events/stradugenta/results/2019/51432/472" TargetMode="External"/><Relationship Id="rId88" Type="http://schemas.openxmlformats.org/officeDocument/2006/relationships/hyperlink" Target="https://www.endu.net/it/events/stradugenta/results/2019/51432/18" TargetMode="External"/><Relationship Id="rId111" Type="http://schemas.openxmlformats.org/officeDocument/2006/relationships/hyperlink" Target="https://www.endu.net/it/events/stradugenta/results/2019/51432/338" TargetMode="External"/><Relationship Id="rId153" Type="http://schemas.openxmlformats.org/officeDocument/2006/relationships/hyperlink" Target="https://www.endu.net/it/events/stradugenta/results/2019/51432/297" TargetMode="External"/><Relationship Id="rId195" Type="http://schemas.openxmlformats.org/officeDocument/2006/relationships/hyperlink" Target="https://www.endu.net/it/events/stradugenta/results/2019/51432/481" TargetMode="External"/><Relationship Id="rId209" Type="http://schemas.openxmlformats.org/officeDocument/2006/relationships/hyperlink" Target="https://www.endu.net/it/events/stradugenta/results/2019/51432/125" TargetMode="External"/><Relationship Id="rId360" Type="http://schemas.openxmlformats.org/officeDocument/2006/relationships/hyperlink" Target="https://www.endu.net/it/events/stradugenta/results/2019/51432/274" TargetMode="External"/><Relationship Id="rId416" Type="http://schemas.openxmlformats.org/officeDocument/2006/relationships/hyperlink" Target="https://www.endu.net/it/events/stradugenta/results/2019/51432/265" TargetMode="External"/><Relationship Id="rId220" Type="http://schemas.openxmlformats.org/officeDocument/2006/relationships/hyperlink" Target="https://www.endu.net/it/events/stradugenta/results/2019/51432/310" TargetMode="External"/><Relationship Id="rId458" Type="http://schemas.openxmlformats.org/officeDocument/2006/relationships/hyperlink" Target="https://www.endu.net/it/events/stradugenta/results/2019/51432/429" TargetMode="External"/><Relationship Id="rId15" Type="http://schemas.openxmlformats.org/officeDocument/2006/relationships/hyperlink" Target="https://www.endu.net/it/events/stradugenta/results/2019/51432/46" TargetMode="External"/><Relationship Id="rId57" Type="http://schemas.openxmlformats.org/officeDocument/2006/relationships/hyperlink" Target="https://www.endu.net/it/events/stradugenta/results/2019/51432/414" TargetMode="External"/><Relationship Id="rId262" Type="http://schemas.openxmlformats.org/officeDocument/2006/relationships/hyperlink" Target="https://www.endu.net/it/events/stradugenta/results/2019/51432/88" TargetMode="External"/><Relationship Id="rId318" Type="http://schemas.openxmlformats.org/officeDocument/2006/relationships/hyperlink" Target="https://www.endu.net/it/events/stradugenta/results/2019/51432/451" TargetMode="External"/><Relationship Id="rId99" Type="http://schemas.openxmlformats.org/officeDocument/2006/relationships/hyperlink" Target="https://www.endu.net/it/events/stradugenta/results/2019/51432/101" TargetMode="External"/><Relationship Id="rId122" Type="http://schemas.openxmlformats.org/officeDocument/2006/relationships/hyperlink" Target="https://www.endu.net/it/events/stradugenta/results/2019/51432/63" TargetMode="External"/><Relationship Id="rId164" Type="http://schemas.openxmlformats.org/officeDocument/2006/relationships/hyperlink" Target="https://www.endu.net/it/events/stradugenta/results/2019/51432/132" TargetMode="External"/><Relationship Id="rId371" Type="http://schemas.openxmlformats.org/officeDocument/2006/relationships/hyperlink" Target="https://www.endu.net/it/events/stradugenta/results/2019/51432/326" TargetMode="External"/><Relationship Id="rId427" Type="http://schemas.openxmlformats.org/officeDocument/2006/relationships/hyperlink" Target="https://www.endu.net/it/events/stradugenta/results/2019/51432/211" TargetMode="External"/><Relationship Id="rId469" Type="http://schemas.openxmlformats.org/officeDocument/2006/relationships/hyperlink" Target="https://www.endu.net/it/events/stradugenta/results/2019/51432/433" TargetMode="External"/><Relationship Id="rId26" Type="http://schemas.openxmlformats.org/officeDocument/2006/relationships/hyperlink" Target="https://www.endu.net/it/events/stradugenta/results/2019/51432/431" TargetMode="External"/><Relationship Id="rId231" Type="http://schemas.openxmlformats.org/officeDocument/2006/relationships/hyperlink" Target="https://www.endu.net/it/events/stradugenta/results/2019/51432/203" TargetMode="External"/><Relationship Id="rId273" Type="http://schemas.openxmlformats.org/officeDocument/2006/relationships/hyperlink" Target="https://www.endu.net/it/events/stradugenta/results/2019/51432/254" TargetMode="External"/><Relationship Id="rId329" Type="http://schemas.openxmlformats.org/officeDocument/2006/relationships/hyperlink" Target="https://www.endu.net/it/events/stradugenta/results/2019/51432/154" TargetMode="External"/><Relationship Id="rId68" Type="http://schemas.openxmlformats.org/officeDocument/2006/relationships/hyperlink" Target="https://www.endu.net/it/events/stradugenta/results/2019/51432/371" TargetMode="External"/><Relationship Id="rId133" Type="http://schemas.openxmlformats.org/officeDocument/2006/relationships/hyperlink" Target="https://www.endu.net/it/events/stradugenta/results/2019/51432/33" TargetMode="External"/><Relationship Id="rId175" Type="http://schemas.openxmlformats.org/officeDocument/2006/relationships/hyperlink" Target="https://www.endu.net/it/events/stradugenta/results/2019/51432/467" TargetMode="External"/><Relationship Id="rId340" Type="http://schemas.openxmlformats.org/officeDocument/2006/relationships/hyperlink" Target="https://www.endu.net/it/events/stradugenta/results/2019/51432/255" TargetMode="External"/><Relationship Id="rId200" Type="http://schemas.openxmlformats.org/officeDocument/2006/relationships/hyperlink" Target="https://www.endu.net/it/events/stradugenta/results/2019/51432/367" TargetMode="External"/><Relationship Id="rId382" Type="http://schemas.openxmlformats.org/officeDocument/2006/relationships/hyperlink" Target="https://www.endu.net/it/events/stradugenta/results/2019/51432/34" TargetMode="External"/><Relationship Id="rId438" Type="http://schemas.openxmlformats.org/officeDocument/2006/relationships/hyperlink" Target="https://www.endu.net/it/events/stradugenta/results/2019/51432/484" TargetMode="External"/><Relationship Id="rId242" Type="http://schemas.openxmlformats.org/officeDocument/2006/relationships/hyperlink" Target="https://www.endu.net/it/events/stradugenta/results/2019/51432/184" TargetMode="External"/><Relationship Id="rId284" Type="http://schemas.openxmlformats.org/officeDocument/2006/relationships/hyperlink" Target="https://www.endu.net/it/events/stradugenta/results/2019/51432/161" TargetMode="External"/><Relationship Id="rId37" Type="http://schemas.openxmlformats.org/officeDocument/2006/relationships/hyperlink" Target="https://www.endu.net/it/events/stradugenta/results/2019/51432/120" TargetMode="External"/><Relationship Id="rId79" Type="http://schemas.openxmlformats.org/officeDocument/2006/relationships/hyperlink" Target="https://www.endu.net/it/events/stradugenta/results/2019/51432/194" TargetMode="External"/><Relationship Id="rId102" Type="http://schemas.openxmlformats.org/officeDocument/2006/relationships/hyperlink" Target="https://www.endu.net/it/events/stradugenta/results/2019/51432/73" TargetMode="External"/><Relationship Id="rId144" Type="http://schemas.openxmlformats.org/officeDocument/2006/relationships/hyperlink" Target="https://www.endu.net/it/events/stradugenta/results/2019/51432/57" TargetMode="External"/><Relationship Id="rId90" Type="http://schemas.openxmlformats.org/officeDocument/2006/relationships/hyperlink" Target="https://www.endu.net/it/events/stradugenta/results/2019/51432/199" TargetMode="External"/><Relationship Id="rId186" Type="http://schemas.openxmlformats.org/officeDocument/2006/relationships/hyperlink" Target="https://www.endu.net/it/events/stradugenta/results/2019/51432/136" TargetMode="External"/><Relationship Id="rId351" Type="http://schemas.openxmlformats.org/officeDocument/2006/relationships/hyperlink" Target="https://www.endu.net/it/events/stradugenta/results/2019/51432/350" TargetMode="External"/><Relationship Id="rId393" Type="http://schemas.openxmlformats.org/officeDocument/2006/relationships/hyperlink" Target="https://www.endu.net/it/events/stradugenta/results/2019/51432/210" TargetMode="External"/><Relationship Id="rId407" Type="http://schemas.openxmlformats.org/officeDocument/2006/relationships/hyperlink" Target="https://www.endu.net/it/events/stradugenta/results/2019/51432/458" TargetMode="External"/><Relationship Id="rId449" Type="http://schemas.openxmlformats.org/officeDocument/2006/relationships/hyperlink" Target="https://www.endu.net/it/events/stradugenta/results/2019/51432/248" TargetMode="External"/><Relationship Id="rId211" Type="http://schemas.openxmlformats.org/officeDocument/2006/relationships/hyperlink" Target="https://www.endu.net/it/events/stradugenta/results/2019/51432/428" TargetMode="External"/><Relationship Id="rId253" Type="http://schemas.openxmlformats.org/officeDocument/2006/relationships/hyperlink" Target="https://www.endu.net/it/events/stradugenta/results/2019/51432/415" TargetMode="External"/><Relationship Id="rId295" Type="http://schemas.openxmlformats.org/officeDocument/2006/relationships/hyperlink" Target="https://www.endu.net/it/events/stradugenta/results/2019/51432/216" TargetMode="External"/><Relationship Id="rId309" Type="http://schemas.openxmlformats.org/officeDocument/2006/relationships/hyperlink" Target="https://www.endu.net/it/events/stradugenta/results/2019/51432/142" TargetMode="External"/><Relationship Id="rId460" Type="http://schemas.openxmlformats.org/officeDocument/2006/relationships/hyperlink" Target="https://www.endu.net/it/events/stradugenta/results/2019/51432/191" TargetMode="External"/><Relationship Id="rId48" Type="http://schemas.openxmlformats.org/officeDocument/2006/relationships/hyperlink" Target="https://www.endu.net/it/events/stradugenta/results/2019/51432/348" TargetMode="External"/><Relationship Id="rId113" Type="http://schemas.openxmlformats.org/officeDocument/2006/relationships/hyperlink" Target="https://www.endu.net/it/events/stradugenta/results/2019/51432/104" TargetMode="External"/><Relationship Id="rId320" Type="http://schemas.openxmlformats.org/officeDocument/2006/relationships/hyperlink" Target="https://www.endu.net/it/events/stradugenta/results/2019/51432/424" TargetMode="External"/><Relationship Id="rId155" Type="http://schemas.openxmlformats.org/officeDocument/2006/relationships/hyperlink" Target="https://www.endu.net/it/events/stradugenta/results/2019/51432/175" TargetMode="External"/><Relationship Id="rId197" Type="http://schemas.openxmlformats.org/officeDocument/2006/relationships/hyperlink" Target="https://www.endu.net/it/events/stradugenta/results/2019/51432/272" TargetMode="External"/><Relationship Id="rId362" Type="http://schemas.openxmlformats.org/officeDocument/2006/relationships/hyperlink" Target="https://www.endu.net/it/events/stradugenta/results/2019/51432/539" TargetMode="External"/><Relationship Id="rId418" Type="http://schemas.openxmlformats.org/officeDocument/2006/relationships/hyperlink" Target="https://www.endu.net/it/events/stradugenta/results/2019/51432/42" TargetMode="External"/><Relationship Id="rId222" Type="http://schemas.openxmlformats.org/officeDocument/2006/relationships/hyperlink" Target="https://www.endu.net/it/events/stradugenta/results/2019/51432/277" TargetMode="External"/><Relationship Id="rId264" Type="http://schemas.openxmlformats.org/officeDocument/2006/relationships/hyperlink" Target="https://www.endu.net/it/events/stradugenta/results/2019/51432/145" TargetMode="External"/><Relationship Id="rId471" Type="http://schemas.openxmlformats.org/officeDocument/2006/relationships/hyperlink" Target="https://www.endu.net/it/events/stradugenta/results/2019/51432/337" TargetMode="External"/><Relationship Id="rId17" Type="http://schemas.openxmlformats.org/officeDocument/2006/relationships/hyperlink" Target="https://www.endu.net/it/events/stradugenta/results/2019/51432/227" TargetMode="External"/><Relationship Id="rId59" Type="http://schemas.openxmlformats.org/officeDocument/2006/relationships/hyperlink" Target="https://www.endu.net/it/events/stradugenta/results/2019/51432/121" TargetMode="External"/><Relationship Id="rId124" Type="http://schemas.openxmlformats.org/officeDocument/2006/relationships/hyperlink" Target="https://www.endu.net/it/events/stradugenta/results/2019/51432/316" TargetMode="External"/><Relationship Id="rId70" Type="http://schemas.openxmlformats.org/officeDocument/2006/relationships/hyperlink" Target="https://www.endu.net/it/events/stradugenta/results/2019/51432/410" TargetMode="External"/><Relationship Id="rId166" Type="http://schemas.openxmlformats.org/officeDocument/2006/relationships/hyperlink" Target="https://www.endu.net/it/events/stradugenta/results/2019/51432/287" TargetMode="External"/><Relationship Id="rId331" Type="http://schemas.openxmlformats.org/officeDocument/2006/relationships/hyperlink" Target="https://www.endu.net/it/events/stradugenta/results/2019/51432/169" TargetMode="External"/><Relationship Id="rId373" Type="http://schemas.openxmlformats.org/officeDocument/2006/relationships/hyperlink" Target="https://www.endu.net/it/events/stradugenta/results/2019/51432/252" TargetMode="External"/><Relationship Id="rId429" Type="http://schemas.openxmlformats.org/officeDocument/2006/relationships/hyperlink" Target="https://www.endu.net/it/events/stradugenta/results/2019/51432/390" TargetMode="External"/><Relationship Id="rId1" Type="http://schemas.openxmlformats.org/officeDocument/2006/relationships/hyperlink" Target="https://www.endu.net/it/events/stradugenta/results/2019/51432/2" TargetMode="External"/><Relationship Id="rId233" Type="http://schemas.openxmlformats.org/officeDocument/2006/relationships/hyperlink" Target="https://www.endu.net/it/events/stradugenta/results/2019/51432/240" TargetMode="External"/><Relationship Id="rId440" Type="http://schemas.openxmlformats.org/officeDocument/2006/relationships/hyperlink" Target="https://www.endu.net/it/events/stradugenta/results/2019/51432/452" TargetMode="External"/><Relationship Id="rId28" Type="http://schemas.openxmlformats.org/officeDocument/2006/relationships/hyperlink" Target="https://www.endu.net/it/events/stradugenta/results/2019/51432/15" TargetMode="External"/><Relationship Id="rId275" Type="http://schemas.openxmlformats.org/officeDocument/2006/relationships/hyperlink" Target="https://www.endu.net/it/events/stradugenta/results/2019/51432/333" TargetMode="External"/><Relationship Id="rId300" Type="http://schemas.openxmlformats.org/officeDocument/2006/relationships/hyperlink" Target="https://www.endu.net/it/events/stradugenta/results/2019/51432/141" TargetMode="External"/><Relationship Id="rId81" Type="http://schemas.openxmlformats.org/officeDocument/2006/relationships/hyperlink" Target="https://www.endu.net/it/events/stradugenta/results/2019/51432/82" TargetMode="External"/><Relationship Id="rId135" Type="http://schemas.openxmlformats.org/officeDocument/2006/relationships/hyperlink" Target="https://www.endu.net/it/events/stradugenta/results/2019/51432/300" TargetMode="External"/><Relationship Id="rId177" Type="http://schemas.openxmlformats.org/officeDocument/2006/relationships/hyperlink" Target="https://www.endu.net/it/events/stradugenta/results/2019/51432/282" TargetMode="External"/><Relationship Id="rId342" Type="http://schemas.openxmlformats.org/officeDocument/2006/relationships/hyperlink" Target="https://www.endu.net/it/events/stradugenta/results/2019/51432/168" TargetMode="External"/><Relationship Id="rId384" Type="http://schemas.openxmlformats.org/officeDocument/2006/relationships/hyperlink" Target="https://www.endu.net/it/events/stradugenta/results/2019/51432/336" TargetMode="External"/><Relationship Id="rId202" Type="http://schemas.openxmlformats.org/officeDocument/2006/relationships/hyperlink" Target="https://www.endu.net/it/events/stradugenta/results/2019/51432/122" TargetMode="External"/><Relationship Id="rId244" Type="http://schemas.openxmlformats.org/officeDocument/2006/relationships/hyperlink" Target="https://www.endu.net/it/events/stradugenta/results/2019/51432/307" TargetMode="External"/><Relationship Id="rId39" Type="http://schemas.openxmlformats.org/officeDocument/2006/relationships/hyperlink" Target="https://www.endu.net/it/events/stradugenta/results/2019/51432/133" TargetMode="External"/><Relationship Id="rId286" Type="http://schemas.openxmlformats.org/officeDocument/2006/relationships/hyperlink" Target="https://www.endu.net/it/events/stradugenta/results/2019/51432/419" TargetMode="External"/><Relationship Id="rId451" Type="http://schemas.openxmlformats.org/officeDocument/2006/relationships/hyperlink" Target="https://www.endu.net/it/events/stradugenta/results/2019/51432/543" TargetMode="External"/><Relationship Id="rId50" Type="http://schemas.openxmlformats.org/officeDocument/2006/relationships/hyperlink" Target="https://www.endu.net/it/events/stradugenta/results/2019/51432/26" TargetMode="External"/><Relationship Id="rId104" Type="http://schemas.openxmlformats.org/officeDocument/2006/relationships/hyperlink" Target="https://www.endu.net/it/events/stradugenta/results/2019/51432/58" TargetMode="External"/><Relationship Id="rId146" Type="http://schemas.openxmlformats.org/officeDocument/2006/relationships/hyperlink" Target="https://www.endu.net/it/events/stradugenta/results/2019/51432/98" TargetMode="External"/><Relationship Id="rId188" Type="http://schemas.openxmlformats.org/officeDocument/2006/relationships/hyperlink" Target="https://www.endu.net/it/events/stradugenta/results/2019/51432/135" TargetMode="External"/><Relationship Id="rId311" Type="http://schemas.openxmlformats.org/officeDocument/2006/relationships/hyperlink" Target="https://www.endu.net/it/events/stradugenta/results/2019/51432/395" TargetMode="External"/><Relationship Id="rId353" Type="http://schemas.openxmlformats.org/officeDocument/2006/relationships/hyperlink" Target="https://www.endu.net/it/events/stradugenta/results/2019/51432/155" TargetMode="External"/><Relationship Id="rId395" Type="http://schemas.openxmlformats.org/officeDocument/2006/relationships/hyperlink" Target="https://www.endu.net/it/events/stradugenta/results/2019/51432/228" TargetMode="External"/><Relationship Id="rId409" Type="http://schemas.openxmlformats.org/officeDocument/2006/relationships/hyperlink" Target="https://www.endu.net/it/events/stradugenta/results/2019/51432/80" TargetMode="External"/><Relationship Id="rId92" Type="http://schemas.openxmlformats.org/officeDocument/2006/relationships/hyperlink" Target="https://www.endu.net/it/events/stradugenta/results/2019/51432/59" TargetMode="External"/><Relationship Id="rId213" Type="http://schemas.openxmlformats.org/officeDocument/2006/relationships/hyperlink" Target="https://www.endu.net/it/events/stradugenta/results/2019/51432/346" TargetMode="External"/><Relationship Id="rId420" Type="http://schemas.openxmlformats.org/officeDocument/2006/relationships/hyperlink" Target="https://www.endu.net/it/events/stradugenta/results/2019/51432/230" TargetMode="External"/><Relationship Id="rId255" Type="http://schemas.openxmlformats.org/officeDocument/2006/relationships/hyperlink" Target="https://www.endu.net/it/events/stradugenta/results/2019/51432/170" TargetMode="External"/><Relationship Id="rId297" Type="http://schemas.openxmlformats.org/officeDocument/2006/relationships/hyperlink" Target="https://www.endu.net/it/events/stradugenta/results/2019/51432/234" TargetMode="External"/><Relationship Id="rId462" Type="http://schemas.openxmlformats.org/officeDocument/2006/relationships/hyperlink" Target="https://www.endu.net/it/events/stradugenta/results/2019/51432/44" TargetMode="External"/><Relationship Id="rId115" Type="http://schemas.openxmlformats.org/officeDocument/2006/relationships/hyperlink" Target="https://www.endu.net/it/events/stradugenta/results/2019/51432/339" TargetMode="External"/><Relationship Id="rId157" Type="http://schemas.openxmlformats.org/officeDocument/2006/relationships/hyperlink" Target="https://www.endu.net/it/events/stradugenta/results/2019/51432/187" TargetMode="External"/><Relationship Id="rId322" Type="http://schemas.openxmlformats.org/officeDocument/2006/relationships/hyperlink" Target="https://www.endu.net/it/events/stradugenta/results/2019/51432/30" TargetMode="External"/><Relationship Id="rId364" Type="http://schemas.openxmlformats.org/officeDocument/2006/relationships/hyperlink" Target="https://www.endu.net/it/events/stradugenta/results/2019/51432/62" TargetMode="External"/><Relationship Id="rId61" Type="http://schemas.openxmlformats.org/officeDocument/2006/relationships/hyperlink" Target="https://www.endu.net/it/events/stradugenta/results/2019/51432/17" TargetMode="External"/><Relationship Id="rId199" Type="http://schemas.openxmlformats.org/officeDocument/2006/relationships/hyperlink" Target="https://www.endu.net/it/events/stradugenta/results/2019/51432/262" TargetMode="External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ndu.net/it/events/stradugenta/results/2019/51432/389" TargetMode="External"/><Relationship Id="rId671" Type="http://schemas.openxmlformats.org/officeDocument/2006/relationships/hyperlink" Target="https://www.endu.net/it/events/-----/results/2019/00000/155" TargetMode="External"/><Relationship Id="rId21" Type="http://schemas.openxmlformats.org/officeDocument/2006/relationships/hyperlink" Target="https://www.endu.net/it/events/stradugenta/results/2019/51432/5" TargetMode="External"/><Relationship Id="rId324" Type="http://schemas.openxmlformats.org/officeDocument/2006/relationships/hyperlink" Target="https://www.endu.net/it/events/stradugenta/results/2019/51432/72" TargetMode="External"/><Relationship Id="rId531" Type="http://schemas.openxmlformats.org/officeDocument/2006/relationships/hyperlink" Target="https://www.endu.net/it/events/-----/results/2019/00000/234" TargetMode="External"/><Relationship Id="rId629" Type="http://schemas.openxmlformats.org/officeDocument/2006/relationships/hyperlink" Target="https://www.endu.net/it/events/-----/results/2019/00000/208" TargetMode="External"/><Relationship Id="rId170" Type="http://schemas.openxmlformats.org/officeDocument/2006/relationships/hyperlink" Target="https://www.endu.net/it/events/stradugenta/results/2019/51432/166" TargetMode="External"/><Relationship Id="rId268" Type="http://schemas.openxmlformats.org/officeDocument/2006/relationships/hyperlink" Target="https://www.endu.net/it/events/stradugenta/results/2019/51432/75" TargetMode="External"/><Relationship Id="rId475" Type="http://schemas.openxmlformats.org/officeDocument/2006/relationships/hyperlink" Target="https://www.endu.net/it/events/-----/results/2019/00000/2" TargetMode="External"/><Relationship Id="rId682" Type="http://schemas.openxmlformats.org/officeDocument/2006/relationships/hyperlink" Target="https://www.endu.net/it/events/-----/results/2019/00000/43" TargetMode="External"/><Relationship Id="rId32" Type="http://schemas.openxmlformats.org/officeDocument/2006/relationships/hyperlink" Target="https://www.endu.net/it/events/stradugenta/results/2019/51432/284" TargetMode="External"/><Relationship Id="rId128" Type="http://schemas.openxmlformats.org/officeDocument/2006/relationships/hyperlink" Target="https://www.endu.net/it/events/stradugenta/results/2019/51432/471" TargetMode="External"/><Relationship Id="rId335" Type="http://schemas.openxmlformats.org/officeDocument/2006/relationships/hyperlink" Target="https://www.endu.net/it/events/stradugenta/results/2019/51432/408" TargetMode="External"/><Relationship Id="rId542" Type="http://schemas.openxmlformats.org/officeDocument/2006/relationships/hyperlink" Target="https://www.endu.net/it/events/-----/results/2019/00000/256" TargetMode="External"/><Relationship Id="rId181" Type="http://schemas.openxmlformats.org/officeDocument/2006/relationships/hyperlink" Target="https://www.endu.net/it/events/stradugenta/results/2019/51432/198" TargetMode="External"/><Relationship Id="rId402" Type="http://schemas.openxmlformats.org/officeDocument/2006/relationships/hyperlink" Target="https://www.endu.net/it/events/stradugenta/results/2019/51432/200" TargetMode="External"/><Relationship Id="rId279" Type="http://schemas.openxmlformats.org/officeDocument/2006/relationships/hyperlink" Target="https://www.endu.net/it/events/stradugenta/results/2019/51432/373" TargetMode="External"/><Relationship Id="rId486" Type="http://schemas.openxmlformats.org/officeDocument/2006/relationships/hyperlink" Target="https://www.endu.net/it/events/-----/results/2019/00000/233" TargetMode="External"/><Relationship Id="rId693" Type="http://schemas.openxmlformats.org/officeDocument/2006/relationships/hyperlink" Target="https://www.endu.net/it/events/-----/results/2019/00000/99" TargetMode="External"/><Relationship Id="rId707" Type="http://schemas.openxmlformats.org/officeDocument/2006/relationships/hyperlink" Target="https://www.endu.net/it/events/-----/results/2019/00000/40" TargetMode="External"/><Relationship Id="rId43" Type="http://schemas.openxmlformats.org/officeDocument/2006/relationships/hyperlink" Target="https://www.endu.net/it/events/stradugenta/results/2019/51432/470" TargetMode="External"/><Relationship Id="rId139" Type="http://schemas.openxmlformats.org/officeDocument/2006/relationships/hyperlink" Target="https://www.endu.net/it/events/stradugenta/results/2019/51432/217" TargetMode="External"/><Relationship Id="rId346" Type="http://schemas.openxmlformats.org/officeDocument/2006/relationships/hyperlink" Target="https://www.endu.net/it/events/stradugenta/results/2019/51432/485" TargetMode="External"/><Relationship Id="rId553" Type="http://schemas.openxmlformats.org/officeDocument/2006/relationships/hyperlink" Target="https://www.endu.net/it/events/-----/results/2019/00000/26" TargetMode="External"/><Relationship Id="rId192" Type="http://schemas.openxmlformats.org/officeDocument/2006/relationships/hyperlink" Target="https://www.endu.net/it/events/stradugenta/results/2019/51432/131" TargetMode="External"/><Relationship Id="rId206" Type="http://schemas.openxmlformats.org/officeDocument/2006/relationships/hyperlink" Target="https://www.endu.net/it/events/stradugenta/results/2019/51432/465" TargetMode="External"/><Relationship Id="rId413" Type="http://schemas.openxmlformats.org/officeDocument/2006/relationships/hyperlink" Target="https://www.endu.net/it/events/stradugenta/results/2019/51432/40" TargetMode="External"/><Relationship Id="rId497" Type="http://schemas.openxmlformats.org/officeDocument/2006/relationships/hyperlink" Target="https://www.endu.net/it/events/-----/results/2019/00000/161" TargetMode="External"/><Relationship Id="rId620" Type="http://schemas.openxmlformats.org/officeDocument/2006/relationships/hyperlink" Target="https://www.endu.net/it/events/-----/results/2019/00000/50" TargetMode="External"/><Relationship Id="rId718" Type="http://schemas.openxmlformats.org/officeDocument/2006/relationships/hyperlink" Target="https://www.endu.net/it/events/-----/results/2019/00000/144" TargetMode="External"/><Relationship Id="rId357" Type="http://schemas.openxmlformats.org/officeDocument/2006/relationships/hyperlink" Target="https://www.endu.net/it/events/stradugenta/results/2019/51432/318" TargetMode="External"/><Relationship Id="rId54" Type="http://schemas.openxmlformats.org/officeDocument/2006/relationships/hyperlink" Target="https://www.endu.net/it/events/stradugenta/results/2019/51432/113" TargetMode="External"/><Relationship Id="rId217" Type="http://schemas.openxmlformats.org/officeDocument/2006/relationships/hyperlink" Target="https://www.endu.net/it/events/stradugenta/results/2019/51432/86" TargetMode="External"/><Relationship Id="rId564" Type="http://schemas.openxmlformats.org/officeDocument/2006/relationships/hyperlink" Target="https://www.endu.net/it/events/-----/results/2019/00000/164" TargetMode="External"/><Relationship Id="rId424" Type="http://schemas.openxmlformats.org/officeDocument/2006/relationships/hyperlink" Target="https://www.endu.net/it/events/stradugenta/results/2019/51432/457" TargetMode="External"/><Relationship Id="rId631" Type="http://schemas.openxmlformats.org/officeDocument/2006/relationships/hyperlink" Target="https://www.endu.net/it/events/-----/results/2019/00000/74" TargetMode="External"/><Relationship Id="rId729" Type="http://schemas.openxmlformats.org/officeDocument/2006/relationships/hyperlink" Target="https://www.endu.net/it/events/-----/results/2019/00000/265" TargetMode="External"/><Relationship Id="rId270" Type="http://schemas.openxmlformats.org/officeDocument/2006/relationships/hyperlink" Target="https://www.endu.net/it/events/stradugenta/results/2019/51432/500" TargetMode="External"/><Relationship Id="rId65" Type="http://schemas.openxmlformats.org/officeDocument/2006/relationships/hyperlink" Target="https://www.endu.net/it/events/stradugenta/results/2019/51432/150" TargetMode="External"/><Relationship Id="rId130" Type="http://schemas.openxmlformats.org/officeDocument/2006/relationships/hyperlink" Target="https://www.endu.net/it/events/stradugenta/results/2019/51432/179" TargetMode="External"/><Relationship Id="rId368" Type="http://schemas.openxmlformats.org/officeDocument/2006/relationships/hyperlink" Target="https://www.endu.net/it/events/stradugenta/results/2019/51432/138" TargetMode="External"/><Relationship Id="rId575" Type="http://schemas.openxmlformats.org/officeDocument/2006/relationships/hyperlink" Target="https://www.endu.net/it/events/-----/results/2019/00000/282" TargetMode="External"/><Relationship Id="rId228" Type="http://schemas.openxmlformats.org/officeDocument/2006/relationships/hyperlink" Target="https://www.endu.net/it/events/stradugenta/results/2019/51432/352" TargetMode="External"/><Relationship Id="rId435" Type="http://schemas.openxmlformats.org/officeDocument/2006/relationships/hyperlink" Target="https://www.endu.net/it/events/stradugenta/results/2019/51432/438" TargetMode="External"/><Relationship Id="rId642" Type="http://schemas.openxmlformats.org/officeDocument/2006/relationships/hyperlink" Target="https://www.endu.net/it/events/-----/results/2019/00000/92" TargetMode="External"/><Relationship Id="rId281" Type="http://schemas.openxmlformats.org/officeDocument/2006/relationships/hyperlink" Target="https://www.endu.net/it/events/stradugenta/results/2019/51432/253" TargetMode="External"/><Relationship Id="rId502" Type="http://schemas.openxmlformats.org/officeDocument/2006/relationships/hyperlink" Target="https://www.endu.net/it/events/-----/results/2019/00000/220" TargetMode="External"/><Relationship Id="rId76" Type="http://schemas.openxmlformats.org/officeDocument/2006/relationships/hyperlink" Target="https://www.endu.net/it/events/stradugenta/results/2019/51432/257" TargetMode="External"/><Relationship Id="rId141" Type="http://schemas.openxmlformats.org/officeDocument/2006/relationships/hyperlink" Target="https://www.endu.net/it/events/stradugenta/results/2019/51432/487" TargetMode="External"/><Relationship Id="rId379" Type="http://schemas.openxmlformats.org/officeDocument/2006/relationships/hyperlink" Target="https://www.endu.net/it/events/stradugenta/results/2019/51432/196" TargetMode="External"/><Relationship Id="rId586" Type="http://schemas.openxmlformats.org/officeDocument/2006/relationships/hyperlink" Target="https://www.endu.net/it/events/-----/results/2019/00000/34" TargetMode="External"/><Relationship Id="rId7" Type="http://schemas.openxmlformats.org/officeDocument/2006/relationships/hyperlink" Target="https://www.endu.net/it/events/stradugenta/results/2019/51432/335" TargetMode="External"/><Relationship Id="rId239" Type="http://schemas.openxmlformats.org/officeDocument/2006/relationships/hyperlink" Target="https://www.endu.net/it/events/stradugenta/results/2019/51432/363" TargetMode="External"/><Relationship Id="rId446" Type="http://schemas.openxmlformats.org/officeDocument/2006/relationships/hyperlink" Target="https://www.endu.net/it/events/stradugenta/results/2019/51432/160" TargetMode="External"/><Relationship Id="rId653" Type="http://schemas.openxmlformats.org/officeDocument/2006/relationships/hyperlink" Target="https://www.endu.net/it/events/-----/results/2019/00000/171" TargetMode="External"/><Relationship Id="rId292" Type="http://schemas.openxmlformats.org/officeDocument/2006/relationships/hyperlink" Target="https://www.endu.net/it/events/stradugenta/results/2019/51432/332" TargetMode="External"/><Relationship Id="rId306" Type="http://schemas.openxmlformats.org/officeDocument/2006/relationships/hyperlink" Target="https://www.endu.net/it/events/stradugenta/results/2019/51432/295" TargetMode="External"/><Relationship Id="rId87" Type="http://schemas.openxmlformats.org/officeDocument/2006/relationships/hyperlink" Target="https://www.endu.net/it/events/stradugenta/results/2019/51432/18" TargetMode="External"/><Relationship Id="rId513" Type="http://schemas.openxmlformats.org/officeDocument/2006/relationships/hyperlink" Target="https://www.endu.net/it/events/-----/results/2019/00000/258" TargetMode="External"/><Relationship Id="rId597" Type="http://schemas.openxmlformats.org/officeDocument/2006/relationships/hyperlink" Target="https://www.endu.net/it/events/-----/results/2019/00000/129" TargetMode="External"/><Relationship Id="rId720" Type="http://schemas.openxmlformats.org/officeDocument/2006/relationships/hyperlink" Target="https://www.endu.net/it/events/-----/results/2019/00000/219" TargetMode="External"/><Relationship Id="rId152" Type="http://schemas.openxmlformats.org/officeDocument/2006/relationships/hyperlink" Target="https://www.endu.net/it/events/stradugenta/results/2019/51432/297" TargetMode="External"/><Relationship Id="rId457" Type="http://schemas.openxmlformats.org/officeDocument/2006/relationships/hyperlink" Target="https://www.endu.net/it/events/stradugenta/results/2019/51432/429" TargetMode="External"/><Relationship Id="rId664" Type="http://schemas.openxmlformats.org/officeDocument/2006/relationships/hyperlink" Target="https://www.endu.net/it/events/-----/results/2019/00000/205" TargetMode="External"/><Relationship Id="rId14" Type="http://schemas.openxmlformats.org/officeDocument/2006/relationships/hyperlink" Target="https://www.endu.net/it/events/stradugenta/results/2019/51432/46" TargetMode="External"/><Relationship Id="rId317" Type="http://schemas.openxmlformats.org/officeDocument/2006/relationships/hyperlink" Target="https://www.endu.net/it/events/stradugenta/results/2019/51432/451" TargetMode="External"/><Relationship Id="rId524" Type="http://schemas.openxmlformats.org/officeDocument/2006/relationships/hyperlink" Target="https://www.endu.net/it/events/-----/results/2019/00000/72" TargetMode="External"/><Relationship Id="rId731" Type="http://schemas.openxmlformats.org/officeDocument/2006/relationships/hyperlink" Target="https://www.endu.net/it/events/-----/results/2019/00000/112" TargetMode="External"/><Relationship Id="rId98" Type="http://schemas.openxmlformats.org/officeDocument/2006/relationships/hyperlink" Target="https://www.endu.net/it/events/stradugenta/results/2019/51432/101" TargetMode="External"/><Relationship Id="rId163" Type="http://schemas.openxmlformats.org/officeDocument/2006/relationships/hyperlink" Target="https://www.endu.net/it/events/stradugenta/results/2019/51432/132" TargetMode="External"/><Relationship Id="rId370" Type="http://schemas.openxmlformats.org/officeDocument/2006/relationships/hyperlink" Target="https://www.endu.net/it/events/stradugenta/results/2019/51432/326" TargetMode="External"/><Relationship Id="rId230" Type="http://schemas.openxmlformats.org/officeDocument/2006/relationships/hyperlink" Target="https://www.endu.net/it/events/stradugenta/results/2019/51432/203" TargetMode="External"/><Relationship Id="rId468" Type="http://schemas.openxmlformats.org/officeDocument/2006/relationships/hyperlink" Target="https://www.endu.net/it/events/stradugenta/results/2019/51432/433" TargetMode="External"/><Relationship Id="rId675" Type="http://schemas.openxmlformats.org/officeDocument/2006/relationships/hyperlink" Target="https://www.endu.net/it/events/-----/results/2019/00000/207" TargetMode="External"/><Relationship Id="rId25" Type="http://schemas.openxmlformats.org/officeDocument/2006/relationships/hyperlink" Target="https://www.endu.net/it/events/stradugenta/results/2019/51432/431" TargetMode="External"/><Relationship Id="rId328" Type="http://schemas.openxmlformats.org/officeDocument/2006/relationships/hyperlink" Target="https://www.endu.net/it/events/stradugenta/results/2019/51432/154" TargetMode="External"/><Relationship Id="rId535" Type="http://schemas.openxmlformats.org/officeDocument/2006/relationships/hyperlink" Target="https://www.endu.net/it/events/-----/results/2019/00000/94" TargetMode="External"/><Relationship Id="rId174" Type="http://schemas.openxmlformats.org/officeDocument/2006/relationships/hyperlink" Target="https://www.endu.net/it/events/stradugenta/results/2019/51432/467" TargetMode="External"/><Relationship Id="rId381" Type="http://schemas.openxmlformats.org/officeDocument/2006/relationships/hyperlink" Target="https://www.endu.net/it/events/stradugenta/results/2019/51432/34" TargetMode="External"/><Relationship Id="rId602" Type="http://schemas.openxmlformats.org/officeDocument/2006/relationships/hyperlink" Target="https://www.endu.net/it/events/-----/results/2019/00000/151" TargetMode="External"/><Relationship Id="rId241" Type="http://schemas.openxmlformats.org/officeDocument/2006/relationships/hyperlink" Target="https://www.endu.net/it/events/stradugenta/results/2019/51432/184" TargetMode="External"/><Relationship Id="rId479" Type="http://schemas.openxmlformats.org/officeDocument/2006/relationships/hyperlink" Target="https://www.endu.net/it/events/-----/results/2019/00000/7" TargetMode="External"/><Relationship Id="rId686" Type="http://schemas.openxmlformats.org/officeDocument/2006/relationships/hyperlink" Target="https://www.endu.net/it/events/-----/results/2019/00000/175" TargetMode="External"/><Relationship Id="rId36" Type="http://schemas.openxmlformats.org/officeDocument/2006/relationships/hyperlink" Target="https://www.endu.net/it/events/stradugenta/results/2019/51432/120" TargetMode="External"/><Relationship Id="rId339" Type="http://schemas.openxmlformats.org/officeDocument/2006/relationships/hyperlink" Target="https://www.endu.net/it/events/stradugenta/results/2019/51432/255" TargetMode="External"/><Relationship Id="rId546" Type="http://schemas.openxmlformats.org/officeDocument/2006/relationships/hyperlink" Target="https://www.endu.net/it/events/-----/results/2019/00000/182" TargetMode="External"/><Relationship Id="rId101" Type="http://schemas.openxmlformats.org/officeDocument/2006/relationships/hyperlink" Target="https://www.endu.net/it/events/stradugenta/results/2019/51432/73" TargetMode="External"/><Relationship Id="rId185" Type="http://schemas.openxmlformats.org/officeDocument/2006/relationships/hyperlink" Target="https://www.endu.net/it/events/stradugenta/results/2019/51432/136" TargetMode="External"/><Relationship Id="rId406" Type="http://schemas.openxmlformats.org/officeDocument/2006/relationships/hyperlink" Target="https://www.endu.net/it/events/stradugenta/results/2019/51432/458" TargetMode="External"/><Relationship Id="rId392" Type="http://schemas.openxmlformats.org/officeDocument/2006/relationships/hyperlink" Target="https://www.endu.net/it/events/stradugenta/results/2019/51432/210" TargetMode="External"/><Relationship Id="rId613" Type="http://schemas.openxmlformats.org/officeDocument/2006/relationships/hyperlink" Target="https://www.endu.net/it/events/-----/results/2019/00000/158" TargetMode="External"/><Relationship Id="rId697" Type="http://schemas.openxmlformats.org/officeDocument/2006/relationships/hyperlink" Target="https://www.endu.net/it/events/-----/results/2019/00000/153" TargetMode="External"/><Relationship Id="rId252" Type="http://schemas.openxmlformats.org/officeDocument/2006/relationships/hyperlink" Target="https://www.endu.net/it/events/stradugenta/results/2019/51432/415" TargetMode="External"/><Relationship Id="rId47" Type="http://schemas.openxmlformats.org/officeDocument/2006/relationships/hyperlink" Target="https://www.endu.net/it/events/stradugenta/results/2019/51432/348" TargetMode="External"/><Relationship Id="rId112" Type="http://schemas.openxmlformats.org/officeDocument/2006/relationships/hyperlink" Target="https://www.endu.net/it/events/stradugenta/results/2019/51432/104" TargetMode="External"/><Relationship Id="rId557" Type="http://schemas.openxmlformats.org/officeDocument/2006/relationships/hyperlink" Target="https://www.endu.net/it/events/-----/results/2019/00000/106" TargetMode="External"/><Relationship Id="rId196" Type="http://schemas.openxmlformats.org/officeDocument/2006/relationships/hyperlink" Target="https://www.endu.net/it/events/stradugenta/results/2019/51432/272" TargetMode="External"/><Relationship Id="rId417" Type="http://schemas.openxmlformats.org/officeDocument/2006/relationships/hyperlink" Target="https://www.endu.net/it/events/stradugenta/results/2019/51432/42" TargetMode="External"/><Relationship Id="rId624" Type="http://schemas.openxmlformats.org/officeDocument/2006/relationships/hyperlink" Target="https://www.endu.net/it/events/-----/results/2019/00000/202" TargetMode="External"/><Relationship Id="rId263" Type="http://schemas.openxmlformats.org/officeDocument/2006/relationships/hyperlink" Target="https://www.endu.net/it/events/stradugenta/results/2019/51432/145" TargetMode="External"/><Relationship Id="rId470" Type="http://schemas.openxmlformats.org/officeDocument/2006/relationships/hyperlink" Target="https://www.endu.net/it/events/stradugenta/results/2019/51432/337" TargetMode="External"/><Relationship Id="rId58" Type="http://schemas.openxmlformats.org/officeDocument/2006/relationships/hyperlink" Target="https://www.endu.net/it/events/stradugenta/results/2019/51432/121" TargetMode="External"/><Relationship Id="rId123" Type="http://schemas.openxmlformats.org/officeDocument/2006/relationships/hyperlink" Target="https://www.endu.net/it/events/stradugenta/results/2019/51432/316" TargetMode="External"/><Relationship Id="rId330" Type="http://schemas.openxmlformats.org/officeDocument/2006/relationships/hyperlink" Target="https://www.endu.net/it/events/stradugenta/results/2019/51432/169" TargetMode="External"/><Relationship Id="rId568" Type="http://schemas.openxmlformats.org/officeDocument/2006/relationships/hyperlink" Target="https://www.endu.net/it/events/-----/results/2019/00000/45" TargetMode="External"/><Relationship Id="rId428" Type="http://schemas.openxmlformats.org/officeDocument/2006/relationships/hyperlink" Target="https://www.endu.net/it/events/stradugenta/results/2019/51432/390" TargetMode="External"/><Relationship Id="rId635" Type="http://schemas.openxmlformats.org/officeDocument/2006/relationships/hyperlink" Target="https://www.endu.net/it/events/-----/results/2019/00000/166" TargetMode="External"/><Relationship Id="rId274" Type="http://schemas.openxmlformats.org/officeDocument/2006/relationships/hyperlink" Target="https://www.endu.net/it/events/stradugenta/results/2019/51432/333" TargetMode="External"/><Relationship Id="rId481" Type="http://schemas.openxmlformats.org/officeDocument/2006/relationships/hyperlink" Target="https://www.endu.net/it/events/-----/results/2019/00000/11" TargetMode="External"/><Relationship Id="rId702" Type="http://schemas.openxmlformats.org/officeDocument/2006/relationships/hyperlink" Target="https://www.endu.net/it/events/-----/results/2019/00000/199" TargetMode="External"/><Relationship Id="rId69" Type="http://schemas.openxmlformats.org/officeDocument/2006/relationships/hyperlink" Target="https://www.endu.net/it/events/stradugenta/results/2019/51432/410" TargetMode="External"/><Relationship Id="rId134" Type="http://schemas.openxmlformats.org/officeDocument/2006/relationships/hyperlink" Target="https://www.endu.net/it/events/stradugenta/results/2019/51432/300" TargetMode="External"/><Relationship Id="rId579" Type="http://schemas.openxmlformats.org/officeDocument/2006/relationships/hyperlink" Target="https://www.endu.net/it/events/-----/results/2019/00000/84" TargetMode="External"/><Relationship Id="rId341" Type="http://schemas.openxmlformats.org/officeDocument/2006/relationships/hyperlink" Target="https://www.endu.net/it/events/stradugenta/results/2019/51432/168" TargetMode="External"/><Relationship Id="rId439" Type="http://schemas.openxmlformats.org/officeDocument/2006/relationships/hyperlink" Target="https://www.endu.net/it/events/stradugenta/results/2019/51432/452" TargetMode="External"/><Relationship Id="rId646" Type="http://schemas.openxmlformats.org/officeDocument/2006/relationships/hyperlink" Target="https://www.endu.net/it/events/-----/results/2019/00000/138" TargetMode="External"/><Relationship Id="rId201" Type="http://schemas.openxmlformats.org/officeDocument/2006/relationships/hyperlink" Target="https://www.endu.net/it/events/stradugenta/results/2019/51432/122" TargetMode="External"/><Relationship Id="rId285" Type="http://schemas.openxmlformats.org/officeDocument/2006/relationships/hyperlink" Target="https://www.endu.net/it/events/stradugenta/results/2019/51432/419" TargetMode="External"/><Relationship Id="rId506" Type="http://schemas.openxmlformats.org/officeDocument/2006/relationships/hyperlink" Target="https://www.endu.net/it/events/-----/results/2019/00000/134" TargetMode="External"/><Relationship Id="rId492" Type="http://schemas.openxmlformats.org/officeDocument/2006/relationships/hyperlink" Target="https://www.endu.net/it/events/-----/results/2019/00000/42" TargetMode="External"/><Relationship Id="rId713" Type="http://schemas.openxmlformats.org/officeDocument/2006/relationships/hyperlink" Target="https://www.endu.net/it/events/-----/results/2019/00000/83" TargetMode="External"/><Relationship Id="rId145" Type="http://schemas.openxmlformats.org/officeDocument/2006/relationships/hyperlink" Target="https://www.endu.net/it/events/stradugenta/results/2019/51432/98" TargetMode="External"/><Relationship Id="rId352" Type="http://schemas.openxmlformats.org/officeDocument/2006/relationships/hyperlink" Target="https://www.endu.net/it/events/stradugenta/results/2019/51432/155" TargetMode="External"/><Relationship Id="rId212" Type="http://schemas.openxmlformats.org/officeDocument/2006/relationships/hyperlink" Target="https://www.endu.net/it/events/stradugenta/results/2019/51432/346" TargetMode="External"/><Relationship Id="rId657" Type="http://schemas.openxmlformats.org/officeDocument/2006/relationships/hyperlink" Target="https://www.endu.net/it/events/-----/results/2019/00000/22" TargetMode="External"/><Relationship Id="rId296" Type="http://schemas.openxmlformats.org/officeDocument/2006/relationships/hyperlink" Target="https://www.endu.net/it/events/stradugenta/results/2019/51432/234" TargetMode="External"/><Relationship Id="rId517" Type="http://schemas.openxmlformats.org/officeDocument/2006/relationships/hyperlink" Target="https://www.endu.net/it/events/-----/results/2019/00000/125" TargetMode="External"/><Relationship Id="rId724" Type="http://schemas.openxmlformats.org/officeDocument/2006/relationships/hyperlink" Target="https://www.endu.net/it/events/-----/results/2019/00000/245" TargetMode="External"/><Relationship Id="rId60" Type="http://schemas.openxmlformats.org/officeDocument/2006/relationships/hyperlink" Target="https://www.endu.net/it/events/stradugenta/results/2019/51432/17" TargetMode="External"/><Relationship Id="rId156" Type="http://schemas.openxmlformats.org/officeDocument/2006/relationships/hyperlink" Target="https://www.endu.net/it/events/stradugenta/results/2019/51432/187" TargetMode="External"/><Relationship Id="rId363" Type="http://schemas.openxmlformats.org/officeDocument/2006/relationships/hyperlink" Target="https://www.endu.net/it/events/stradugenta/results/2019/51432/62" TargetMode="External"/><Relationship Id="rId570" Type="http://schemas.openxmlformats.org/officeDocument/2006/relationships/hyperlink" Target="https://www.endu.net/it/events/-----/results/2019/00000/274" TargetMode="External"/><Relationship Id="rId223" Type="http://schemas.openxmlformats.org/officeDocument/2006/relationships/hyperlink" Target="https://www.endu.net/it/events/stradugenta/results/2019/51432/342" TargetMode="External"/><Relationship Id="rId430" Type="http://schemas.openxmlformats.org/officeDocument/2006/relationships/hyperlink" Target="https://www.endu.net/it/events/stradugenta/results/2019/51432/268" TargetMode="External"/><Relationship Id="rId668" Type="http://schemas.openxmlformats.org/officeDocument/2006/relationships/hyperlink" Target="https://www.endu.net/it/events/-----/results/2019/00000/264" TargetMode="External"/><Relationship Id="rId18" Type="http://schemas.openxmlformats.org/officeDocument/2006/relationships/hyperlink" Target="https://www.endu.net/it/events/stradugenta/results/2019/51432/319" TargetMode="External"/><Relationship Id="rId528" Type="http://schemas.openxmlformats.org/officeDocument/2006/relationships/hyperlink" Target="https://www.endu.net/it/events/-----/results/2019/00000/18" TargetMode="External"/><Relationship Id="rId735" Type="http://schemas.openxmlformats.org/officeDocument/2006/relationships/hyperlink" Target="https://www.endu.net/it/events/-----/results/2019/00000/247" TargetMode="External"/><Relationship Id="rId167" Type="http://schemas.openxmlformats.org/officeDocument/2006/relationships/hyperlink" Target="https://www.endu.net/it/events/stradugenta/results/2019/51432/370" TargetMode="External"/><Relationship Id="rId374" Type="http://schemas.openxmlformats.org/officeDocument/2006/relationships/hyperlink" Target="https://www.endu.net/it/events/stradugenta/results/2019/51432/237" TargetMode="External"/><Relationship Id="rId581" Type="http://schemas.openxmlformats.org/officeDocument/2006/relationships/hyperlink" Target="https://www.endu.net/it/events/-----/results/2019/00000/116" TargetMode="External"/><Relationship Id="rId71" Type="http://schemas.openxmlformats.org/officeDocument/2006/relationships/hyperlink" Target="https://www.endu.net/it/events/stradugenta/results/2019/51432/306" TargetMode="External"/><Relationship Id="rId234" Type="http://schemas.openxmlformats.org/officeDocument/2006/relationships/hyperlink" Target="https://www.endu.net/it/events/stradugenta/results/2019/51432/224" TargetMode="External"/><Relationship Id="rId679" Type="http://schemas.openxmlformats.org/officeDocument/2006/relationships/hyperlink" Target="https://www.endu.net/it/events/-----/results/2019/00000/168" TargetMode="External"/><Relationship Id="rId2" Type="http://schemas.openxmlformats.org/officeDocument/2006/relationships/image" Target="file:///C:\Users\Mario\Downloads\avatar-small.jpg" TargetMode="External"/><Relationship Id="rId29" Type="http://schemas.openxmlformats.org/officeDocument/2006/relationships/hyperlink" Target="https://www.endu.net/it/events/stradugenta/results/2019/51432/81" TargetMode="External"/><Relationship Id="rId441" Type="http://schemas.openxmlformats.org/officeDocument/2006/relationships/hyperlink" Target="https://www.endu.net/it/events/stradugenta/results/2019/51432/60" TargetMode="External"/><Relationship Id="rId539" Type="http://schemas.openxmlformats.org/officeDocument/2006/relationships/hyperlink" Target="https://www.endu.net/it/events/-----/results/2019/00000/252" TargetMode="External"/><Relationship Id="rId178" Type="http://schemas.openxmlformats.org/officeDocument/2006/relationships/hyperlink" Target="https://www.endu.net/it/events/stradugenta/results/2019/51432/267" TargetMode="External"/><Relationship Id="rId301" Type="http://schemas.openxmlformats.org/officeDocument/2006/relationships/hyperlink" Target="https://www.endu.net/it/events/stradugenta/results/2019/51432/264" TargetMode="External"/><Relationship Id="rId82" Type="http://schemas.openxmlformats.org/officeDocument/2006/relationships/hyperlink" Target="https://www.endu.net/it/events/stradugenta/results/2019/51432/464" TargetMode="External"/><Relationship Id="rId385" Type="http://schemas.openxmlformats.org/officeDocument/2006/relationships/hyperlink" Target="https://www.endu.net/it/events/stradugenta/results/2019/51432/174" TargetMode="External"/><Relationship Id="rId592" Type="http://schemas.openxmlformats.org/officeDocument/2006/relationships/hyperlink" Target="https://www.endu.net/it/events/-----/results/2019/00000/33" TargetMode="External"/><Relationship Id="rId606" Type="http://schemas.openxmlformats.org/officeDocument/2006/relationships/hyperlink" Target="https://www.endu.net/it/events/-----/results/2019/00000/167" TargetMode="External"/><Relationship Id="rId245" Type="http://schemas.openxmlformats.org/officeDocument/2006/relationships/hyperlink" Target="https://www.endu.net/it/events/stradugenta/results/2019/51432/383" TargetMode="External"/><Relationship Id="rId452" Type="http://schemas.openxmlformats.org/officeDocument/2006/relationships/hyperlink" Target="https://www.endu.net/it/events/stradugenta/results/2019/51432/56" TargetMode="External"/><Relationship Id="rId105" Type="http://schemas.openxmlformats.org/officeDocument/2006/relationships/hyperlink" Target="https://www.endu.net/it/events/stradugenta/results/2019/51432/239" TargetMode="External"/><Relationship Id="rId312" Type="http://schemas.openxmlformats.org/officeDocument/2006/relationships/hyperlink" Target="https://www.endu.net/it/events/stradugenta/results/2019/51432/345" TargetMode="External"/><Relationship Id="rId93" Type="http://schemas.openxmlformats.org/officeDocument/2006/relationships/hyperlink" Target="https://www.endu.net/it/events/stradugenta/results/2019/51432/195" TargetMode="External"/><Relationship Id="rId189" Type="http://schemas.openxmlformats.org/officeDocument/2006/relationships/hyperlink" Target="https://www.endu.net/it/events/stradugenta/results/2019/51432/449" TargetMode="External"/><Relationship Id="rId396" Type="http://schemas.openxmlformats.org/officeDocument/2006/relationships/hyperlink" Target="https://www.endu.net/it/events/stradugenta/results/2019/51432/140" TargetMode="External"/><Relationship Id="rId617" Type="http://schemas.openxmlformats.org/officeDocument/2006/relationships/hyperlink" Target="https://www.endu.net/it/events/-----/results/2019/00000/169" TargetMode="External"/><Relationship Id="rId214" Type="http://schemas.openxmlformats.org/officeDocument/2006/relationships/hyperlink" Target="https://www.endu.net/it/events/stradugenta/results/2019/51432/364" TargetMode="External"/><Relationship Id="rId256" Type="http://schemas.openxmlformats.org/officeDocument/2006/relationships/hyperlink" Target="https://www.endu.net/it/events/stradugenta/results/2019/51432/128" TargetMode="External"/><Relationship Id="rId298" Type="http://schemas.openxmlformats.org/officeDocument/2006/relationships/hyperlink" Target="https://www.endu.net/it/events/stradugenta/results/2019/51432/496" TargetMode="External"/><Relationship Id="rId421" Type="http://schemas.openxmlformats.org/officeDocument/2006/relationships/hyperlink" Target="https://www.endu.net/it/events/stradugenta/results/2019/51432/321" TargetMode="External"/><Relationship Id="rId463" Type="http://schemas.openxmlformats.org/officeDocument/2006/relationships/hyperlink" Target="https://www.endu.net/it/events/stradugenta/results/2019/51432/401" TargetMode="External"/><Relationship Id="rId519" Type="http://schemas.openxmlformats.org/officeDocument/2006/relationships/hyperlink" Target="https://www.endu.net/it/events/-----/results/2019/00000/214" TargetMode="External"/><Relationship Id="rId670" Type="http://schemas.openxmlformats.org/officeDocument/2006/relationships/hyperlink" Target="https://www.endu.net/it/events/-----/results/2019/00000/276" TargetMode="External"/><Relationship Id="rId116" Type="http://schemas.openxmlformats.org/officeDocument/2006/relationships/hyperlink" Target="https://www.endu.net/it/events/stradugenta/results/2019/51432/391" TargetMode="External"/><Relationship Id="rId158" Type="http://schemas.openxmlformats.org/officeDocument/2006/relationships/hyperlink" Target="https://www.endu.net/it/events/stradugenta/results/2019/51432/479" TargetMode="External"/><Relationship Id="rId323" Type="http://schemas.openxmlformats.org/officeDocument/2006/relationships/hyperlink" Target="https://www.endu.net/it/events/stradugenta/results/2019/51432/189" TargetMode="External"/><Relationship Id="rId530" Type="http://schemas.openxmlformats.org/officeDocument/2006/relationships/hyperlink" Target="https://www.endu.net/it/events/-----/results/2019/00000/174" TargetMode="External"/><Relationship Id="rId726" Type="http://schemas.openxmlformats.org/officeDocument/2006/relationships/hyperlink" Target="https://www.endu.net/it/events/-----/results/2019/00000/193" TargetMode="External"/><Relationship Id="rId20" Type="http://schemas.openxmlformats.org/officeDocument/2006/relationships/hyperlink" Target="https://www.endu.net/it/events/stradugenta/results/2019/51432/39" TargetMode="External"/><Relationship Id="rId62" Type="http://schemas.openxmlformats.org/officeDocument/2006/relationships/hyperlink" Target="https://www.endu.net/it/events/stradugenta/results/2019/51432/103" TargetMode="External"/><Relationship Id="rId365" Type="http://schemas.openxmlformats.org/officeDocument/2006/relationships/hyperlink" Target="https://www.endu.net/it/events/stradugenta/results/2019/51432/334" TargetMode="External"/><Relationship Id="rId572" Type="http://schemas.openxmlformats.org/officeDocument/2006/relationships/hyperlink" Target="https://www.endu.net/it/events/-----/results/2019/00000/140" TargetMode="External"/><Relationship Id="rId628" Type="http://schemas.openxmlformats.org/officeDocument/2006/relationships/hyperlink" Target="https://www.endu.net/it/events/-----/results/2019/00000/76" TargetMode="External"/><Relationship Id="rId225" Type="http://schemas.openxmlformats.org/officeDocument/2006/relationships/hyperlink" Target="https://www.endu.net/it/events/stradugenta/results/2019/51432/89" TargetMode="External"/><Relationship Id="rId267" Type="http://schemas.openxmlformats.org/officeDocument/2006/relationships/hyperlink" Target="https://www.endu.net/it/events/stradugenta/results/2019/51432/74" TargetMode="External"/><Relationship Id="rId432" Type="http://schemas.openxmlformats.org/officeDocument/2006/relationships/hyperlink" Target="https://www.endu.net/it/events/stradugenta/results/2019/51432/188" TargetMode="External"/><Relationship Id="rId474" Type="http://schemas.openxmlformats.org/officeDocument/2006/relationships/hyperlink" Target="https://www.endu.net/it/events/-----/results/2019/00000/8" TargetMode="External"/><Relationship Id="rId127" Type="http://schemas.openxmlformats.org/officeDocument/2006/relationships/hyperlink" Target="https://www.endu.net/it/events/stradugenta/results/2019/51432/483" TargetMode="External"/><Relationship Id="rId681" Type="http://schemas.openxmlformats.org/officeDocument/2006/relationships/hyperlink" Target="https://www.endu.net/it/events/-----/results/2019/00000/52" TargetMode="External"/><Relationship Id="rId737" Type="http://schemas.openxmlformats.org/officeDocument/2006/relationships/hyperlink" Target="https://www.endu.net/it/events/-----/results/2019/00000/232" TargetMode="External"/><Relationship Id="rId31" Type="http://schemas.openxmlformats.org/officeDocument/2006/relationships/hyperlink" Target="https://www.endu.net/it/events/stradugenta/results/2019/51432/488" TargetMode="External"/><Relationship Id="rId73" Type="http://schemas.openxmlformats.org/officeDocument/2006/relationships/hyperlink" Target="https://www.endu.net/it/events/stradugenta/results/2019/51432/422" TargetMode="External"/><Relationship Id="rId169" Type="http://schemas.openxmlformats.org/officeDocument/2006/relationships/hyperlink" Target="https://www.endu.net/it/events/stradugenta/results/2019/51432/250" TargetMode="External"/><Relationship Id="rId334" Type="http://schemas.openxmlformats.org/officeDocument/2006/relationships/hyperlink" Target="https://www.endu.net/it/events/stradugenta/results/2019/51432/47" TargetMode="External"/><Relationship Id="rId376" Type="http://schemas.openxmlformats.org/officeDocument/2006/relationships/hyperlink" Target="https://www.endu.net/it/events/stradugenta/results/2019/51432/456" TargetMode="External"/><Relationship Id="rId541" Type="http://schemas.openxmlformats.org/officeDocument/2006/relationships/hyperlink" Target="https://www.endu.net/it/events/-----/results/2019/00000/257" TargetMode="External"/><Relationship Id="rId583" Type="http://schemas.openxmlformats.org/officeDocument/2006/relationships/hyperlink" Target="https://www.endu.net/it/events/-----/results/2019/00000/162" TargetMode="External"/><Relationship Id="rId639" Type="http://schemas.openxmlformats.org/officeDocument/2006/relationships/hyperlink" Target="https://www.endu.net/it/events/-----/results/2019/00000/73" TargetMode="External"/><Relationship Id="rId4" Type="http://schemas.openxmlformats.org/officeDocument/2006/relationships/hyperlink" Target="https://www.endu.net/it/events/stradugenta/results/2019/51432/1" TargetMode="External"/><Relationship Id="rId180" Type="http://schemas.openxmlformats.org/officeDocument/2006/relationships/hyperlink" Target="https://www.endu.net/it/events/stradugenta/results/2019/51432/489" TargetMode="External"/><Relationship Id="rId236" Type="http://schemas.openxmlformats.org/officeDocument/2006/relationships/hyperlink" Target="https://www.endu.net/it/events/stradugenta/results/2019/51432/116" TargetMode="External"/><Relationship Id="rId278" Type="http://schemas.openxmlformats.org/officeDocument/2006/relationships/hyperlink" Target="https://www.endu.net/it/events/stradugenta/results/2019/51432/24" TargetMode="External"/><Relationship Id="rId401" Type="http://schemas.openxmlformats.org/officeDocument/2006/relationships/hyperlink" Target="https://www.endu.net/it/events/stradugenta/results/2019/51432/453" TargetMode="External"/><Relationship Id="rId443" Type="http://schemas.openxmlformats.org/officeDocument/2006/relationships/hyperlink" Target="https://www.endu.net/it/events/stradugenta/results/2019/51432/466" TargetMode="External"/><Relationship Id="rId650" Type="http://schemas.openxmlformats.org/officeDocument/2006/relationships/hyperlink" Target="https://www.endu.net/it/events/-----/results/2019/00000/222" TargetMode="External"/><Relationship Id="rId303" Type="http://schemas.openxmlformats.org/officeDocument/2006/relationships/hyperlink" Target="https://www.endu.net/it/events/stradugenta/results/2019/51432/459" TargetMode="External"/><Relationship Id="rId485" Type="http://schemas.openxmlformats.org/officeDocument/2006/relationships/hyperlink" Target="https://www.endu.net/it/events/-----/results/2019/00000/15" TargetMode="External"/><Relationship Id="rId692" Type="http://schemas.openxmlformats.org/officeDocument/2006/relationships/hyperlink" Target="https://www.endu.net/it/events/-----/results/2019/00000/200" TargetMode="External"/><Relationship Id="rId706" Type="http://schemas.openxmlformats.org/officeDocument/2006/relationships/hyperlink" Target="https://www.endu.net/it/events/-----/results/2019/00000/241" TargetMode="External"/><Relationship Id="rId42" Type="http://schemas.openxmlformats.org/officeDocument/2006/relationships/hyperlink" Target="https://www.endu.net/it/events/stradugenta/results/2019/51432/205" TargetMode="External"/><Relationship Id="rId84" Type="http://schemas.openxmlformats.org/officeDocument/2006/relationships/hyperlink" Target="https://www.endu.net/it/events/stradugenta/results/2019/51432/285" TargetMode="External"/><Relationship Id="rId138" Type="http://schemas.openxmlformats.org/officeDocument/2006/relationships/hyperlink" Target="https://www.endu.net/it/events/stradugenta/results/2019/51432/37" TargetMode="External"/><Relationship Id="rId345" Type="http://schemas.openxmlformats.org/officeDocument/2006/relationships/hyperlink" Target="https://www.endu.net/it/events/stradugenta/results/2019/51432/261" TargetMode="External"/><Relationship Id="rId387" Type="http://schemas.openxmlformats.org/officeDocument/2006/relationships/hyperlink" Target="https://www.endu.net/it/events/stradugenta/results/2019/51432/231" TargetMode="External"/><Relationship Id="rId510" Type="http://schemas.openxmlformats.org/officeDocument/2006/relationships/hyperlink" Target="https://www.endu.net/it/events/-----/results/2019/00000/148" TargetMode="External"/><Relationship Id="rId552" Type="http://schemas.openxmlformats.org/officeDocument/2006/relationships/hyperlink" Target="https://www.endu.net/it/events/-----/results/2019/00000/67" TargetMode="External"/><Relationship Id="rId594" Type="http://schemas.openxmlformats.org/officeDocument/2006/relationships/hyperlink" Target="https://www.endu.net/it/events/-----/results/2019/00000/37" TargetMode="External"/><Relationship Id="rId608" Type="http://schemas.openxmlformats.org/officeDocument/2006/relationships/hyperlink" Target="https://www.endu.net/it/events/-----/results/2019/00000/212" TargetMode="External"/><Relationship Id="rId191" Type="http://schemas.openxmlformats.org/officeDocument/2006/relationships/hyperlink" Target="https://www.endu.net/it/events/stradugenta/results/2019/51432/71" TargetMode="External"/><Relationship Id="rId205" Type="http://schemas.openxmlformats.org/officeDocument/2006/relationships/hyperlink" Target="https://www.endu.net/it/events/stradugenta/results/2019/51432/301" TargetMode="External"/><Relationship Id="rId247" Type="http://schemas.openxmlformats.org/officeDocument/2006/relationships/hyperlink" Target="https://www.endu.net/it/events/stradugenta/results/2019/51432/97" TargetMode="External"/><Relationship Id="rId412" Type="http://schemas.openxmlformats.org/officeDocument/2006/relationships/hyperlink" Target="https://www.endu.net/it/events/stradugenta/results/2019/51432/455" TargetMode="External"/><Relationship Id="rId107" Type="http://schemas.openxmlformats.org/officeDocument/2006/relationships/hyperlink" Target="https://www.endu.net/it/events/stradugenta/results/2019/51432/22" TargetMode="External"/><Relationship Id="rId289" Type="http://schemas.openxmlformats.org/officeDocument/2006/relationships/hyperlink" Target="https://www.endu.net/it/events/stradugenta/results/2019/51432/197" TargetMode="External"/><Relationship Id="rId454" Type="http://schemas.openxmlformats.org/officeDocument/2006/relationships/hyperlink" Target="https://www.endu.net/it/events/stradugenta/results/2019/51432/299" TargetMode="External"/><Relationship Id="rId496" Type="http://schemas.openxmlformats.org/officeDocument/2006/relationships/hyperlink" Target="https://www.endu.net/it/events/-----/results/2019/00000/17" TargetMode="External"/><Relationship Id="rId661" Type="http://schemas.openxmlformats.org/officeDocument/2006/relationships/hyperlink" Target="https://www.endu.net/it/events/-----/results/2019/00000/187" TargetMode="External"/><Relationship Id="rId717" Type="http://schemas.openxmlformats.org/officeDocument/2006/relationships/hyperlink" Target="https://www.endu.net/it/events/-----/results/2019/00000/69" TargetMode="External"/><Relationship Id="rId11" Type="http://schemas.openxmlformats.org/officeDocument/2006/relationships/hyperlink" Target="https://www.endu.net/it/events/stradugenta/results/2019/51432/14" TargetMode="External"/><Relationship Id="rId53" Type="http://schemas.openxmlformats.org/officeDocument/2006/relationships/hyperlink" Target="https://www.endu.net/it/events/stradugenta/results/2019/51432/106" TargetMode="External"/><Relationship Id="rId149" Type="http://schemas.openxmlformats.org/officeDocument/2006/relationships/hyperlink" Target="https://www.endu.net/it/events/stradugenta/results/2019/51432/38" TargetMode="External"/><Relationship Id="rId314" Type="http://schemas.openxmlformats.org/officeDocument/2006/relationships/hyperlink" Target="https://www.endu.net/it/events/stradugenta/results/2019/51432/144" TargetMode="External"/><Relationship Id="rId356" Type="http://schemas.openxmlformats.org/officeDocument/2006/relationships/hyperlink" Target="https://www.endu.net/it/events/stradugenta/results/2019/51432/461" TargetMode="External"/><Relationship Id="rId398" Type="http://schemas.openxmlformats.org/officeDocument/2006/relationships/hyperlink" Target="https://www.endu.net/it/events/stradugenta/results/2019/51432/402" TargetMode="External"/><Relationship Id="rId521" Type="http://schemas.openxmlformats.org/officeDocument/2006/relationships/hyperlink" Target="https://www.endu.net/it/events/-----/results/2019/00000/146" TargetMode="External"/><Relationship Id="rId563" Type="http://schemas.openxmlformats.org/officeDocument/2006/relationships/hyperlink" Target="https://www.endu.net/it/events/-----/results/2019/00000/243" TargetMode="External"/><Relationship Id="rId619" Type="http://schemas.openxmlformats.org/officeDocument/2006/relationships/hyperlink" Target="https://www.endu.net/it/events/-----/results/2019/00000/157" TargetMode="External"/><Relationship Id="rId95" Type="http://schemas.openxmlformats.org/officeDocument/2006/relationships/hyperlink" Target="https://www.endu.net/it/events/stradugenta/results/2019/51432/177" TargetMode="External"/><Relationship Id="rId160" Type="http://schemas.openxmlformats.org/officeDocument/2006/relationships/hyperlink" Target="https://www.endu.net/it/events/stradugenta/results/2019/51432/361" TargetMode="External"/><Relationship Id="rId216" Type="http://schemas.openxmlformats.org/officeDocument/2006/relationships/hyperlink" Target="https://www.endu.net/it/events/stradugenta/results/2019/51432/55" TargetMode="External"/><Relationship Id="rId423" Type="http://schemas.openxmlformats.org/officeDocument/2006/relationships/hyperlink" Target="https://www.endu.net/it/events/stradugenta/results/2019/51432/108" TargetMode="External"/><Relationship Id="rId258" Type="http://schemas.openxmlformats.org/officeDocument/2006/relationships/hyperlink" Target="https://www.endu.net/it/events/stradugenta/results/2019/51432/153" TargetMode="External"/><Relationship Id="rId465" Type="http://schemas.openxmlformats.org/officeDocument/2006/relationships/hyperlink" Target="https://www.endu.net/it/events/stradugenta/results/2019/51432/406" TargetMode="External"/><Relationship Id="rId630" Type="http://schemas.openxmlformats.org/officeDocument/2006/relationships/hyperlink" Target="https://www.endu.net/it/events/-----/results/2019/00000/213" TargetMode="External"/><Relationship Id="rId672" Type="http://schemas.openxmlformats.org/officeDocument/2006/relationships/hyperlink" Target="https://www.endu.net/it/events/-----/results/2019/00000/188" TargetMode="External"/><Relationship Id="rId728" Type="http://schemas.openxmlformats.org/officeDocument/2006/relationships/hyperlink" Target="https://www.endu.net/it/events/-----/results/2019/00000/58" TargetMode="External"/><Relationship Id="rId22" Type="http://schemas.openxmlformats.org/officeDocument/2006/relationships/hyperlink" Target="https://www.endu.net/it/events/stradugenta/results/2019/51432/214" TargetMode="External"/><Relationship Id="rId64" Type="http://schemas.openxmlformats.org/officeDocument/2006/relationships/hyperlink" Target="https://www.endu.net/it/events/stradugenta/results/2019/51432/269" TargetMode="External"/><Relationship Id="rId118" Type="http://schemas.openxmlformats.org/officeDocument/2006/relationships/hyperlink" Target="https://www.endu.net/it/events/stradugenta/results/2019/51432/478" TargetMode="External"/><Relationship Id="rId325" Type="http://schemas.openxmlformats.org/officeDocument/2006/relationships/hyperlink" Target="https://www.endu.net/it/events/stradugenta/results/2019/51432/302" TargetMode="External"/><Relationship Id="rId367" Type="http://schemas.openxmlformats.org/officeDocument/2006/relationships/hyperlink" Target="https://www.endu.net/it/events/stradugenta/results/2019/51432/540" TargetMode="External"/><Relationship Id="rId532" Type="http://schemas.openxmlformats.org/officeDocument/2006/relationships/hyperlink" Target="https://www.endu.net/it/events/-----/results/2019/00000/279" TargetMode="External"/><Relationship Id="rId574" Type="http://schemas.openxmlformats.org/officeDocument/2006/relationships/hyperlink" Target="https://www.endu.net/it/events/-----/results/2019/00000/96" TargetMode="External"/><Relationship Id="rId171" Type="http://schemas.openxmlformats.org/officeDocument/2006/relationships/hyperlink" Target="https://www.endu.net/it/events/stradugenta/results/2019/51432/293" TargetMode="External"/><Relationship Id="rId227" Type="http://schemas.openxmlformats.org/officeDocument/2006/relationships/hyperlink" Target="https://www.endu.net/it/events/stradugenta/results/2019/51432/469" TargetMode="External"/><Relationship Id="rId269" Type="http://schemas.openxmlformats.org/officeDocument/2006/relationships/hyperlink" Target="https://www.endu.net/it/events/stradugenta/results/2019/51432/498" TargetMode="External"/><Relationship Id="rId434" Type="http://schemas.openxmlformats.org/officeDocument/2006/relationships/hyperlink" Target="https://www.endu.net/it/events/stradugenta/results/2019/51432/420" TargetMode="External"/><Relationship Id="rId476" Type="http://schemas.openxmlformats.org/officeDocument/2006/relationships/hyperlink" Target="https://www.endu.net/it/events/-----/results/2019/00000/5" TargetMode="External"/><Relationship Id="rId641" Type="http://schemas.openxmlformats.org/officeDocument/2006/relationships/hyperlink" Target="https://www.endu.net/it/events/-----/results/2019/00000/215" TargetMode="External"/><Relationship Id="rId683" Type="http://schemas.openxmlformats.org/officeDocument/2006/relationships/hyperlink" Target="https://www.endu.net/it/events/-----/results/2019/00000/88" TargetMode="External"/><Relationship Id="rId33" Type="http://schemas.openxmlformats.org/officeDocument/2006/relationships/hyperlink" Target="https://www.endu.net/it/events/stradugenta/results/2019/51432/49" TargetMode="External"/><Relationship Id="rId129" Type="http://schemas.openxmlformats.org/officeDocument/2006/relationships/hyperlink" Target="https://www.endu.net/it/events/stradugenta/results/2019/51432/394" TargetMode="External"/><Relationship Id="rId280" Type="http://schemas.openxmlformats.org/officeDocument/2006/relationships/hyperlink" Target="https://www.endu.net/it/events/stradugenta/results/2019/51432/260" TargetMode="External"/><Relationship Id="rId336" Type="http://schemas.openxmlformats.org/officeDocument/2006/relationships/hyperlink" Target="https://www.endu.net/it/events/stradugenta/results/2019/51432/480" TargetMode="External"/><Relationship Id="rId501" Type="http://schemas.openxmlformats.org/officeDocument/2006/relationships/hyperlink" Target="https://www.endu.net/it/events/-----/results/2019/00000/266" TargetMode="External"/><Relationship Id="rId543" Type="http://schemas.openxmlformats.org/officeDocument/2006/relationships/hyperlink" Target="https://www.endu.net/it/events/-----/results/2019/00000/239" TargetMode="External"/><Relationship Id="rId75" Type="http://schemas.openxmlformats.org/officeDocument/2006/relationships/hyperlink" Target="https://www.endu.net/it/events/stradugenta/results/2019/51432/369" TargetMode="External"/><Relationship Id="rId140" Type="http://schemas.openxmlformats.org/officeDocument/2006/relationships/hyperlink" Target="https://www.endu.net/it/events/stradugenta/results/2019/51432/20" TargetMode="External"/><Relationship Id="rId182" Type="http://schemas.openxmlformats.org/officeDocument/2006/relationships/hyperlink" Target="https://www.endu.net/it/events/stradugenta/results/2019/51432/474" TargetMode="External"/><Relationship Id="rId378" Type="http://schemas.openxmlformats.org/officeDocument/2006/relationships/hyperlink" Target="https://www.endu.net/it/events/stradugenta/results/2019/51432/171" TargetMode="External"/><Relationship Id="rId403" Type="http://schemas.openxmlformats.org/officeDocument/2006/relationships/hyperlink" Target="https://www.endu.net/it/events/stradugenta/results/2019/51432/92" TargetMode="External"/><Relationship Id="rId585" Type="http://schemas.openxmlformats.org/officeDocument/2006/relationships/hyperlink" Target="https://www.endu.net/it/events/-----/results/2019/00000/70" TargetMode="External"/><Relationship Id="rId6" Type="http://schemas.openxmlformats.org/officeDocument/2006/relationships/hyperlink" Target="https://www.endu.net/it/events/stradugenta/results/2019/51432/9" TargetMode="External"/><Relationship Id="rId238" Type="http://schemas.openxmlformats.org/officeDocument/2006/relationships/hyperlink" Target="https://www.endu.net/it/events/stradugenta/results/2019/51432/280" TargetMode="External"/><Relationship Id="rId445" Type="http://schemas.openxmlformats.org/officeDocument/2006/relationships/hyperlink" Target="https://www.endu.net/it/events/stradugenta/results/2019/51432/443" TargetMode="External"/><Relationship Id="rId487" Type="http://schemas.openxmlformats.org/officeDocument/2006/relationships/hyperlink" Target="https://www.endu.net/it/events/-----/results/2019/00000/12" TargetMode="External"/><Relationship Id="rId610" Type="http://schemas.openxmlformats.org/officeDocument/2006/relationships/hyperlink" Target="https://www.endu.net/it/events/-----/results/2019/00000/118" TargetMode="External"/><Relationship Id="rId652" Type="http://schemas.openxmlformats.org/officeDocument/2006/relationships/hyperlink" Target="https://www.endu.net/it/events/-----/results/2019/00000/253" TargetMode="External"/><Relationship Id="rId694" Type="http://schemas.openxmlformats.org/officeDocument/2006/relationships/hyperlink" Target="https://www.endu.net/it/events/-----/results/2019/00000/47" TargetMode="External"/><Relationship Id="rId708" Type="http://schemas.openxmlformats.org/officeDocument/2006/relationships/hyperlink" Target="https://www.endu.net/it/events/-----/results/2019/00000/267" TargetMode="External"/><Relationship Id="rId291" Type="http://schemas.openxmlformats.org/officeDocument/2006/relationships/hyperlink" Target="https://www.endu.net/it/events/stradugenta/results/2019/51432/365" TargetMode="External"/><Relationship Id="rId305" Type="http://schemas.openxmlformats.org/officeDocument/2006/relationships/hyperlink" Target="https://www.endu.net/it/events/stradugenta/results/2019/51432/66" TargetMode="External"/><Relationship Id="rId347" Type="http://schemas.openxmlformats.org/officeDocument/2006/relationships/hyperlink" Target="https://www.endu.net/it/events/stradugenta/results/2019/51432/375" TargetMode="External"/><Relationship Id="rId512" Type="http://schemas.openxmlformats.org/officeDocument/2006/relationships/hyperlink" Target="https://www.endu.net/it/events/-----/results/2019/00000/127" TargetMode="External"/><Relationship Id="rId44" Type="http://schemas.openxmlformats.org/officeDocument/2006/relationships/hyperlink" Target="https://www.endu.net/it/events/stradugenta/results/2019/51432/473" TargetMode="External"/><Relationship Id="rId86" Type="http://schemas.openxmlformats.org/officeDocument/2006/relationships/hyperlink" Target="https://www.endu.net/it/events/stradugenta/results/2019/51432/499" TargetMode="External"/><Relationship Id="rId151" Type="http://schemas.openxmlformats.org/officeDocument/2006/relationships/hyperlink" Target="https://www.endu.net/it/events/stradugenta/results/2019/51432/358" TargetMode="External"/><Relationship Id="rId389" Type="http://schemas.openxmlformats.org/officeDocument/2006/relationships/hyperlink" Target="https://www.endu.net/it/events/stradugenta/results/2019/51432/52" TargetMode="External"/><Relationship Id="rId554" Type="http://schemas.openxmlformats.org/officeDocument/2006/relationships/hyperlink" Target="https://www.endu.net/it/events/-----/results/2019/00000/80" TargetMode="External"/><Relationship Id="rId596" Type="http://schemas.openxmlformats.org/officeDocument/2006/relationships/hyperlink" Target="https://www.endu.net/it/events/-----/results/2019/00000/262" TargetMode="External"/><Relationship Id="rId193" Type="http://schemas.openxmlformats.org/officeDocument/2006/relationships/hyperlink" Target="https://www.endu.net/it/events/stradugenta/results/2019/51432/31" TargetMode="External"/><Relationship Id="rId207" Type="http://schemas.openxmlformats.org/officeDocument/2006/relationships/hyperlink" Target="https://www.endu.net/it/events/stradugenta/results/2019/51432/93" TargetMode="External"/><Relationship Id="rId249" Type="http://schemas.openxmlformats.org/officeDocument/2006/relationships/hyperlink" Target="https://www.endu.net/it/events/stradugenta/results/2019/51432/212" TargetMode="External"/><Relationship Id="rId414" Type="http://schemas.openxmlformats.org/officeDocument/2006/relationships/hyperlink" Target="https://www.endu.net/it/events/stradugenta/results/2019/51432/126" TargetMode="External"/><Relationship Id="rId456" Type="http://schemas.openxmlformats.org/officeDocument/2006/relationships/hyperlink" Target="https://www.endu.net/it/events/stradugenta/results/2019/51432/94" TargetMode="External"/><Relationship Id="rId498" Type="http://schemas.openxmlformats.org/officeDocument/2006/relationships/hyperlink" Target="https://www.endu.net/it/events/-----/results/2019/00000/113" TargetMode="External"/><Relationship Id="rId621" Type="http://schemas.openxmlformats.org/officeDocument/2006/relationships/hyperlink" Target="https://www.endu.net/it/events/-----/results/2019/00000/201" TargetMode="External"/><Relationship Id="rId663" Type="http://schemas.openxmlformats.org/officeDocument/2006/relationships/hyperlink" Target="https://www.endu.net/it/events/-----/results/2019/00000/254" TargetMode="External"/><Relationship Id="rId13" Type="http://schemas.openxmlformats.org/officeDocument/2006/relationships/hyperlink" Target="https://www.endu.net/it/events/stradugenta/results/2019/51432/13" TargetMode="External"/><Relationship Id="rId109" Type="http://schemas.openxmlformats.org/officeDocument/2006/relationships/hyperlink" Target="https://www.endu.net/it/events/stradugenta/results/2019/51432/497" TargetMode="External"/><Relationship Id="rId260" Type="http://schemas.openxmlformats.org/officeDocument/2006/relationships/hyperlink" Target="https://www.endu.net/it/events/stradugenta/results/2019/51432/423" TargetMode="External"/><Relationship Id="rId316" Type="http://schemas.openxmlformats.org/officeDocument/2006/relationships/hyperlink" Target="https://www.endu.net/it/events/stradugenta/results/2019/51432/486" TargetMode="External"/><Relationship Id="rId523" Type="http://schemas.openxmlformats.org/officeDocument/2006/relationships/hyperlink" Target="https://www.endu.net/it/events/-----/results/2019/00000/130" TargetMode="External"/><Relationship Id="rId719" Type="http://schemas.openxmlformats.org/officeDocument/2006/relationships/hyperlink" Target="https://www.endu.net/it/events/-----/results/2019/00000/269" TargetMode="External"/><Relationship Id="rId55" Type="http://schemas.openxmlformats.org/officeDocument/2006/relationships/hyperlink" Target="https://www.endu.net/it/events/stradugenta/results/2019/51432/404" TargetMode="External"/><Relationship Id="rId97" Type="http://schemas.openxmlformats.org/officeDocument/2006/relationships/hyperlink" Target="https://www.endu.net/it/events/stradugenta/results/2019/51432/206" TargetMode="External"/><Relationship Id="rId120" Type="http://schemas.openxmlformats.org/officeDocument/2006/relationships/hyperlink" Target="https://www.endu.net/it/events/stradugenta/results/2019/51432/226" TargetMode="External"/><Relationship Id="rId358" Type="http://schemas.openxmlformats.org/officeDocument/2006/relationships/hyperlink" Target="https://www.endu.net/it/events/stradugenta/results/2019/51432/107" TargetMode="External"/><Relationship Id="rId565" Type="http://schemas.openxmlformats.org/officeDocument/2006/relationships/hyperlink" Target="https://www.endu.net/it/events/-----/results/2019/00000/190" TargetMode="External"/><Relationship Id="rId730" Type="http://schemas.openxmlformats.org/officeDocument/2006/relationships/hyperlink" Target="https://www.endu.net/it/events/-----/results/2019/00000/230" TargetMode="External"/><Relationship Id="rId162" Type="http://schemas.openxmlformats.org/officeDocument/2006/relationships/hyperlink" Target="https://www.endu.net/it/events/stradugenta/results/2019/51432/19" TargetMode="External"/><Relationship Id="rId218" Type="http://schemas.openxmlformats.org/officeDocument/2006/relationships/hyperlink" Target="https://www.endu.net/it/events/stradugenta/results/2019/51432/35" TargetMode="External"/><Relationship Id="rId425" Type="http://schemas.openxmlformats.org/officeDocument/2006/relationships/hyperlink" Target="https://www.endu.net/it/events/stradugenta/results/2019/51432/192" TargetMode="External"/><Relationship Id="rId467" Type="http://schemas.openxmlformats.org/officeDocument/2006/relationships/hyperlink" Target="https://www.endu.net/it/events/stradugenta/results/2019/51432/385" TargetMode="External"/><Relationship Id="rId632" Type="http://schemas.openxmlformats.org/officeDocument/2006/relationships/hyperlink" Target="https://www.endu.net/it/events/-----/results/2019/00000/75" TargetMode="External"/><Relationship Id="rId271" Type="http://schemas.openxmlformats.org/officeDocument/2006/relationships/hyperlink" Target="https://www.endu.net/it/events/stradugenta/results/2019/51432/247" TargetMode="External"/><Relationship Id="rId674" Type="http://schemas.openxmlformats.org/officeDocument/2006/relationships/hyperlink" Target="https://www.endu.net/it/events/-----/results/2019/00000/55" TargetMode="External"/><Relationship Id="rId24" Type="http://schemas.openxmlformats.org/officeDocument/2006/relationships/hyperlink" Target="https://www.endu.net/it/events/stradugenta/results/2019/51432/434" TargetMode="External"/><Relationship Id="rId66" Type="http://schemas.openxmlformats.org/officeDocument/2006/relationships/hyperlink" Target="https://www.endu.net/it/events/stradugenta/results/2019/51432/387" TargetMode="External"/><Relationship Id="rId131" Type="http://schemas.openxmlformats.org/officeDocument/2006/relationships/hyperlink" Target="https://www.endu.net/it/events/stradugenta/results/2019/51432/278" TargetMode="External"/><Relationship Id="rId327" Type="http://schemas.openxmlformats.org/officeDocument/2006/relationships/hyperlink" Target="https://www.endu.net/it/events/stradugenta/results/2019/51432/313" TargetMode="External"/><Relationship Id="rId369" Type="http://schemas.openxmlformats.org/officeDocument/2006/relationships/hyperlink" Target="https://www.endu.net/it/events/stradugenta/results/2019/51432/134" TargetMode="External"/><Relationship Id="rId534" Type="http://schemas.openxmlformats.org/officeDocument/2006/relationships/hyperlink" Target="https://www.endu.net/it/events/-----/results/2019/00000/93" TargetMode="External"/><Relationship Id="rId576" Type="http://schemas.openxmlformats.org/officeDocument/2006/relationships/hyperlink" Target="https://www.endu.net/it/events/-----/results/2019/00000/29" TargetMode="External"/><Relationship Id="rId173" Type="http://schemas.openxmlformats.org/officeDocument/2006/relationships/hyperlink" Target="https://www.endu.net/it/events/stradugenta/results/2019/51432/223" TargetMode="External"/><Relationship Id="rId229" Type="http://schemas.openxmlformats.org/officeDocument/2006/relationships/hyperlink" Target="https://www.endu.net/it/events/stradugenta/results/2019/51432/204" TargetMode="External"/><Relationship Id="rId380" Type="http://schemas.openxmlformats.org/officeDocument/2006/relationships/hyperlink" Target="https://www.endu.net/it/events/stradugenta/results/2019/51432/68" TargetMode="External"/><Relationship Id="rId436" Type="http://schemas.openxmlformats.org/officeDocument/2006/relationships/hyperlink" Target="https://www.endu.net/it/events/stradugenta/results/2019/51432/426" TargetMode="External"/><Relationship Id="rId601" Type="http://schemas.openxmlformats.org/officeDocument/2006/relationships/hyperlink" Target="https://www.endu.net/it/events/-----/results/2019/00000/206" TargetMode="External"/><Relationship Id="rId643" Type="http://schemas.openxmlformats.org/officeDocument/2006/relationships/hyperlink" Target="https://www.endu.net/it/events/-----/results/2019/00000/141" TargetMode="External"/><Relationship Id="rId240" Type="http://schemas.openxmlformats.org/officeDocument/2006/relationships/hyperlink" Target="https://www.endu.net/it/events/stradugenta/results/2019/51432/157" TargetMode="External"/><Relationship Id="rId478" Type="http://schemas.openxmlformats.org/officeDocument/2006/relationships/hyperlink" Target="https://www.endu.net/it/events/-----/results/2019/00000/4" TargetMode="External"/><Relationship Id="rId685" Type="http://schemas.openxmlformats.org/officeDocument/2006/relationships/hyperlink" Target="https://www.endu.net/it/events/-----/results/2019/00000/108" TargetMode="External"/><Relationship Id="rId35" Type="http://schemas.openxmlformats.org/officeDocument/2006/relationships/hyperlink" Target="https://www.endu.net/it/events/stradugenta/results/2019/51432/221" TargetMode="External"/><Relationship Id="rId77" Type="http://schemas.openxmlformats.org/officeDocument/2006/relationships/hyperlink" Target="https://www.endu.net/it/events/stradugenta/results/2019/51432/53" TargetMode="External"/><Relationship Id="rId100" Type="http://schemas.openxmlformats.org/officeDocument/2006/relationships/hyperlink" Target="https://www.endu.net/it/events/stradugenta/results/2019/51432/535" TargetMode="External"/><Relationship Id="rId282" Type="http://schemas.openxmlformats.org/officeDocument/2006/relationships/hyperlink" Target="https://www.endu.net/it/events/stradugenta/results/2019/51432/127" TargetMode="External"/><Relationship Id="rId338" Type="http://schemas.openxmlformats.org/officeDocument/2006/relationships/hyperlink" Target="https://www.endu.net/it/events/stradugenta/results/2019/51432/330" TargetMode="External"/><Relationship Id="rId503" Type="http://schemas.openxmlformats.org/officeDocument/2006/relationships/hyperlink" Target="https://www.endu.net/it/events/-----/results/2019/00000/280" TargetMode="External"/><Relationship Id="rId545" Type="http://schemas.openxmlformats.org/officeDocument/2006/relationships/hyperlink" Target="https://www.endu.net/it/events/-----/results/2019/00000/53" TargetMode="External"/><Relationship Id="rId587" Type="http://schemas.openxmlformats.org/officeDocument/2006/relationships/hyperlink" Target="https://www.endu.net/it/events/-----/results/2019/00000/217" TargetMode="External"/><Relationship Id="rId710" Type="http://schemas.openxmlformats.org/officeDocument/2006/relationships/hyperlink" Target="https://www.endu.net/it/events/-----/results/2019/00000/165" TargetMode="External"/><Relationship Id="rId8" Type="http://schemas.openxmlformats.org/officeDocument/2006/relationships/hyperlink" Target="https://www.endu.net/it/events/stradugenta/results/2019/51432/4" TargetMode="External"/><Relationship Id="rId142" Type="http://schemas.openxmlformats.org/officeDocument/2006/relationships/hyperlink" Target="https://www.endu.net/it/events/stradugenta/results/2019/51432/323" TargetMode="External"/><Relationship Id="rId184" Type="http://schemas.openxmlformats.org/officeDocument/2006/relationships/hyperlink" Target="https://www.endu.net/it/events/stradugenta/results/2019/51432/102" TargetMode="External"/><Relationship Id="rId391" Type="http://schemas.openxmlformats.org/officeDocument/2006/relationships/hyperlink" Target="https://www.endu.net/it/events/stradugenta/results/2019/51432/304" TargetMode="External"/><Relationship Id="rId405" Type="http://schemas.openxmlformats.org/officeDocument/2006/relationships/hyperlink" Target="https://www.endu.net/it/events/stradugenta/results/2019/51432/286" TargetMode="External"/><Relationship Id="rId447" Type="http://schemas.openxmlformats.org/officeDocument/2006/relationships/hyperlink" Target="https://www.endu.net/it/events/stradugenta/results/2019/51432/242" TargetMode="External"/><Relationship Id="rId612" Type="http://schemas.openxmlformats.org/officeDocument/2006/relationships/hyperlink" Target="https://www.endu.net/it/events/-----/results/2019/00000/32" TargetMode="External"/><Relationship Id="rId251" Type="http://schemas.openxmlformats.org/officeDocument/2006/relationships/hyperlink" Target="https://www.endu.net/it/events/stradugenta/results/2019/51432/64" TargetMode="External"/><Relationship Id="rId489" Type="http://schemas.openxmlformats.org/officeDocument/2006/relationships/hyperlink" Target="https://www.endu.net/it/events/-----/results/2019/00000/10" TargetMode="External"/><Relationship Id="rId654" Type="http://schemas.openxmlformats.org/officeDocument/2006/relationships/hyperlink" Target="https://www.endu.net/it/events/-----/results/2019/00000/170" TargetMode="External"/><Relationship Id="rId696" Type="http://schemas.openxmlformats.org/officeDocument/2006/relationships/hyperlink" Target="https://www.endu.net/it/events/-----/results/2019/00000/231" TargetMode="External"/><Relationship Id="rId46" Type="http://schemas.openxmlformats.org/officeDocument/2006/relationships/hyperlink" Target="https://www.endu.net/it/events/stradugenta/results/2019/51432/344" TargetMode="External"/><Relationship Id="rId293" Type="http://schemas.openxmlformats.org/officeDocument/2006/relationships/hyperlink" Target="https://www.endu.net/it/events/stradugenta/results/2019/51432/354" TargetMode="External"/><Relationship Id="rId307" Type="http://schemas.openxmlformats.org/officeDocument/2006/relationships/hyperlink" Target="https://www.endu.net/it/events/stradugenta/results/2019/51432/384" TargetMode="External"/><Relationship Id="rId349" Type="http://schemas.openxmlformats.org/officeDocument/2006/relationships/hyperlink" Target="https://www.endu.net/it/events/stradugenta/results/2019/51432/176" TargetMode="External"/><Relationship Id="rId514" Type="http://schemas.openxmlformats.org/officeDocument/2006/relationships/hyperlink" Target="https://www.endu.net/it/events/-----/results/2019/00000/197" TargetMode="External"/><Relationship Id="rId556" Type="http://schemas.openxmlformats.org/officeDocument/2006/relationships/hyperlink" Target="https://www.endu.net/it/events/-----/results/2019/00000/97" TargetMode="External"/><Relationship Id="rId721" Type="http://schemas.openxmlformats.org/officeDocument/2006/relationships/hyperlink" Target="https://www.endu.net/it/events/-----/results/2019/00000/28" TargetMode="External"/><Relationship Id="rId88" Type="http://schemas.openxmlformats.org/officeDocument/2006/relationships/hyperlink" Target="https://www.endu.net/it/events/stradugenta/results/2019/51432/403" TargetMode="External"/><Relationship Id="rId111" Type="http://schemas.openxmlformats.org/officeDocument/2006/relationships/hyperlink" Target="https://www.endu.net/it/events/stradugenta/results/2019/51432/110" TargetMode="External"/><Relationship Id="rId153" Type="http://schemas.openxmlformats.org/officeDocument/2006/relationships/hyperlink" Target="https://www.endu.net/it/events/stradugenta/results/2019/51432/43" TargetMode="External"/><Relationship Id="rId195" Type="http://schemas.openxmlformats.org/officeDocument/2006/relationships/hyperlink" Target="https://www.endu.net/it/events/stradugenta/results/2019/51432/243" TargetMode="External"/><Relationship Id="rId209" Type="http://schemas.openxmlformats.org/officeDocument/2006/relationships/hyperlink" Target="https://www.endu.net/it/events/stradugenta/results/2019/51432/183" TargetMode="External"/><Relationship Id="rId360" Type="http://schemas.openxmlformats.org/officeDocument/2006/relationships/hyperlink" Target="https://www.endu.net/it/events/stradugenta/results/2019/51432/61" TargetMode="External"/><Relationship Id="rId416" Type="http://schemas.openxmlformats.org/officeDocument/2006/relationships/hyperlink" Target="https://www.endu.net/it/events/stradugenta/results/2019/51432/27" TargetMode="External"/><Relationship Id="rId598" Type="http://schemas.openxmlformats.org/officeDocument/2006/relationships/hyperlink" Target="https://www.endu.net/it/events/-----/results/2019/00000/68" TargetMode="External"/><Relationship Id="rId220" Type="http://schemas.openxmlformats.org/officeDocument/2006/relationships/hyperlink" Target="https://www.endu.net/it/events/stradugenta/results/2019/51432/129" TargetMode="External"/><Relationship Id="rId458" Type="http://schemas.openxmlformats.org/officeDocument/2006/relationships/hyperlink" Target="https://www.endu.net/it/events/stradugenta/results/2019/51432/148" TargetMode="External"/><Relationship Id="rId623" Type="http://schemas.openxmlformats.org/officeDocument/2006/relationships/hyperlink" Target="https://www.endu.net/it/events/-----/results/2019/00000/66" TargetMode="External"/><Relationship Id="rId665" Type="http://schemas.openxmlformats.org/officeDocument/2006/relationships/hyperlink" Target="https://www.endu.net/it/events/-----/results/2019/00000/61" TargetMode="External"/><Relationship Id="rId15" Type="http://schemas.openxmlformats.org/officeDocument/2006/relationships/hyperlink" Target="https://www.endu.net/it/events/stradugenta/results/2019/51432/382" TargetMode="External"/><Relationship Id="rId57" Type="http://schemas.openxmlformats.org/officeDocument/2006/relationships/hyperlink" Target="https://www.endu.net/it/events/stradugenta/results/2019/51432/476" TargetMode="External"/><Relationship Id="rId262" Type="http://schemas.openxmlformats.org/officeDocument/2006/relationships/hyperlink" Target="https://www.endu.net/it/events/stradugenta/results/2019/51432/347" TargetMode="External"/><Relationship Id="rId318" Type="http://schemas.openxmlformats.org/officeDocument/2006/relationships/hyperlink" Target="https://www.endu.net/it/events/stradugenta/results/2019/51432/432" TargetMode="External"/><Relationship Id="rId525" Type="http://schemas.openxmlformats.org/officeDocument/2006/relationships/hyperlink" Target="https://www.endu.net/it/events/-----/results/2019/00000/128" TargetMode="External"/><Relationship Id="rId567" Type="http://schemas.openxmlformats.org/officeDocument/2006/relationships/hyperlink" Target="https://www.endu.net/it/events/-----/results/2019/00000/123" TargetMode="External"/><Relationship Id="rId732" Type="http://schemas.openxmlformats.org/officeDocument/2006/relationships/hyperlink" Target="https://www.endu.net/it/events/-----/results/2019/00000/103" TargetMode="External"/><Relationship Id="rId99" Type="http://schemas.openxmlformats.org/officeDocument/2006/relationships/hyperlink" Target="https://www.endu.net/it/events/stradugenta/results/2019/51432/100" TargetMode="External"/><Relationship Id="rId122" Type="http://schemas.openxmlformats.org/officeDocument/2006/relationships/hyperlink" Target="https://www.endu.net/it/events/stradugenta/results/2019/51432/137" TargetMode="External"/><Relationship Id="rId164" Type="http://schemas.openxmlformats.org/officeDocument/2006/relationships/hyperlink" Target="https://www.endu.net/it/events/stradugenta/results/2019/51432/23" TargetMode="External"/><Relationship Id="rId371" Type="http://schemas.openxmlformats.org/officeDocument/2006/relationships/hyperlink" Target="https://www.endu.net/it/events/stradugenta/results/2019/51432/341" TargetMode="External"/><Relationship Id="rId427" Type="http://schemas.openxmlformats.org/officeDocument/2006/relationships/hyperlink" Target="https://www.endu.net/it/events/stradugenta/results/2019/51432/444" TargetMode="External"/><Relationship Id="rId469" Type="http://schemas.openxmlformats.org/officeDocument/2006/relationships/hyperlink" Target="https://www.endu.net/it/events/stradugenta/results/2019/51432/368" TargetMode="External"/><Relationship Id="rId634" Type="http://schemas.openxmlformats.org/officeDocument/2006/relationships/hyperlink" Target="https://www.endu.net/it/events/-----/results/2019/00000/98" TargetMode="External"/><Relationship Id="rId676" Type="http://schemas.openxmlformats.org/officeDocument/2006/relationships/hyperlink" Target="https://www.endu.net/it/events/-----/results/2019/00000/100" TargetMode="External"/><Relationship Id="rId26" Type="http://schemas.openxmlformats.org/officeDocument/2006/relationships/hyperlink" Target="https://www.endu.net/it/events/stradugenta/results/2019/51432/10" TargetMode="External"/><Relationship Id="rId231" Type="http://schemas.openxmlformats.org/officeDocument/2006/relationships/hyperlink" Target="https://www.endu.net/it/events/stradugenta/results/2019/51432/173" TargetMode="External"/><Relationship Id="rId273" Type="http://schemas.openxmlformats.org/officeDocument/2006/relationships/hyperlink" Target="https://www.endu.net/it/events/stradugenta/results/2019/51432/213" TargetMode="External"/><Relationship Id="rId329" Type="http://schemas.openxmlformats.org/officeDocument/2006/relationships/hyperlink" Target="https://www.endu.net/it/events/stradugenta/results/2019/51432/258" TargetMode="External"/><Relationship Id="rId480" Type="http://schemas.openxmlformats.org/officeDocument/2006/relationships/hyperlink" Target="https://www.endu.net/it/events/-----/results/2019/00000/3" TargetMode="External"/><Relationship Id="rId536" Type="http://schemas.openxmlformats.org/officeDocument/2006/relationships/hyperlink" Target="https://www.endu.net/it/events/-----/results/2019/00000/221" TargetMode="External"/><Relationship Id="rId701" Type="http://schemas.openxmlformats.org/officeDocument/2006/relationships/hyperlink" Target="https://www.endu.net/it/events/-----/results/2019/00000/71" TargetMode="External"/><Relationship Id="rId68" Type="http://schemas.openxmlformats.org/officeDocument/2006/relationships/hyperlink" Target="https://www.endu.net/it/events/stradugenta/results/2019/51432/180" TargetMode="External"/><Relationship Id="rId133" Type="http://schemas.openxmlformats.org/officeDocument/2006/relationships/hyperlink" Target="https://www.endu.net/it/events/stradugenta/results/2019/51432/308" TargetMode="External"/><Relationship Id="rId175" Type="http://schemas.openxmlformats.org/officeDocument/2006/relationships/hyperlink" Target="https://www.endu.net/it/events/stradugenta/results/2019/51432/462" TargetMode="External"/><Relationship Id="rId340" Type="http://schemas.openxmlformats.org/officeDocument/2006/relationships/hyperlink" Target="https://www.endu.net/it/events/stradugenta/results/2019/51432/256" TargetMode="External"/><Relationship Id="rId578" Type="http://schemas.openxmlformats.org/officeDocument/2006/relationships/hyperlink" Target="https://www.endu.net/it/events/-----/results/2019/00000/236" TargetMode="External"/><Relationship Id="rId200" Type="http://schemas.openxmlformats.org/officeDocument/2006/relationships/hyperlink" Target="https://www.endu.net/it/events/stradugenta/results/2019/51432/366" TargetMode="External"/><Relationship Id="rId382" Type="http://schemas.openxmlformats.org/officeDocument/2006/relationships/hyperlink" Target="https://www.endu.net/it/events/stradugenta/results/2019/51432/236" TargetMode="External"/><Relationship Id="rId438" Type="http://schemas.openxmlformats.org/officeDocument/2006/relationships/hyperlink" Target="https://www.endu.net/it/events/stradugenta/results/2019/51432/379" TargetMode="External"/><Relationship Id="rId603" Type="http://schemas.openxmlformats.org/officeDocument/2006/relationships/hyperlink" Target="https://www.endu.net/it/events/-----/results/2019/00000/78" TargetMode="External"/><Relationship Id="rId645" Type="http://schemas.openxmlformats.org/officeDocument/2006/relationships/hyperlink" Target="https://www.endu.net/it/events/-----/results/2019/00000/281" TargetMode="External"/><Relationship Id="rId687" Type="http://schemas.openxmlformats.org/officeDocument/2006/relationships/hyperlink" Target="https://www.endu.net/it/events/-----/results/2019/00000/39" TargetMode="External"/><Relationship Id="rId242" Type="http://schemas.openxmlformats.org/officeDocument/2006/relationships/hyperlink" Target="https://www.endu.net/it/events/stradugenta/results/2019/51432/41" TargetMode="External"/><Relationship Id="rId284" Type="http://schemas.openxmlformats.org/officeDocument/2006/relationships/hyperlink" Target="https://www.endu.net/it/events/stradugenta/results/2019/51432/322" TargetMode="External"/><Relationship Id="rId491" Type="http://schemas.openxmlformats.org/officeDocument/2006/relationships/hyperlink" Target="https://www.endu.net/it/events/-----/results/2019/00000/14" TargetMode="External"/><Relationship Id="rId505" Type="http://schemas.openxmlformats.org/officeDocument/2006/relationships/hyperlink" Target="https://www.endu.net/it/events/-----/results/2019/00000/85" TargetMode="External"/><Relationship Id="rId712" Type="http://schemas.openxmlformats.org/officeDocument/2006/relationships/hyperlink" Target="https://www.endu.net/it/events/-----/results/2019/00000/49" TargetMode="External"/><Relationship Id="rId37" Type="http://schemas.openxmlformats.org/officeDocument/2006/relationships/hyperlink" Target="https://www.endu.net/it/events/stradugenta/results/2019/51432/270" TargetMode="External"/><Relationship Id="rId79" Type="http://schemas.openxmlformats.org/officeDocument/2006/relationships/hyperlink" Target="https://www.endu.net/it/events/stradugenta/results/2019/51432/123" TargetMode="External"/><Relationship Id="rId102" Type="http://schemas.openxmlformats.org/officeDocument/2006/relationships/hyperlink" Target="https://www.endu.net/it/events/stradugenta/results/2019/51432/21" TargetMode="External"/><Relationship Id="rId144" Type="http://schemas.openxmlformats.org/officeDocument/2006/relationships/hyperlink" Target="https://www.endu.net/it/events/stradugenta/results/2019/51432/291" TargetMode="External"/><Relationship Id="rId547" Type="http://schemas.openxmlformats.org/officeDocument/2006/relationships/hyperlink" Target="https://www.endu.net/it/events/-----/results/2019/00000/126" TargetMode="External"/><Relationship Id="rId589" Type="http://schemas.openxmlformats.org/officeDocument/2006/relationships/hyperlink" Target="https://www.endu.net/it/events/-----/results/2019/00000/226" TargetMode="External"/><Relationship Id="rId90" Type="http://schemas.openxmlformats.org/officeDocument/2006/relationships/hyperlink" Target="https://www.endu.net/it/events/stradugenta/results/2019/51432/229" TargetMode="External"/><Relationship Id="rId186" Type="http://schemas.openxmlformats.org/officeDocument/2006/relationships/hyperlink" Target="https://www.endu.net/it/events/stradugenta/results/2019/51432/112" TargetMode="External"/><Relationship Id="rId351" Type="http://schemas.openxmlformats.org/officeDocument/2006/relationships/hyperlink" Target="https://www.endu.net/it/events/stradugenta/results/2019/51432/298" TargetMode="External"/><Relationship Id="rId393" Type="http://schemas.openxmlformats.org/officeDocument/2006/relationships/hyperlink" Target="https://www.endu.net/it/events/stradugenta/results/2019/51432/329" TargetMode="External"/><Relationship Id="rId407" Type="http://schemas.openxmlformats.org/officeDocument/2006/relationships/hyperlink" Target="https://www.endu.net/it/events/stradugenta/results/2019/51432/418" TargetMode="External"/><Relationship Id="rId449" Type="http://schemas.openxmlformats.org/officeDocument/2006/relationships/hyperlink" Target="https://www.endu.net/it/events/stradugenta/results/2019/51432/357" TargetMode="External"/><Relationship Id="rId614" Type="http://schemas.openxmlformats.org/officeDocument/2006/relationships/hyperlink" Target="https://www.endu.net/it/events/-----/results/2019/00000/27" TargetMode="External"/><Relationship Id="rId656" Type="http://schemas.openxmlformats.org/officeDocument/2006/relationships/hyperlink" Target="https://www.endu.net/it/events/-----/results/2019/00000/283" TargetMode="External"/><Relationship Id="rId211" Type="http://schemas.openxmlformats.org/officeDocument/2006/relationships/hyperlink" Target="https://www.endu.net/it/events/stradugenta/results/2019/51432/416" TargetMode="External"/><Relationship Id="rId253" Type="http://schemas.openxmlformats.org/officeDocument/2006/relationships/hyperlink" Target="https://www.endu.net/it/events/stradugenta/results/2019/51432/494" TargetMode="External"/><Relationship Id="rId295" Type="http://schemas.openxmlformats.org/officeDocument/2006/relationships/hyperlink" Target="https://www.endu.net/it/events/stradugenta/results/2019/51432/386" TargetMode="External"/><Relationship Id="rId309" Type="http://schemas.openxmlformats.org/officeDocument/2006/relationships/hyperlink" Target="https://www.endu.net/it/events/stradugenta/results/2019/51432/396" TargetMode="External"/><Relationship Id="rId460" Type="http://schemas.openxmlformats.org/officeDocument/2006/relationships/hyperlink" Target="https://www.endu.net/it/events/stradugenta/results/2019/51432/381" TargetMode="External"/><Relationship Id="rId516" Type="http://schemas.openxmlformats.org/officeDocument/2006/relationships/hyperlink" Target="https://www.endu.net/it/events/-----/results/2019/00000/227" TargetMode="External"/><Relationship Id="rId698" Type="http://schemas.openxmlformats.org/officeDocument/2006/relationships/hyperlink" Target="https://www.endu.net/it/events/-----/results/2019/00000/189" TargetMode="External"/><Relationship Id="rId48" Type="http://schemas.openxmlformats.org/officeDocument/2006/relationships/hyperlink" Target="https://www.endu.net/it/events/stradugenta/results/2019/51432/130" TargetMode="External"/><Relationship Id="rId113" Type="http://schemas.openxmlformats.org/officeDocument/2006/relationships/hyperlink" Target="https://www.endu.net/it/events/stradugenta/results/2019/51432/111" TargetMode="External"/><Relationship Id="rId320" Type="http://schemas.openxmlformats.org/officeDocument/2006/relationships/hyperlink" Target="https://www.endu.net/it/events/stradugenta/results/2019/51432/215" TargetMode="External"/><Relationship Id="rId558" Type="http://schemas.openxmlformats.org/officeDocument/2006/relationships/hyperlink" Target="https://www.endu.net/it/events/-----/results/2019/00000/150" TargetMode="External"/><Relationship Id="rId723" Type="http://schemas.openxmlformats.org/officeDocument/2006/relationships/hyperlink" Target="https://www.endu.net/it/events/-----/results/2019/00000/275" TargetMode="External"/><Relationship Id="rId155" Type="http://schemas.openxmlformats.org/officeDocument/2006/relationships/hyperlink" Target="https://www.endu.net/it/events/stradugenta/results/2019/51432/411" TargetMode="External"/><Relationship Id="rId197" Type="http://schemas.openxmlformats.org/officeDocument/2006/relationships/hyperlink" Target="https://www.endu.net/it/events/stradugenta/results/2019/51432/320" TargetMode="External"/><Relationship Id="rId362" Type="http://schemas.openxmlformats.org/officeDocument/2006/relationships/hyperlink" Target="https://www.endu.net/it/events/stradugenta/results/2019/51432/460" TargetMode="External"/><Relationship Id="rId418" Type="http://schemas.openxmlformats.org/officeDocument/2006/relationships/hyperlink" Target="https://www.endu.net/it/events/stradugenta/results/2019/51432/117" TargetMode="External"/><Relationship Id="rId625" Type="http://schemas.openxmlformats.org/officeDocument/2006/relationships/hyperlink" Target="https://www.endu.net/it/events/-----/results/2019/00000/147" TargetMode="External"/><Relationship Id="rId222" Type="http://schemas.openxmlformats.org/officeDocument/2006/relationships/hyperlink" Target="https://www.endu.net/it/events/stradugenta/results/2019/51432/445" TargetMode="External"/><Relationship Id="rId264" Type="http://schemas.openxmlformats.org/officeDocument/2006/relationships/hyperlink" Target="https://www.endu.net/it/events/stradugenta/results/2019/51432/283" TargetMode="External"/><Relationship Id="rId471" Type="http://schemas.openxmlformats.org/officeDocument/2006/relationships/hyperlink" Target="https://www.endu.net/it/events/-----/results/2019/00000/6" TargetMode="External"/><Relationship Id="rId667" Type="http://schemas.openxmlformats.org/officeDocument/2006/relationships/hyperlink" Target="https://www.endu.net/it/events/-----/results/2019/00000/65" TargetMode="External"/><Relationship Id="rId17" Type="http://schemas.openxmlformats.org/officeDocument/2006/relationships/hyperlink" Target="https://www.endu.net/it/events/stradugenta/results/2019/51432/48" TargetMode="External"/><Relationship Id="rId59" Type="http://schemas.openxmlformats.org/officeDocument/2006/relationships/hyperlink" Target="https://www.endu.net/it/events/stradugenta/results/2019/51432/273" TargetMode="External"/><Relationship Id="rId124" Type="http://schemas.openxmlformats.org/officeDocument/2006/relationships/hyperlink" Target="https://www.endu.net/it/events/stradugenta/results/2019/51432/77" TargetMode="External"/><Relationship Id="rId527" Type="http://schemas.openxmlformats.org/officeDocument/2006/relationships/hyperlink" Target="https://www.endu.net/it/events/-----/results/2019/00000/246" TargetMode="External"/><Relationship Id="rId569" Type="http://schemas.openxmlformats.org/officeDocument/2006/relationships/hyperlink" Target="https://www.endu.net/it/events/-----/results/2019/00000/23" TargetMode="External"/><Relationship Id="rId734" Type="http://schemas.openxmlformats.org/officeDocument/2006/relationships/hyperlink" Target="https://www.endu.net/it/events/-----/results/2019/00000/104" TargetMode="External"/><Relationship Id="rId70" Type="http://schemas.openxmlformats.org/officeDocument/2006/relationships/hyperlink" Target="https://www.endu.net/it/events/stradugenta/results/2019/51432/83" TargetMode="External"/><Relationship Id="rId166" Type="http://schemas.openxmlformats.org/officeDocument/2006/relationships/hyperlink" Target="https://www.endu.net/it/events/stradugenta/results/2019/51432/90" TargetMode="External"/><Relationship Id="rId331" Type="http://schemas.openxmlformats.org/officeDocument/2006/relationships/hyperlink" Target="https://www.endu.net/it/events/stradugenta/results/2019/51432/327" TargetMode="External"/><Relationship Id="rId373" Type="http://schemas.openxmlformats.org/officeDocument/2006/relationships/hyperlink" Target="https://www.endu.net/it/events/stradugenta/results/2019/51432/251" TargetMode="External"/><Relationship Id="rId429" Type="http://schemas.openxmlformats.org/officeDocument/2006/relationships/hyperlink" Target="https://www.endu.net/it/events/stradugenta/results/2019/51432/139" TargetMode="External"/><Relationship Id="rId580" Type="http://schemas.openxmlformats.org/officeDocument/2006/relationships/hyperlink" Target="https://www.endu.net/it/events/-----/results/2019/00000/237" TargetMode="External"/><Relationship Id="rId636" Type="http://schemas.openxmlformats.org/officeDocument/2006/relationships/hyperlink" Target="https://www.endu.net/it/events/-----/results/2019/00000/57" TargetMode="External"/><Relationship Id="rId1" Type="http://schemas.openxmlformats.org/officeDocument/2006/relationships/hyperlink" Target="https://www.endu.net/it/events/stradugenta/results/2019/51432/2" TargetMode="External"/><Relationship Id="rId233" Type="http://schemas.openxmlformats.org/officeDocument/2006/relationships/hyperlink" Target="https://www.endu.net/it/events/stradugenta/results/2019/51432/454" TargetMode="External"/><Relationship Id="rId440" Type="http://schemas.openxmlformats.org/officeDocument/2006/relationships/hyperlink" Target="https://www.endu.net/it/events/stradugenta/results/2019/51432/28" TargetMode="External"/><Relationship Id="rId678" Type="http://schemas.openxmlformats.org/officeDocument/2006/relationships/hyperlink" Target="https://www.endu.net/it/events/-----/results/2019/00000/235" TargetMode="External"/><Relationship Id="rId28" Type="http://schemas.openxmlformats.org/officeDocument/2006/relationships/hyperlink" Target="https://www.endu.net/it/events/stradugenta/results/2019/51432/109" TargetMode="External"/><Relationship Id="rId275" Type="http://schemas.openxmlformats.org/officeDocument/2006/relationships/hyperlink" Target="https://www.endu.net/it/events/stradugenta/results/2019/51432/378" TargetMode="External"/><Relationship Id="rId300" Type="http://schemas.openxmlformats.org/officeDocument/2006/relationships/hyperlink" Target="https://www.endu.net/it/events/stradugenta/results/2019/51432/328" TargetMode="External"/><Relationship Id="rId482" Type="http://schemas.openxmlformats.org/officeDocument/2006/relationships/hyperlink" Target="https://www.endu.net/it/events/-----/results/2019/00000/9" TargetMode="External"/><Relationship Id="rId538" Type="http://schemas.openxmlformats.org/officeDocument/2006/relationships/hyperlink" Target="https://www.endu.net/it/events/-----/results/2019/00000/224" TargetMode="External"/><Relationship Id="rId703" Type="http://schemas.openxmlformats.org/officeDocument/2006/relationships/hyperlink" Target="https://www.endu.net/it/events/-----/results/2019/00000/62" TargetMode="External"/><Relationship Id="rId81" Type="http://schemas.openxmlformats.org/officeDocument/2006/relationships/hyperlink" Target="https://www.endu.net/it/events/stradugenta/results/2019/51432/244" TargetMode="External"/><Relationship Id="rId135" Type="http://schemas.openxmlformats.org/officeDocument/2006/relationships/hyperlink" Target="https://www.endu.net/it/events/stradugenta/results/2019/51432/377" TargetMode="External"/><Relationship Id="rId177" Type="http://schemas.openxmlformats.org/officeDocument/2006/relationships/hyperlink" Target="https://www.endu.net/it/events/stradugenta/results/2019/51432/25" TargetMode="External"/><Relationship Id="rId342" Type="http://schemas.openxmlformats.org/officeDocument/2006/relationships/hyperlink" Target="https://www.endu.net/it/events/stradugenta/results/2019/51432/417" TargetMode="External"/><Relationship Id="rId384" Type="http://schemas.openxmlformats.org/officeDocument/2006/relationships/hyperlink" Target="https://www.endu.net/it/events/stradugenta/results/2019/51432/355" TargetMode="External"/><Relationship Id="rId591" Type="http://schemas.openxmlformats.org/officeDocument/2006/relationships/hyperlink" Target="https://www.endu.net/it/events/-----/results/2019/00000/95" TargetMode="External"/><Relationship Id="rId605" Type="http://schemas.openxmlformats.org/officeDocument/2006/relationships/hyperlink" Target="https://www.endu.net/it/events/-----/results/2019/00000/25" TargetMode="External"/><Relationship Id="rId202" Type="http://schemas.openxmlformats.org/officeDocument/2006/relationships/hyperlink" Target="https://www.endu.net/it/events/stradugenta/results/2019/51432/281" TargetMode="External"/><Relationship Id="rId244" Type="http://schemas.openxmlformats.org/officeDocument/2006/relationships/hyperlink" Target="https://www.endu.net/it/events/stradugenta/results/2019/51432/294" TargetMode="External"/><Relationship Id="rId647" Type="http://schemas.openxmlformats.org/officeDocument/2006/relationships/hyperlink" Target="https://www.endu.net/it/events/-----/results/2019/00000/192" TargetMode="External"/><Relationship Id="rId689" Type="http://schemas.openxmlformats.org/officeDocument/2006/relationships/hyperlink" Target="https://www.endu.net/it/events/-----/results/2019/00000/210" TargetMode="External"/><Relationship Id="rId39" Type="http://schemas.openxmlformats.org/officeDocument/2006/relationships/hyperlink" Target="https://www.endu.net/it/events/stradugenta/results/2019/51432/359" TargetMode="External"/><Relationship Id="rId286" Type="http://schemas.openxmlformats.org/officeDocument/2006/relationships/hyperlink" Target="https://www.endu.net/it/events/stradugenta/results/2019/51432/156" TargetMode="External"/><Relationship Id="rId451" Type="http://schemas.openxmlformats.org/officeDocument/2006/relationships/hyperlink" Target="https://www.endu.net/it/events/stradugenta/results/2019/51432/279" TargetMode="External"/><Relationship Id="rId493" Type="http://schemas.openxmlformats.org/officeDocument/2006/relationships/hyperlink" Target="https://www.endu.net/it/events/-----/results/2019/00000/13" TargetMode="External"/><Relationship Id="rId507" Type="http://schemas.openxmlformats.org/officeDocument/2006/relationships/hyperlink" Target="https://www.endu.net/it/events/-----/results/2019/00000/137" TargetMode="External"/><Relationship Id="rId549" Type="http://schemas.openxmlformats.org/officeDocument/2006/relationships/hyperlink" Target="https://www.endu.net/it/events/-----/results/2019/00000/229" TargetMode="External"/><Relationship Id="rId714" Type="http://schemas.openxmlformats.org/officeDocument/2006/relationships/hyperlink" Target="https://www.endu.net/it/events/-----/results/2019/00000/152" TargetMode="External"/><Relationship Id="rId50" Type="http://schemas.openxmlformats.org/officeDocument/2006/relationships/hyperlink" Target="https://www.endu.net/it/events/stradugenta/results/2019/51432/475" TargetMode="External"/><Relationship Id="rId104" Type="http://schemas.openxmlformats.org/officeDocument/2006/relationships/hyperlink" Target="https://www.endu.net/it/events/stradugenta/results/2019/51432/87" TargetMode="External"/><Relationship Id="rId146" Type="http://schemas.openxmlformats.org/officeDocument/2006/relationships/hyperlink" Target="https://www.endu.net/it/events/stradugenta/results/2019/51432/315" TargetMode="External"/><Relationship Id="rId188" Type="http://schemas.openxmlformats.org/officeDocument/2006/relationships/hyperlink" Target="https://www.endu.net/it/events/stradugenta/results/2019/51432/162" TargetMode="External"/><Relationship Id="rId311" Type="http://schemas.openxmlformats.org/officeDocument/2006/relationships/hyperlink" Target="https://www.endu.net/it/events/stradugenta/results/2019/51432/222" TargetMode="External"/><Relationship Id="rId353" Type="http://schemas.openxmlformats.org/officeDocument/2006/relationships/hyperlink" Target="https://www.endu.net/it/events/stradugenta/results/2019/51432/69" TargetMode="External"/><Relationship Id="rId395" Type="http://schemas.openxmlformats.org/officeDocument/2006/relationships/hyperlink" Target="https://www.endu.net/it/events/stradugenta/results/2019/51432/448" TargetMode="External"/><Relationship Id="rId409" Type="http://schemas.openxmlformats.org/officeDocument/2006/relationships/hyperlink" Target="https://www.endu.net/it/events/stradugenta/results/2019/51432/209" TargetMode="External"/><Relationship Id="rId560" Type="http://schemas.openxmlformats.org/officeDocument/2006/relationships/hyperlink" Target="https://www.endu.net/it/events/-----/results/2019/00000/172" TargetMode="External"/><Relationship Id="rId92" Type="http://schemas.openxmlformats.org/officeDocument/2006/relationships/hyperlink" Target="https://www.endu.net/it/events/stradugenta/results/2019/51432/246" TargetMode="External"/><Relationship Id="rId213" Type="http://schemas.openxmlformats.org/officeDocument/2006/relationships/hyperlink" Target="https://www.endu.net/it/events/stradugenta/results/2019/51432/362" TargetMode="External"/><Relationship Id="rId420" Type="http://schemas.openxmlformats.org/officeDocument/2006/relationships/hyperlink" Target="https://www.endu.net/it/events/stradugenta/results/2019/51432/245" TargetMode="External"/><Relationship Id="rId616" Type="http://schemas.openxmlformats.org/officeDocument/2006/relationships/hyperlink" Target="https://www.endu.net/it/events/-----/results/2019/00000/132" TargetMode="External"/><Relationship Id="rId658" Type="http://schemas.openxmlformats.org/officeDocument/2006/relationships/hyperlink" Target="https://www.endu.net/it/events/-----/results/2019/00000/186" TargetMode="External"/><Relationship Id="rId255" Type="http://schemas.openxmlformats.org/officeDocument/2006/relationships/hyperlink" Target="https://www.endu.net/it/events/stradugenta/results/2019/51432/309" TargetMode="External"/><Relationship Id="rId297" Type="http://schemas.openxmlformats.org/officeDocument/2006/relationships/hyperlink" Target="https://www.endu.net/it/events/stradugenta/results/2019/51432/167" TargetMode="External"/><Relationship Id="rId462" Type="http://schemas.openxmlformats.org/officeDocument/2006/relationships/hyperlink" Target="https://www.endu.net/it/events/stradugenta/results/2019/51432/380" TargetMode="External"/><Relationship Id="rId518" Type="http://schemas.openxmlformats.org/officeDocument/2006/relationships/hyperlink" Target="https://www.endu.net/it/events/-----/results/2019/00000/198" TargetMode="External"/><Relationship Id="rId725" Type="http://schemas.openxmlformats.org/officeDocument/2006/relationships/hyperlink" Target="https://www.endu.net/it/events/-----/results/2019/00000/260" TargetMode="External"/><Relationship Id="rId115" Type="http://schemas.openxmlformats.org/officeDocument/2006/relationships/hyperlink" Target="https://www.endu.net/it/events/stradugenta/results/2019/51432/288" TargetMode="External"/><Relationship Id="rId157" Type="http://schemas.openxmlformats.org/officeDocument/2006/relationships/hyperlink" Target="https://www.endu.net/it/events/stradugenta/results/2019/51432/115" TargetMode="External"/><Relationship Id="rId322" Type="http://schemas.openxmlformats.org/officeDocument/2006/relationships/hyperlink" Target="https://www.endu.net/it/events/stradugenta/results/2019/51432/276" TargetMode="External"/><Relationship Id="rId364" Type="http://schemas.openxmlformats.org/officeDocument/2006/relationships/hyperlink" Target="https://www.endu.net/it/events/stradugenta/results/2019/51432/164" TargetMode="External"/><Relationship Id="rId61" Type="http://schemas.openxmlformats.org/officeDocument/2006/relationships/hyperlink" Target="https://www.endu.net/it/events/stradugenta/results/2019/51432/16" TargetMode="External"/><Relationship Id="rId199" Type="http://schemas.openxmlformats.org/officeDocument/2006/relationships/hyperlink" Target="https://www.endu.net/it/events/stradugenta/results/2019/51432/367" TargetMode="External"/><Relationship Id="rId571" Type="http://schemas.openxmlformats.org/officeDocument/2006/relationships/hyperlink" Target="https://www.endu.net/it/events/-----/results/2019/00000/136" TargetMode="External"/><Relationship Id="rId627" Type="http://schemas.openxmlformats.org/officeDocument/2006/relationships/hyperlink" Target="https://www.endu.net/it/events/-----/results/2019/00000/79" TargetMode="External"/><Relationship Id="rId669" Type="http://schemas.openxmlformats.org/officeDocument/2006/relationships/hyperlink" Target="https://www.endu.net/it/events/-----/results/2019/00000/117" TargetMode="External"/><Relationship Id="rId19" Type="http://schemas.openxmlformats.org/officeDocument/2006/relationships/hyperlink" Target="https://www.endu.net/it/events/stradugenta/results/2019/51432/376" TargetMode="External"/><Relationship Id="rId224" Type="http://schemas.openxmlformats.org/officeDocument/2006/relationships/hyperlink" Target="https://www.endu.net/it/events/stradugenta/results/2019/51432/430" TargetMode="External"/><Relationship Id="rId266" Type="http://schemas.openxmlformats.org/officeDocument/2006/relationships/hyperlink" Target="https://www.endu.net/it/events/stradugenta/results/2019/51432/208" TargetMode="External"/><Relationship Id="rId431" Type="http://schemas.openxmlformats.org/officeDocument/2006/relationships/hyperlink" Target="https://www.endu.net/it/events/stradugenta/results/2019/51432/266" TargetMode="External"/><Relationship Id="rId473" Type="http://schemas.openxmlformats.org/officeDocument/2006/relationships/hyperlink" Target="https://www.endu.net/it/events/-----/results/2019/00000/1" TargetMode="External"/><Relationship Id="rId529" Type="http://schemas.openxmlformats.org/officeDocument/2006/relationships/hyperlink" Target="https://www.endu.net/it/events/-----/results/2019/00000/46" TargetMode="External"/><Relationship Id="rId680" Type="http://schemas.openxmlformats.org/officeDocument/2006/relationships/hyperlink" Target="https://www.endu.net/it/events/-----/results/2019/00000/251" TargetMode="External"/><Relationship Id="rId736" Type="http://schemas.openxmlformats.org/officeDocument/2006/relationships/hyperlink" Target="https://www.endu.net/it/events/-----/results/2019/00000/87" TargetMode="External"/><Relationship Id="rId30" Type="http://schemas.openxmlformats.org/officeDocument/2006/relationships/hyperlink" Target="https://www.endu.net/it/events/stradugenta/results/2019/51432/152" TargetMode="External"/><Relationship Id="rId126" Type="http://schemas.openxmlformats.org/officeDocument/2006/relationships/hyperlink" Target="https://www.endu.net/it/events/stradugenta/results/2019/51432/151" TargetMode="External"/><Relationship Id="rId168" Type="http://schemas.openxmlformats.org/officeDocument/2006/relationships/hyperlink" Target="https://www.endu.net/it/events/stradugenta/results/2019/51432/317" TargetMode="External"/><Relationship Id="rId333" Type="http://schemas.openxmlformats.org/officeDocument/2006/relationships/hyperlink" Target="https://www.endu.net/it/events/stradugenta/results/2019/51432/79" TargetMode="External"/><Relationship Id="rId540" Type="http://schemas.openxmlformats.org/officeDocument/2006/relationships/hyperlink" Target="https://www.endu.net/it/events/-----/results/2019/00000/139" TargetMode="External"/><Relationship Id="rId72" Type="http://schemas.openxmlformats.org/officeDocument/2006/relationships/hyperlink" Target="https://www.endu.net/it/events/stradugenta/results/2019/51432/105" TargetMode="External"/><Relationship Id="rId375" Type="http://schemas.openxmlformats.org/officeDocument/2006/relationships/hyperlink" Target="https://www.endu.net/it/events/stradugenta/results/2019/51432/446" TargetMode="External"/><Relationship Id="rId582" Type="http://schemas.openxmlformats.org/officeDocument/2006/relationships/hyperlink" Target="https://www.endu.net/it/events/-----/results/2019/00000/248" TargetMode="External"/><Relationship Id="rId638" Type="http://schemas.openxmlformats.org/officeDocument/2006/relationships/hyperlink" Target="https://www.endu.net/it/events/-----/results/2019/00000/179" TargetMode="External"/><Relationship Id="rId3" Type="http://schemas.openxmlformats.org/officeDocument/2006/relationships/hyperlink" Target="https://www.endu.net/it/events/stradugenta/results/2019/51432/3" TargetMode="External"/><Relationship Id="rId235" Type="http://schemas.openxmlformats.org/officeDocument/2006/relationships/hyperlink" Target="https://www.endu.net/it/events/stradugenta/results/2019/51432/219" TargetMode="External"/><Relationship Id="rId277" Type="http://schemas.openxmlformats.org/officeDocument/2006/relationships/hyperlink" Target="https://www.endu.net/it/events/stradugenta/results/2019/51432/405" TargetMode="External"/><Relationship Id="rId400" Type="http://schemas.openxmlformats.org/officeDocument/2006/relationships/hyperlink" Target="https://www.endu.net/it/events/stradugenta/results/2019/51432/538" TargetMode="External"/><Relationship Id="rId442" Type="http://schemas.openxmlformats.org/officeDocument/2006/relationships/hyperlink" Target="https://www.endu.net/it/events/stradugenta/results/2019/51432/65" TargetMode="External"/><Relationship Id="rId484" Type="http://schemas.openxmlformats.org/officeDocument/2006/relationships/hyperlink" Target="https://www.endu.net/it/events/-----/results/2019/00000/159" TargetMode="External"/><Relationship Id="rId705" Type="http://schemas.openxmlformats.org/officeDocument/2006/relationships/hyperlink" Target="https://www.endu.net/it/events/-----/results/2019/00000/21" TargetMode="External"/><Relationship Id="rId137" Type="http://schemas.openxmlformats.org/officeDocument/2006/relationships/hyperlink" Target="https://www.endu.net/it/events/stradugenta/results/2019/51432/463" TargetMode="External"/><Relationship Id="rId302" Type="http://schemas.openxmlformats.org/officeDocument/2006/relationships/hyperlink" Target="https://www.endu.net/it/events/stradugenta/results/2019/51432/450" TargetMode="External"/><Relationship Id="rId344" Type="http://schemas.openxmlformats.org/officeDocument/2006/relationships/hyperlink" Target="https://www.endu.net/it/events/stradugenta/results/2019/51432/54" TargetMode="External"/><Relationship Id="rId691" Type="http://schemas.openxmlformats.org/officeDocument/2006/relationships/hyperlink" Target="https://www.endu.net/it/events/-----/results/2019/00000/242" TargetMode="External"/><Relationship Id="rId41" Type="http://schemas.openxmlformats.org/officeDocument/2006/relationships/hyperlink" Target="https://www.endu.net/it/events/stradugenta/results/2019/51432/437" TargetMode="External"/><Relationship Id="rId83" Type="http://schemas.openxmlformats.org/officeDocument/2006/relationships/hyperlink" Target="https://www.endu.net/it/events/stradugenta/results/2019/51432/447" TargetMode="External"/><Relationship Id="rId179" Type="http://schemas.openxmlformats.org/officeDocument/2006/relationships/hyperlink" Target="https://www.endu.net/it/events/stradugenta/results/2019/51432/202" TargetMode="External"/><Relationship Id="rId386" Type="http://schemas.openxmlformats.org/officeDocument/2006/relationships/hyperlink" Target="https://www.endu.net/it/events/stradugenta/results/2019/51432/182" TargetMode="External"/><Relationship Id="rId551" Type="http://schemas.openxmlformats.org/officeDocument/2006/relationships/hyperlink" Target="https://www.endu.net/it/events/-----/results/2019/00000/54" TargetMode="External"/><Relationship Id="rId593" Type="http://schemas.openxmlformats.org/officeDocument/2006/relationships/hyperlink" Target="https://www.endu.net/it/events/-----/results/2019/00000/63" TargetMode="External"/><Relationship Id="rId607" Type="http://schemas.openxmlformats.org/officeDocument/2006/relationships/hyperlink" Target="https://www.endu.net/it/events/-----/results/2019/00000/135" TargetMode="External"/><Relationship Id="rId649" Type="http://schemas.openxmlformats.org/officeDocument/2006/relationships/hyperlink" Target="https://www.endu.net/it/events/-----/results/2019/00000/173" TargetMode="External"/><Relationship Id="rId190" Type="http://schemas.openxmlformats.org/officeDocument/2006/relationships/hyperlink" Target="https://www.endu.net/it/events/stradugenta/results/2019/51432/435" TargetMode="External"/><Relationship Id="rId204" Type="http://schemas.openxmlformats.org/officeDocument/2006/relationships/hyperlink" Target="https://www.endu.net/it/events/stradugenta/results/2019/51432/351" TargetMode="External"/><Relationship Id="rId246" Type="http://schemas.openxmlformats.org/officeDocument/2006/relationships/hyperlink" Target="https://www.endu.net/it/events/stradugenta/results/2019/51432/439" TargetMode="External"/><Relationship Id="rId288" Type="http://schemas.openxmlformats.org/officeDocument/2006/relationships/hyperlink" Target="https://www.endu.net/it/events/stradugenta/results/2019/51432/124" TargetMode="External"/><Relationship Id="rId411" Type="http://schemas.openxmlformats.org/officeDocument/2006/relationships/hyperlink" Target="https://www.endu.net/it/events/stradugenta/results/2019/51432/218" TargetMode="External"/><Relationship Id="rId453" Type="http://schemas.openxmlformats.org/officeDocument/2006/relationships/hyperlink" Target="https://www.endu.net/it/events/stradugenta/results/2019/51432/296" TargetMode="External"/><Relationship Id="rId509" Type="http://schemas.openxmlformats.org/officeDocument/2006/relationships/hyperlink" Target="https://www.endu.net/it/events/-----/results/2019/00000/238" TargetMode="External"/><Relationship Id="rId660" Type="http://schemas.openxmlformats.org/officeDocument/2006/relationships/hyperlink" Target="https://www.endu.net/it/events/-----/results/2019/00000/191" TargetMode="External"/><Relationship Id="rId106" Type="http://schemas.openxmlformats.org/officeDocument/2006/relationships/hyperlink" Target="https://www.endu.net/it/events/stradugenta/results/2019/51432/207" TargetMode="External"/><Relationship Id="rId313" Type="http://schemas.openxmlformats.org/officeDocument/2006/relationships/hyperlink" Target="https://www.endu.net/it/events/stradugenta/results/2019/51432/147" TargetMode="External"/><Relationship Id="rId495" Type="http://schemas.openxmlformats.org/officeDocument/2006/relationships/hyperlink" Target="https://www.endu.net/it/events/-----/results/2019/00000/122" TargetMode="External"/><Relationship Id="rId716" Type="http://schemas.openxmlformats.org/officeDocument/2006/relationships/hyperlink" Target="https://www.endu.net/it/events/-----/results/2019/00000/160" TargetMode="External"/><Relationship Id="rId10" Type="http://schemas.openxmlformats.org/officeDocument/2006/relationships/hyperlink" Target="https://www.endu.net/it/events/stradugenta/results/2019/51432/7" TargetMode="External"/><Relationship Id="rId52" Type="http://schemas.openxmlformats.org/officeDocument/2006/relationships/hyperlink" Target="https://www.endu.net/it/events/stradugenta/results/2019/51432/181" TargetMode="External"/><Relationship Id="rId94" Type="http://schemas.openxmlformats.org/officeDocument/2006/relationships/hyperlink" Target="https://www.endu.net/it/events/stradugenta/results/2019/51432/442" TargetMode="External"/><Relationship Id="rId148" Type="http://schemas.openxmlformats.org/officeDocument/2006/relationships/hyperlink" Target="https://www.endu.net/it/events/stradugenta/results/2019/51432/29" TargetMode="External"/><Relationship Id="rId355" Type="http://schemas.openxmlformats.org/officeDocument/2006/relationships/hyperlink" Target="https://www.endu.net/it/events/stradugenta/results/2019/51432/220" TargetMode="External"/><Relationship Id="rId397" Type="http://schemas.openxmlformats.org/officeDocument/2006/relationships/hyperlink" Target="https://www.endu.net/it/events/stradugenta/results/2019/51432/495" TargetMode="External"/><Relationship Id="rId520" Type="http://schemas.openxmlformats.org/officeDocument/2006/relationships/hyperlink" Target="https://www.endu.net/it/events/-----/results/2019/00000/48" TargetMode="External"/><Relationship Id="rId562" Type="http://schemas.openxmlformats.org/officeDocument/2006/relationships/hyperlink" Target="https://www.endu.net/it/events/-----/results/2019/00000/89" TargetMode="External"/><Relationship Id="rId618" Type="http://schemas.openxmlformats.org/officeDocument/2006/relationships/hyperlink" Target="https://www.endu.net/it/events/-----/results/2019/00000/244" TargetMode="External"/><Relationship Id="rId215" Type="http://schemas.openxmlformats.org/officeDocument/2006/relationships/hyperlink" Target="https://www.endu.net/it/events/stradugenta/results/2019/51432/78" TargetMode="External"/><Relationship Id="rId257" Type="http://schemas.openxmlformats.org/officeDocument/2006/relationships/hyperlink" Target="https://www.endu.net/it/events/stradugenta/results/2019/51432/343" TargetMode="External"/><Relationship Id="rId422" Type="http://schemas.openxmlformats.org/officeDocument/2006/relationships/hyperlink" Target="https://www.endu.net/it/events/stradugenta/results/2019/51432/275" TargetMode="External"/><Relationship Id="rId464" Type="http://schemas.openxmlformats.org/officeDocument/2006/relationships/hyperlink" Target="https://www.endu.net/it/events/stradugenta/results/2019/51432/158" TargetMode="External"/><Relationship Id="rId299" Type="http://schemas.openxmlformats.org/officeDocument/2006/relationships/hyperlink" Target="https://www.endu.net/it/events/stradugenta/results/2019/51432/141" TargetMode="External"/><Relationship Id="rId727" Type="http://schemas.openxmlformats.org/officeDocument/2006/relationships/hyperlink" Target="https://www.endu.net/it/events/-----/results/2019/00000/196" TargetMode="External"/><Relationship Id="rId63" Type="http://schemas.openxmlformats.org/officeDocument/2006/relationships/hyperlink" Target="https://www.endu.net/it/events/stradugenta/results/2019/51432/468" TargetMode="External"/><Relationship Id="rId159" Type="http://schemas.openxmlformats.org/officeDocument/2006/relationships/hyperlink" Target="https://www.endu.net/it/events/stradugenta/results/2019/51432/178" TargetMode="External"/><Relationship Id="rId366" Type="http://schemas.openxmlformats.org/officeDocument/2006/relationships/hyperlink" Target="https://www.endu.net/it/events/stradugenta/results/2019/51432/249" TargetMode="External"/><Relationship Id="rId573" Type="http://schemas.openxmlformats.org/officeDocument/2006/relationships/hyperlink" Target="https://www.endu.net/it/events/-----/results/2019/00000/107" TargetMode="External"/><Relationship Id="rId226" Type="http://schemas.openxmlformats.org/officeDocument/2006/relationships/hyperlink" Target="https://www.endu.net/it/events/stradugenta/results/2019/51432/235" TargetMode="External"/><Relationship Id="rId433" Type="http://schemas.openxmlformats.org/officeDocument/2006/relationships/hyperlink" Target="https://www.endu.net/it/events/stradugenta/results/2019/51432/201" TargetMode="External"/><Relationship Id="rId640" Type="http://schemas.openxmlformats.org/officeDocument/2006/relationships/hyperlink" Target="https://www.endu.net/it/events/-----/results/2019/00000/255" TargetMode="External"/><Relationship Id="rId738" Type="http://schemas.openxmlformats.org/officeDocument/2006/relationships/hyperlink" Target="https://www.endu.net/it/events/-----/results/2019/00000/105" TargetMode="External"/><Relationship Id="rId74" Type="http://schemas.openxmlformats.org/officeDocument/2006/relationships/hyperlink" Target="https://www.endu.net/it/events/stradugenta/results/2019/51432/259" TargetMode="External"/><Relationship Id="rId377" Type="http://schemas.openxmlformats.org/officeDocument/2006/relationships/hyperlink" Target="https://www.endu.net/it/events/stradugenta/results/2019/51432/407" TargetMode="External"/><Relationship Id="rId500" Type="http://schemas.openxmlformats.org/officeDocument/2006/relationships/hyperlink" Target="https://www.endu.net/it/events/-----/results/2019/00000/223" TargetMode="External"/><Relationship Id="rId584" Type="http://schemas.openxmlformats.org/officeDocument/2006/relationships/hyperlink" Target="https://www.endu.net/it/events/-----/results/2019/00000/268" TargetMode="External"/><Relationship Id="rId5" Type="http://schemas.openxmlformats.org/officeDocument/2006/relationships/hyperlink" Target="https://www.endu.net/it/events/stradugenta/results/2019/51432/11" TargetMode="External"/><Relationship Id="rId237" Type="http://schemas.openxmlformats.org/officeDocument/2006/relationships/hyperlink" Target="https://www.endu.net/it/events/stradugenta/results/2019/51432/325" TargetMode="External"/><Relationship Id="rId444" Type="http://schemas.openxmlformats.org/officeDocument/2006/relationships/hyperlink" Target="https://www.endu.net/it/events/stradugenta/results/2019/51432/50" TargetMode="External"/><Relationship Id="rId651" Type="http://schemas.openxmlformats.org/officeDocument/2006/relationships/hyperlink" Target="https://www.endu.net/it/events/-----/results/2019/00000/35" TargetMode="External"/><Relationship Id="rId290" Type="http://schemas.openxmlformats.org/officeDocument/2006/relationships/hyperlink" Target="https://www.endu.net/it/events/stradugenta/results/2019/51432/492" TargetMode="External"/><Relationship Id="rId304" Type="http://schemas.openxmlformats.org/officeDocument/2006/relationships/hyperlink" Target="https://www.endu.net/it/events/stradugenta/results/2019/51432/412" TargetMode="External"/><Relationship Id="rId388" Type="http://schemas.openxmlformats.org/officeDocument/2006/relationships/hyperlink" Target="https://www.endu.net/it/events/stradugenta/results/2019/51432/440" TargetMode="External"/><Relationship Id="rId511" Type="http://schemas.openxmlformats.org/officeDocument/2006/relationships/hyperlink" Target="https://www.endu.net/it/events/-----/results/2019/00000/261" TargetMode="External"/><Relationship Id="rId609" Type="http://schemas.openxmlformats.org/officeDocument/2006/relationships/hyperlink" Target="https://www.endu.net/it/events/-----/results/2019/00000/216" TargetMode="External"/><Relationship Id="rId85" Type="http://schemas.openxmlformats.org/officeDocument/2006/relationships/hyperlink" Target="https://www.endu.net/it/events/stradugenta/results/2019/51432/76" TargetMode="External"/><Relationship Id="rId150" Type="http://schemas.openxmlformats.org/officeDocument/2006/relationships/hyperlink" Target="https://www.endu.net/it/events/stradugenta/results/2019/51432/193" TargetMode="External"/><Relationship Id="rId595" Type="http://schemas.openxmlformats.org/officeDocument/2006/relationships/hyperlink" Target="https://www.endu.net/it/events/-----/results/2019/00000/114" TargetMode="External"/><Relationship Id="rId248" Type="http://schemas.openxmlformats.org/officeDocument/2006/relationships/hyperlink" Target="https://www.endu.net/it/events/stradugenta/results/2019/51432/238" TargetMode="External"/><Relationship Id="rId455" Type="http://schemas.openxmlformats.org/officeDocument/2006/relationships/hyperlink" Target="https://www.endu.net/it/events/stradugenta/results/2019/51432/421" TargetMode="External"/><Relationship Id="rId662" Type="http://schemas.openxmlformats.org/officeDocument/2006/relationships/hyperlink" Target="https://www.endu.net/it/events/-----/results/2019/00000/185" TargetMode="External"/><Relationship Id="rId12" Type="http://schemas.openxmlformats.org/officeDocument/2006/relationships/hyperlink" Target="https://www.endu.net/it/events/stradugenta/results/2019/51432/8" TargetMode="External"/><Relationship Id="rId108" Type="http://schemas.openxmlformats.org/officeDocument/2006/relationships/hyperlink" Target="https://www.endu.net/it/events/stradugenta/results/2019/51432/425" TargetMode="External"/><Relationship Id="rId315" Type="http://schemas.openxmlformats.org/officeDocument/2006/relationships/hyperlink" Target="https://www.endu.net/it/events/stradugenta/results/2019/51432/314" TargetMode="External"/><Relationship Id="rId522" Type="http://schemas.openxmlformats.org/officeDocument/2006/relationships/hyperlink" Target="https://www.endu.net/it/events/-----/results/2019/00000/19" TargetMode="External"/><Relationship Id="rId96" Type="http://schemas.openxmlformats.org/officeDocument/2006/relationships/hyperlink" Target="https://www.endu.net/it/events/stradugenta/results/2019/51432/159" TargetMode="External"/><Relationship Id="rId161" Type="http://schemas.openxmlformats.org/officeDocument/2006/relationships/hyperlink" Target="https://www.endu.net/it/events/stradugenta/results/2019/51432/99" TargetMode="External"/><Relationship Id="rId399" Type="http://schemas.openxmlformats.org/officeDocument/2006/relationships/hyperlink" Target="https://www.endu.net/it/events/stradugenta/results/2019/51432/537" TargetMode="External"/><Relationship Id="rId259" Type="http://schemas.openxmlformats.org/officeDocument/2006/relationships/hyperlink" Target="https://www.endu.net/it/events/stradugenta/results/2019/51432/114" TargetMode="External"/><Relationship Id="rId466" Type="http://schemas.openxmlformats.org/officeDocument/2006/relationships/hyperlink" Target="https://www.endu.net/it/events/stradugenta/results/2019/51432/45" TargetMode="External"/><Relationship Id="rId673" Type="http://schemas.openxmlformats.org/officeDocument/2006/relationships/hyperlink" Target="https://www.endu.net/it/events/-----/results/2019/00000/177" TargetMode="External"/><Relationship Id="rId23" Type="http://schemas.openxmlformats.org/officeDocument/2006/relationships/hyperlink" Target="https://www.endu.net/it/events/stradugenta/results/2019/51432/225" TargetMode="External"/><Relationship Id="rId119" Type="http://schemas.openxmlformats.org/officeDocument/2006/relationships/hyperlink" Target="https://www.endu.net/it/events/stradugenta/results/2019/51432/172" TargetMode="External"/><Relationship Id="rId326" Type="http://schemas.openxmlformats.org/officeDocument/2006/relationships/hyperlink" Target="https://www.endu.net/it/events/stradugenta/results/2019/51432/536" TargetMode="External"/><Relationship Id="rId533" Type="http://schemas.openxmlformats.org/officeDocument/2006/relationships/hyperlink" Target="https://www.endu.net/it/events/-----/results/2019/00000/111" TargetMode="External"/><Relationship Id="rId172" Type="http://schemas.openxmlformats.org/officeDocument/2006/relationships/hyperlink" Target="https://www.endu.net/it/events/stradugenta/results/2019/51432/312" TargetMode="External"/><Relationship Id="rId477" Type="http://schemas.openxmlformats.org/officeDocument/2006/relationships/hyperlink" Target="https://www.endu.net/it/events/-----/results/2019/00000/277" TargetMode="External"/><Relationship Id="rId600" Type="http://schemas.openxmlformats.org/officeDocument/2006/relationships/hyperlink" Target="https://www.endu.net/it/events/-----/results/2019/00000/90" TargetMode="External"/><Relationship Id="rId684" Type="http://schemas.openxmlformats.org/officeDocument/2006/relationships/hyperlink" Target="https://www.endu.net/it/events/-----/results/2019/00000/250" TargetMode="External"/><Relationship Id="rId337" Type="http://schemas.openxmlformats.org/officeDocument/2006/relationships/hyperlink" Target="https://www.endu.net/it/events/stradugenta/results/2019/51432/541" TargetMode="External"/><Relationship Id="rId34" Type="http://schemas.openxmlformats.org/officeDocument/2006/relationships/hyperlink" Target="https://www.endu.net/it/events/stradugenta/results/2019/51432/32" TargetMode="External"/><Relationship Id="rId544" Type="http://schemas.openxmlformats.org/officeDocument/2006/relationships/hyperlink" Target="https://www.endu.net/it/events/-----/results/2019/00000/51" TargetMode="External"/><Relationship Id="rId183" Type="http://schemas.openxmlformats.org/officeDocument/2006/relationships/hyperlink" Target="https://www.endu.net/it/events/stradugenta/results/2019/51432/186" TargetMode="External"/><Relationship Id="rId390" Type="http://schemas.openxmlformats.org/officeDocument/2006/relationships/hyperlink" Target="https://www.endu.net/it/events/stradugenta/results/2019/51432/165" TargetMode="External"/><Relationship Id="rId404" Type="http://schemas.openxmlformats.org/officeDocument/2006/relationships/hyperlink" Target="https://www.endu.net/it/events/stradugenta/results/2019/51432/441" TargetMode="External"/><Relationship Id="rId611" Type="http://schemas.openxmlformats.org/officeDocument/2006/relationships/hyperlink" Target="https://www.endu.net/it/events/-----/results/2019/00000/30" TargetMode="External"/><Relationship Id="rId250" Type="http://schemas.openxmlformats.org/officeDocument/2006/relationships/hyperlink" Target="https://www.endu.net/it/events/stradugenta/results/2019/51432/241" TargetMode="External"/><Relationship Id="rId488" Type="http://schemas.openxmlformats.org/officeDocument/2006/relationships/hyperlink" Target="https://www.endu.net/it/events/-----/results/2019/00000/38" TargetMode="External"/><Relationship Id="rId695" Type="http://schemas.openxmlformats.org/officeDocument/2006/relationships/hyperlink" Target="https://www.endu.net/it/events/-----/results/2019/00000/183" TargetMode="External"/><Relationship Id="rId709" Type="http://schemas.openxmlformats.org/officeDocument/2006/relationships/hyperlink" Target="https://www.endu.net/it/events/-----/results/2019/00000/178" TargetMode="External"/><Relationship Id="rId45" Type="http://schemas.openxmlformats.org/officeDocument/2006/relationships/hyperlink" Target="https://www.endu.net/it/events/stradugenta/results/2019/51432/413" TargetMode="External"/><Relationship Id="rId110" Type="http://schemas.openxmlformats.org/officeDocument/2006/relationships/hyperlink" Target="https://www.endu.net/it/events/stradugenta/results/2019/51432/338" TargetMode="External"/><Relationship Id="rId348" Type="http://schemas.openxmlformats.org/officeDocument/2006/relationships/hyperlink" Target="https://www.endu.net/it/events/stradugenta/results/2019/51432/472" TargetMode="External"/><Relationship Id="rId555" Type="http://schemas.openxmlformats.org/officeDocument/2006/relationships/hyperlink" Target="https://www.endu.net/it/events/-----/results/2019/00000/133" TargetMode="External"/><Relationship Id="rId194" Type="http://schemas.openxmlformats.org/officeDocument/2006/relationships/hyperlink" Target="https://www.endu.net/it/events/stradugenta/results/2019/51432/481" TargetMode="External"/><Relationship Id="rId208" Type="http://schemas.openxmlformats.org/officeDocument/2006/relationships/hyperlink" Target="https://www.endu.net/it/events/stradugenta/results/2019/51432/125" TargetMode="External"/><Relationship Id="rId415" Type="http://schemas.openxmlformats.org/officeDocument/2006/relationships/hyperlink" Target="https://www.endu.net/it/events/stradugenta/results/2019/51432/265" TargetMode="External"/><Relationship Id="rId622" Type="http://schemas.openxmlformats.org/officeDocument/2006/relationships/hyperlink" Target="https://www.endu.net/it/events/-----/results/2019/00000/56" TargetMode="External"/><Relationship Id="rId261" Type="http://schemas.openxmlformats.org/officeDocument/2006/relationships/hyperlink" Target="https://www.endu.net/it/events/stradugenta/results/2019/51432/88" TargetMode="External"/><Relationship Id="rId499" Type="http://schemas.openxmlformats.org/officeDocument/2006/relationships/hyperlink" Target="https://www.endu.net/it/events/-----/results/2019/00000/163" TargetMode="External"/><Relationship Id="rId56" Type="http://schemas.openxmlformats.org/officeDocument/2006/relationships/hyperlink" Target="https://www.endu.net/it/events/stradugenta/results/2019/51432/414" TargetMode="External"/><Relationship Id="rId359" Type="http://schemas.openxmlformats.org/officeDocument/2006/relationships/hyperlink" Target="https://www.endu.net/it/events/stradugenta/results/2019/51432/274" TargetMode="External"/><Relationship Id="rId566" Type="http://schemas.openxmlformats.org/officeDocument/2006/relationships/hyperlink" Target="https://www.endu.net/it/events/-----/results/2019/00000/218" TargetMode="External"/><Relationship Id="rId121" Type="http://schemas.openxmlformats.org/officeDocument/2006/relationships/hyperlink" Target="https://www.endu.net/it/events/stradugenta/results/2019/51432/63" TargetMode="External"/><Relationship Id="rId219" Type="http://schemas.openxmlformats.org/officeDocument/2006/relationships/hyperlink" Target="https://www.endu.net/it/events/stradugenta/results/2019/51432/310" TargetMode="External"/><Relationship Id="rId426" Type="http://schemas.openxmlformats.org/officeDocument/2006/relationships/hyperlink" Target="https://www.endu.net/it/events/stradugenta/results/2019/51432/211" TargetMode="External"/><Relationship Id="rId633" Type="http://schemas.openxmlformats.org/officeDocument/2006/relationships/hyperlink" Target="https://www.endu.net/it/events/-----/results/2019/00000/44" TargetMode="External"/><Relationship Id="rId67" Type="http://schemas.openxmlformats.org/officeDocument/2006/relationships/hyperlink" Target="https://www.endu.net/it/events/stradugenta/results/2019/51432/371" TargetMode="External"/><Relationship Id="rId272" Type="http://schemas.openxmlformats.org/officeDocument/2006/relationships/hyperlink" Target="https://www.endu.net/it/events/stradugenta/results/2019/51432/254" TargetMode="External"/><Relationship Id="rId577" Type="http://schemas.openxmlformats.org/officeDocument/2006/relationships/hyperlink" Target="https://www.endu.net/it/events/-----/results/2019/00000/102" TargetMode="External"/><Relationship Id="rId700" Type="http://schemas.openxmlformats.org/officeDocument/2006/relationships/hyperlink" Target="https://www.endu.net/it/events/-----/results/2019/00000/249" TargetMode="External"/><Relationship Id="rId132" Type="http://schemas.openxmlformats.org/officeDocument/2006/relationships/hyperlink" Target="https://www.endu.net/it/events/stradugenta/results/2019/51432/33" TargetMode="External"/><Relationship Id="rId437" Type="http://schemas.openxmlformats.org/officeDocument/2006/relationships/hyperlink" Target="https://www.endu.net/it/events/stradugenta/results/2019/51432/484" TargetMode="External"/><Relationship Id="rId644" Type="http://schemas.openxmlformats.org/officeDocument/2006/relationships/hyperlink" Target="https://www.endu.net/it/events/-----/results/2019/00000/272" TargetMode="External"/><Relationship Id="rId283" Type="http://schemas.openxmlformats.org/officeDocument/2006/relationships/hyperlink" Target="https://www.endu.net/it/events/stradugenta/results/2019/51432/161" TargetMode="External"/><Relationship Id="rId490" Type="http://schemas.openxmlformats.org/officeDocument/2006/relationships/hyperlink" Target="https://www.endu.net/it/events/-----/results/2019/00000/16" TargetMode="External"/><Relationship Id="rId504" Type="http://schemas.openxmlformats.org/officeDocument/2006/relationships/hyperlink" Target="https://www.endu.net/it/events/-----/results/2019/00000/101" TargetMode="External"/><Relationship Id="rId711" Type="http://schemas.openxmlformats.org/officeDocument/2006/relationships/hyperlink" Target="https://www.endu.net/it/events/-----/results/2019/00000/59" TargetMode="External"/><Relationship Id="rId78" Type="http://schemas.openxmlformats.org/officeDocument/2006/relationships/hyperlink" Target="https://www.endu.net/it/events/stradugenta/results/2019/51432/194" TargetMode="External"/><Relationship Id="rId143" Type="http://schemas.openxmlformats.org/officeDocument/2006/relationships/hyperlink" Target="https://www.endu.net/it/events/stradugenta/results/2019/51432/57" TargetMode="External"/><Relationship Id="rId350" Type="http://schemas.openxmlformats.org/officeDocument/2006/relationships/hyperlink" Target="https://www.endu.net/it/events/stradugenta/results/2019/51432/350" TargetMode="External"/><Relationship Id="rId588" Type="http://schemas.openxmlformats.org/officeDocument/2006/relationships/hyperlink" Target="https://www.endu.net/it/events/-----/results/2019/00000/195" TargetMode="External"/><Relationship Id="rId9" Type="http://schemas.openxmlformats.org/officeDocument/2006/relationships/hyperlink" Target="https://www.endu.net/it/events/stradugenta/results/2019/51432/6" TargetMode="External"/><Relationship Id="rId210" Type="http://schemas.openxmlformats.org/officeDocument/2006/relationships/hyperlink" Target="https://www.endu.net/it/events/stradugenta/results/2019/51432/428" TargetMode="External"/><Relationship Id="rId448" Type="http://schemas.openxmlformats.org/officeDocument/2006/relationships/hyperlink" Target="https://www.endu.net/it/events/stradugenta/results/2019/51432/248" TargetMode="External"/><Relationship Id="rId655" Type="http://schemas.openxmlformats.org/officeDocument/2006/relationships/hyperlink" Target="https://www.endu.net/it/events/-----/results/2019/00000/204" TargetMode="External"/><Relationship Id="rId294" Type="http://schemas.openxmlformats.org/officeDocument/2006/relationships/hyperlink" Target="https://www.endu.net/it/events/stradugenta/results/2019/51432/216" TargetMode="External"/><Relationship Id="rId308" Type="http://schemas.openxmlformats.org/officeDocument/2006/relationships/hyperlink" Target="https://www.endu.net/it/events/stradugenta/results/2019/51432/142" TargetMode="External"/><Relationship Id="rId515" Type="http://schemas.openxmlformats.org/officeDocument/2006/relationships/hyperlink" Target="https://www.endu.net/it/events/-----/results/2019/00000/270" TargetMode="External"/><Relationship Id="rId722" Type="http://schemas.openxmlformats.org/officeDocument/2006/relationships/hyperlink" Target="https://www.endu.net/it/events/-----/results/2019/00000/203" TargetMode="External"/><Relationship Id="rId89" Type="http://schemas.openxmlformats.org/officeDocument/2006/relationships/hyperlink" Target="https://www.endu.net/it/events/stradugenta/results/2019/51432/199" TargetMode="External"/><Relationship Id="rId154" Type="http://schemas.openxmlformats.org/officeDocument/2006/relationships/hyperlink" Target="https://www.endu.net/it/events/stradugenta/results/2019/51432/175" TargetMode="External"/><Relationship Id="rId361" Type="http://schemas.openxmlformats.org/officeDocument/2006/relationships/hyperlink" Target="https://www.endu.net/it/events/stradugenta/results/2019/51432/539" TargetMode="External"/><Relationship Id="rId599" Type="http://schemas.openxmlformats.org/officeDocument/2006/relationships/hyperlink" Target="https://www.endu.net/it/events/-----/results/2019/00000/145" TargetMode="External"/><Relationship Id="rId459" Type="http://schemas.openxmlformats.org/officeDocument/2006/relationships/hyperlink" Target="https://www.endu.net/it/events/stradugenta/results/2019/51432/191" TargetMode="External"/><Relationship Id="rId666" Type="http://schemas.openxmlformats.org/officeDocument/2006/relationships/hyperlink" Target="https://www.endu.net/it/events/-----/results/2019/00000/41" TargetMode="External"/><Relationship Id="rId16" Type="http://schemas.openxmlformats.org/officeDocument/2006/relationships/hyperlink" Target="https://www.endu.net/it/events/stradugenta/results/2019/51432/227" TargetMode="External"/><Relationship Id="rId221" Type="http://schemas.openxmlformats.org/officeDocument/2006/relationships/hyperlink" Target="https://www.endu.net/it/events/stradugenta/results/2019/51432/277" TargetMode="External"/><Relationship Id="rId319" Type="http://schemas.openxmlformats.org/officeDocument/2006/relationships/hyperlink" Target="https://www.endu.net/it/events/stradugenta/results/2019/51432/424" TargetMode="External"/><Relationship Id="rId526" Type="http://schemas.openxmlformats.org/officeDocument/2006/relationships/hyperlink" Target="https://www.endu.net/it/events/-----/results/2019/00000/194" TargetMode="External"/><Relationship Id="rId733" Type="http://schemas.openxmlformats.org/officeDocument/2006/relationships/hyperlink" Target="https://www.endu.net/it/events/-----/results/2019/00000/225" TargetMode="External"/><Relationship Id="rId165" Type="http://schemas.openxmlformats.org/officeDocument/2006/relationships/hyperlink" Target="https://www.endu.net/it/events/stradugenta/results/2019/51432/287" TargetMode="External"/><Relationship Id="rId372" Type="http://schemas.openxmlformats.org/officeDocument/2006/relationships/hyperlink" Target="https://www.endu.net/it/events/stradugenta/results/2019/51432/252" TargetMode="External"/><Relationship Id="rId677" Type="http://schemas.openxmlformats.org/officeDocument/2006/relationships/hyperlink" Target="https://www.endu.net/it/events/-----/results/2019/00000/81" TargetMode="External"/><Relationship Id="rId232" Type="http://schemas.openxmlformats.org/officeDocument/2006/relationships/hyperlink" Target="https://www.endu.net/it/events/stradugenta/results/2019/51432/240" TargetMode="External"/><Relationship Id="rId27" Type="http://schemas.openxmlformats.org/officeDocument/2006/relationships/hyperlink" Target="https://www.endu.net/it/events/stradugenta/results/2019/51432/15" TargetMode="External"/><Relationship Id="rId537" Type="http://schemas.openxmlformats.org/officeDocument/2006/relationships/hyperlink" Target="https://www.endu.net/it/events/-----/results/2019/00000/31" TargetMode="External"/><Relationship Id="rId80" Type="http://schemas.openxmlformats.org/officeDocument/2006/relationships/hyperlink" Target="https://www.endu.net/it/events/stradugenta/results/2019/51432/82" TargetMode="External"/><Relationship Id="rId176" Type="http://schemas.openxmlformats.org/officeDocument/2006/relationships/hyperlink" Target="https://www.endu.net/it/events/stradugenta/results/2019/51432/282" TargetMode="External"/><Relationship Id="rId383" Type="http://schemas.openxmlformats.org/officeDocument/2006/relationships/hyperlink" Target="https://www.endu.net/it/events/stradugenta/results/2019/51432/336" TargetMode="External"/><Relationship Id="rId590" Type="http://schemas.openxmlformats.org/officeDocument/2006/relationships/hyperlink" Target="https://www.endu.net/it/events/-----/results/2019/00000/240" TargetMode="External"/><Relationship Id="rId604" Type="http://schemas.openxmlformats.org/officeDocument/2006/relationships/hyperlink" Target="https://www.endu.net/it/events/-----/results/2019/00000/154" TargetMode="External"/><Relationship Id="rId243" Type="http://schemas.openxmlformats.org/officeDocument/2006/relationships/hyperlink" Target="https://www.endu.net/it/events/stradugenta/results/2019/51432/307" TargetMode="External"/><Relationship Id="rId450" Type="http://schemas.openxmlformats.org/officeDocument/2006/relationships/hyperlink" Target="https://www.endu.net/it/events/stradugenta/results/2019/51432/543" TargetMode="External"/><Relationship Id="rId688" Type="http://schemas.openxmlformats.org/officeDocument/2006/relationships/hyperlink" Target="https://www.endu.net/it/events/-----/results/2019/00000/91" TargetMode="External"/><Relationship Id="rId38" Type="http://schemas.openxmlformats.org/officeDocument/2006/relationships/hyperlink" Target="https://www.endu.net/it/events/stradugenta/results/2019/51432/133" TargetMode="External"/><Relationship Id="rId103" Type="http://schemas.openxmlformats.org/officeDocument/2006/relationships/hyperlink" Target="https://www.endu.net/it/events/stradugenta/results/2019/51432/58" TargetMode="External"/><Relationship Id="rId310" Type="http://schemas.openxmlformats.org/officeDocument/2006/relationships/hyperlink" Target="https://www.endu.net/it/events/stradugenta/results/2019/51432/395" TargetMode="External"/><Relationship Id="rId548" Type="http://schemas.openxmlformats.org/officeDocument/2006/relationships/hyperlink" Target="https://www.endu.net/it/events/-----/results/2019/00000/263" TargetMode="External"/><Relationship Id="rId91" Type="http://schemas.openxmlformats.org/officeDocument/2006/relationships/hyperlink" Target="https://www.endu.net/it/events/stradugenta/results/2019/51432/59" TargetMode="External"/><Relationship Id="rId187" Type="http://schemas.openxmlformats.org/officeDocument/2006/relationships/hyperlink" Target="https://www.endu.net/it/events/stradugenta/results/2019/51432/135" TargetMode="External"/><Relationship Id="rId394" Type="http://schemas.openxmlformats.org/officeDocument/2006/relationships/hyperlink" Target="https://www.endu.net/it/events/stradugenta/results/2019/51432/228" TargetMode="External"/><Relationship Id="rId408" Type="http://schemas.openxmlformats.org/officeDocument/2006/relationships/hyperlink" Target="https://www.endu.net/it/events/stradugenta/results/2019/51432/80" TargetMode="External"/><Relationship Id="rId615" Type="http://schemas.openxmlformats.org/officeDocument/2006/relationships/hyperlink" Target="https://www.endu.net/it/events/-----/results/2019/00000/143" TargetMode="External"/><Relationship Id="rId254" Type="http://schemas.openxmlformats.org/officeDocument/2006/relationships/hyperlink" Target="https://www.endu.net/it/events/stradugenta/results/2019/51432/170" TargetMode="External"/><Relationship Id="rId699" Type="http://schemas.openxmlformats.org/officeDocument/2006/relationships/hyperlink" Target="https://www.endu.net/it/events/-----/results/2019/00000/109" TargetMode="External"/><Relationship Id="rId49" Type="http://schemas.openxmlformats.org/officeDocument/2006/relationships/hyperlink" Target="https://www.endu.net/it/events/stradugenta/results/2019/51432/26" TargetMode="External"/><Relationship Id="rId114" Type="http://schemas.openxmlformats.org/officeDocument/2006/relationships/hyperlink" Target="https://www.endu.net/it/events/stradugenta/results/2019/51432/339" TargetMode="External"/><Relationship Id="rId461" Type="http://schemas.openxmlformats.org/officeDocument/2006/relationships/hyperlink" Target="https://www.endu.net/it/events/stradugenta/results/2019/51432/44" TargetMode="External"/><Relationship Id="rId559" Type="http://schemas.openxmlformats.org/officeDocument/2006/relationships/hyperlink" Target="https://www.endu.net/it/events/-----/results/2019/00000/131" TargetMode="External"/><Relationship Id="rId198" Type="http://schemas.openxmlformats.org/officeDocument/2006/relationships/hyperlink" Target="https://www.endu.net/it/events/stradugenta/results/2019/51432/262" TargetMode="External"/><Relationship Id="rId321" Type="http://schemas.openxmlformats.org/officeDocument/2006/relationships/hyperlink" Target="https://www.endu.net/it/events/stradugenta/results/2019/51432/30" TargetMode="External"/><Relationship Id="rId419" Type="http://schemas.openxmlformats.org/officeDocument/2006/relationships/hyperlink" Target="https://www.endu.net/it/events/stradugenta/results/2019/51432/230" TargetMode="External"/><Relationship Id="rId626" Type="http://schemas.openxmlformats.org/officeDocument/2006/relationships/hyperlink" Target="https://www.endu.net/it/events/-----/results/2019/00000/156" TargetMode="External"/><Relationship Id="rId265" Type="http://schemas.openxmlformats.org/officeDocument/2006/relationships/hyperlink" Target="https://www.endu.net/it/events/stradugenta/results/2019/51432/232" TargetMode="External"/><Relationship Id="rId472" Type="http://schemas.openxmlformats.org/officeDocument/2006/relationships/image" Target="file:///C:\Users\Administrator\Downloads\avatar-small.jpg" TargetMode="External"/><Relationship Id="rId125" Type="http://schemas.openxmlformats.org/officeDocument/2006/relationships/hyperlink" Target="https://www.endu.net/it/events/stradugenta/results/2019/51432/96" TargetMode="External"/><Relationship Id="rId332" Type="http://schemas.openxmlformats.org/officeDocument/2006/relationships/hyperlink" Target="https://www.endu.net/it/events/stradugenta/results/2019/51432/399" TargetMode="External"/><Relationship Id="rId637" Type="http://schemas.openxmlformats.org/officeDocument/2006/relationships/hyperlink" Target="https://www.endu.net/it/events/-----/results/2019/00000/176" TargetMode="External"/><Relationship Id="rId276" Type="http://schemas.openxmlformats.org/officeDocument/2006/relationships/hyperlink" Target="https://www.endu.net/it/events/stradugenta/results/2019/51432/119" TargetMode="External"/><Relationship Id="rId483" Type="http://schemas.openxmlformats.org/officeDocument/2006/relationships/hyperlink" Target="https://www.endu.net/it/events/-----/results/2019/00000/278" TargetMode="External"/><Relationship Id="rId690" Type="http://schemas.openxmlformats.org/officeDocument/2006/relationships/hyperlink" Target="https://www.endu.net/it/events/-----/results/2019/00000/273" TargetMode="External"/><Relationship Id="rId704" Type="http://schemas.openxmlformats.org/officeDocument/2006/relationships/hyperlink" Target="https://www.endu.net/it/events/-----/results/2019/00000/82" TargetMode="External"/><Relationship Id="rId40" Type="http://schemas.openxmlformats.org/officeDocument/2006/relationships/hyperlink" Target="https://www.endu.net/it/events/stradugenta/results/2019/51432/436" TargetMode="External"/><Relationship Id="rId136" Type="http://schemas.openxmlformats.org/officeDocument/2006/relationships/hyperlink" Target="https://www.endu.net/it/events/stradugenta/results/2019/51432/477" TargetMode="External"/><Relationship Id="rId343" Type="http://schemas.openxmlformats.org/officeDocument/2006/relationships/hyperlink" Target="https://www.endu.net/it/events/stradugenta/results/2019/51432/392" TargetMode="External"/><Relationship Id="rId550" Type="http://schemas.openxmlformats.org/officeDocument/2006/relationships/hyperlink" Target="https://www.endu.net/it/events/-----/results/2019/00000/20" TargetMode="External"/><Relationship Id="rId203" Type="http://schemas.openxmlformats.org/officeDocument/2006/relationships/hyperlink" Target="https://www.endu.net/it/events/stradugenta/results/2019/51432/36" TargetMode="External"/><Relationship Id="rId648" Type="http://schemas.openxmlformats.org/officeDocument/2006/relationships/hyperlink" Target="https://www.endu.net/it/events/-----/results/2019/00000/77" TargetMode="External"/><Relationship Id="rId287" Type="http://schemas.openxmlformats.org/officeDocument/2006/relationships/hyperlink" Target="https://www.endu.net/it/events/stradugenta/results/2019/51432/263" TargetMode="External"/><Relationship Id="rId410" Type="http://schemas.openxmlformats.org/officeDocument/2006/relationships/hyperlink" Target="https://www.endu.net/it/events/stradugenta/results/2019/51432/163" TargetMode="External"/><Relationship Id="rId494" Type="http://schemas.openxmlformats.org/officeDocument/2006/relationships/hyperlink" Target="https://www.endu.net/it/events/-----/results/2019/00000/120" TargetMode="External"/><Relationship Id="rId508" Type="http://schemas.openxmlformats.org/officeDocument/2006/relationships/hyperlink" Target="https://www.endu.net/it/events/-----/results/2019/00000/149" TargetMode="External"/><Relationship Id="rId715" Type="http://schemas.openxmlformats.org/officeDocument/2006/relationships/hyperlink" Target="https://www.endu.net/it/events/-----/results/2019/00000/142" TargetMode="External"/><Relationship Id="rId147" Type="http://schemas.openxmlformats.org/officeDocument/2006/relationships/hyperlink" Target="https://www.endu.net/it/events/stradugenta/results/2019/51432/290" TargetMode="External"/><Relationship Id="rId354" Type="http://schemas.openxmlformats.org/officeDocument/2006/relationships/hyperlink" Target="https://www.endu.net/it/events/stradugenta/results/2019/51432/493" TargetMode="External"/><Relationship Id="rId51" Type="http://schemas.openxmlformats.org/officeDocument/2006/relationships/hyperlink" Target="https://www.endu.net/it/events/stradugenta/results/2019/51432/84" TargetMode="External"/><Relationship Id="rId561" Type="http://schemas.openxmlformats.org/officeDocument/2006/relationships/hyperlink" Target="https://www.endu.net/it/events/-----/results/2019/00000/121" TargetMode="External"/><Relationship Id="rId659" Type="http://schemas.openxmlformats.org/officeDocument/2006/relationships/hyperlink" Target="https://www.endu.net/it/events/-----/results/2019/00000/24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14300" cy="114300"/>
    <xdr:pic>
      <xdr:nvPicPr>
        <xdr:cNvPr id="2" name="Pictur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D6442576-27D2-4CC1-857F-85CB6589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0</xdr:row>
      <xdr:rowOff>0</xdr:rowOff>
    </xdr:from>
    <xdr:ext cx="114300" cy="114300"/>
    <xdr:pic>
      <xdr:nvPicPr>
        <xdr:cNvPr id="3" name="Picture 2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B439697B-34F8-4AF6-A600-8B7E7EC1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0</xdr:rowOff>
    </xdr:from>
    <xdr:ext cx="114300" cy="114300"/>
    <xdr:pic>
      <xdr:nvPicPr>
        <xdr:cNvPr id="4" name="Picture 3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0F243A57-7034-481F-81AC-05538F37E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0</xdr:rowOff>
    </xdr:from>
    <xdr:ext cx="114300" cy="114300"/>
    <xdr:pic>
      <xdr:nvPicPr>
        <xdr:cNvPr id="5" name="Picture 4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DFADE32B-EBA7-4247-9543-DBEE36E0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114300" cy="114300"/>
    <xdr:pic>
      <xdr:nvPicPr>
        <xdr:cNvPr id="6" name="Picture 5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F963694F-1D93-4BBC-BC99-F559ACCB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0</xdr:rowOff>
    </xdr:from>
    <xdr:ext cx="114300" cy="114300"/>
    <xdr:pic>
      <xdr:nvPicPr>
        <xdr:cNvPr id="7" name="Picture 6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A44F0AFC-B83E-4F12-A88E-4940CA94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114300" cy="114300"/>
    <xdr:pic>
      <xdr:nvPicPr>
        <xdr:cNvPr id="8" name="Picture 7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A408A7F5-DD25-498B-A7CB-9BF9585A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114300" cy="114300"/>
    <xdr:pic>
      <xdr:nvPicPr>
        <xdr:cNvPr id="9" name="Picture 8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234E05DD-267C-42B7-A60E-B7D36744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0</xdr:rowOff>
    </xdr:from>
    <xdr:ext cx="114300" cy="114300"/>
    <xdr:pic>
      <xdr:nvPicPr>
        <xdr:cNvPr id="10" name="Picture 9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ECD4F4C1-CBAA-4084-92B2-929929E4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114300" cy="114300"/>
    <xdr:pic>
      <xdr:nvPicPr>
        <xdr:cNvPr id="11" name="Picture 10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DE44B9A3-9140-4021-A257-F7AFA7C3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114300" cy="114300"/>
    <xdr:pic>
      <xdr:nvPicPr>
        <xdr:cNvPr id="12" name="Picture 11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2C30F232-3D8E-44F5-9A31-47C527A3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14300" cy="114300"/>
    <xdr:pic>
      <xdr:nvPicPr>
        <xdr:cNvPr id="13" name="Picture 12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19C52251-9DC6-4A04-8773-D1793621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14300" cy="114300"/>
    <xdr:pic>
      <xdr:nvPicPr>
        <xdr:cNvPr id="14" name="Picture 13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D2DF8A16-E2D4-42E3-B80C-9A0A6FC5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114300" cy="114300"/>
    <xdr:pic>
      <xdr:nvPicPr>
        <xdr:cNvPr id="15" name="Picture 14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1DED7513-37D8-4569-9D63-446A8F71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114300" cy="114300"/>
    <xdr:pic>
      <xdr:nvPicPr>
        <xdr:cNvPr id="16" name="Picture 15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8B4571CD-D3E5-4A7C-ACB5-78314999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14300" cy="114300"/>
    <xdr:pic>
      <xdr:nvPicPr>
        <xdr:cNvPr id="17" name="Picture 16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7FB783C6-2D61-46B6-96B8-F5561261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14300" cy="114300"/>
    <xdr:pic>
      <xdr:nvPicPr>
        <xdr:cNvPr id="18" name="Picture 17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F096D95F-2417-4C77-88DB-D438D23E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1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14300" cy="114300"/>
    <xdr:pic>
      <xdr:nvPicPr>
        <xdr:cNvPr id="19" name="Picture 18">
          <a:hlinkClick xmlns:r="http://schemas.openxmlformats.org/officeDocument/2006/relationships" r:id="rId19" tgtFrame="_blank"/>
          <a:extLst>
            <a:ext uri="{FF2B5EF4-FFF2-40B4-BE49-F238E27FC236}">
              <a16:creationId xmlns:a16="http://schemas.microsoft.com/office/drawing/2014/main" id="{CC545441-C215-4810-972E-1C5700E6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14300" cy="114300"/>
    <xdr:pic>
      <xdr:nvPicPr>
        <xdr:cNvPr id="20" name="Picture 19">
          <a:hlinkClick xmlns:r="http://schemas.openxmlformats.org/officeDocument/2006/relationships" r:id="rId20" tgtFrame="_blank"/>
          <a:extLst>
            <a:ext uri="{FF2B5EF4-FFF2-40B4-BE49-F238E27FC236}">
              <a16:creationId xmlns:a16="http://schemas.microsoft.com/office/drawing/2014/main" id="{E8BAA3B8-FACB-49A2-8A4B-472F1AE4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14300" cy="114300"/>
    <xdr:pic>
      <xdr:nvPicPr>
        <xdr:cNvPr id="21" name="Picture 20">
          <a:hlinkClick xmlns:r="http://schemas.openxmlformats.org/officeDocument/2006/relationships" r:id="rId21" tgtFrame="_blank"/>
          <a:extLst>
            <a:ext uri="{FF2B5EF4-FFF2-40B4-BE49-F238E27FC236}">
              <a16:creationId xmlns:a16="http://schemas.microsoft.com/office/drawing/2014/main" id="{1A91C5CD-3D16-4DA5-B2A4-75566B64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14300" cy="114300"/>
    <xdr:pic>
      <xdr:nvPicPr>
        <xdr:cNvPr id="22" name="Picture 21">
          <a:hlinkClick xmlns:r="http://schemas.openxmlformats.org/officeDocument/2006/relationships" r:id="rId22" tgtFrame="_blank"/>
          <a:extLst>
            <a:ext uri="{FF2B5EF4-FFF2-40B4-BE49-F238E27FC236}">
              <a16:creationId xmlns:a16="http://schemas.microsoft.com/office/drawing/2014/main" id="{735D01D7-F439-46DE-83B6-160E4165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14300" cy="114300"/>
    <xdr:pic>
      <xdr:nvPicPr>
        <xdr:cNvPr id="23" name="Picture 22">
          <a:hlinkClick xmlns:r="http://schemas.openxmlformats.org/officeDocument/2006/relationships" r:id="rId23" tgtFrame="_blank"/>
          <a:extLst>
            <a:ext uri="{FF2B5EF4-FFF2-40B4-BE49-F238E27FC236}">
              <a16:creationId xmlns:a16="http://schemas.microsoft.com/office/drawing/2014/main" id="{9BE77580-2A28-4B91-8B8A-C8CB7DED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14300" cy="114300"/>
    <xdr:pic>
      <xdr:nvPicPr>
        <xdr:cNvPr id="24" name="Picture 23">
          <a:hlinkClick xmlns:r="http://schemas.openxmlformats.org/officeDocument/2006/relationships" r:id="rId24" tgtFrame="_blank"/>
          <a:extLst>
            <a:ext uri="{FF2B5EF4-FFF2-40B4-BE49-F238E27FC236}">
              <a16:creationId xmlns:a16="http://schemas.microsoft.com/office/drawing/2014/main" id="{29FB5B92-AFE7-469F-9814-4E38BEAC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14300" cy="114300"/>
    <xdr:pic>
      <xdr:nvPicPr>
        <xdr:cNvPr id="25" name="Picture 24">
          <a:hlinkClick xmlns:r="http://schemas.openxmlformats.org/officeDocument/2006/relationships" r:id="rId25" tgtFrame="_blank"/>
          <a:extLst>
            <a:ext uri="{FF2B5EF4-FFF2-40B4-BE49-F238E27FC236}">
              <a16:creationId xmlns:a16="http://schemas.microsoft.com/office/drawing/2014/main" id="{35616B81-54BF-4DEC-BDF6-E91E7EC3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8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26" name="Picture 25">
          <a:hlinkClick xmlns:r="http://schemas.openxmlformats.org/officeDocument/2006/relationships" r:id="rId26" tgtFrame="_blank"/>
          <a:extLst>
            <a:ext uri="{FF2B5EF4-FFF2-40B4-BE49-F238E27FC236}">
              <a16:creationId xmlns:a16="http://schemas.microsoft.com/office/drawing/2014/main" id="{F034EEBC-187C-4761-B81C-FB1D17AC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47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14300" cy="114300"/>
    <xdr:pic>
      <xdr:nvPicPr>
        <xdr:cNvPr id="27" name="Picture 26">
          <a:hlinkClick xmlns:r="http://schemas.openxmlformats.org/officeDocument/2006/relationships" r:id="rId27" tgtFrame="_blank"/>
          <a:extLst>
            <a:ext uri="{FF2B5EF4-FFF2-40B4-BE49-F238E27FC236}">
              <a16:creationId xmlns:a16="http://schemas.microsoft.com/office/drawing/2014/main" id="{790F817A-C2BC-4B90-B47B-8BCA2D6F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66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14300" cy="114300"/>
    <xdr:pic>
      <xdr:nvPicPr>
        <xdr:cNvPr id="28" name="Picture 27">
          <a:hlinkClick xmlns:r="http://schemas.openxmlformats.org/officeDocument/2006/relationships" r:id="rId28" tgtFrame="_blank"/>
          <a:extLst>
            <a:ext uri="{FF2B5EF4-FFF2-40B4-BE49-F238E27FC236}">
              <a16:creationId xmlns:a16="http://schemas.microsoft.com/office/drawing/2014/main" id="{49466655-7435-47E4-BB28-064C023E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66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14300" cy="114300"/>
    <xdr:pic>
      <xdr:nvPicPr>
        <xdr:cNvPr id="29" name="Picture 28">
          <a:hlinkClick xmlns:r="http://schemas.openxmlformats.org/officeDocument/2006/relationships" r:id="rId29" tgtFrame="_blank"/>
          <a:extLst>
            <a:ext uri="{FF2B5EF4-FFF2-40B4-BE49-F238E27FC236}">
              <a16:creationId xmlns:a16="http://schemas.microsoft.com/office/drawing/2014/main" id="{580D078E-E19C-47CA-A118-9FCB34A0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66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30" name="Picture 29">
          <a:hlinkClick xmlns:r="http://schemas.openxmlformats.org/officeDocument/2006/relationships" r:id="rId30" tgtFrame="_blank"/>
          <a:extLst>
            <a:ext uri="{FF2B5EF4-FFF2-40B4-BE49-F238E27FC236}">
              <a16:creationId xmlns:a16="http://schemas.microsoft.com/office/drawing/2014/main" id="{BECA7E3E-0F5C-4145-86DF-99F45C1D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66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14300" cy="114300"/>
    <xdr:pic>
      <xdr:nvPicPr>
        <xdr:cNvPr id="31" name="Picture 30">
          <a:hlinkClick xmlns:r="http://schemas.openxmlformats.org/officeDocument/2006/relationships" r:id="rId31" tgtFrame="_blank"/>
          <a:extLst>
            <a:ext uri="{FF2B5EF4-FFF2-40B4-BE49-F238E27FC236}">
              <a16:creationId xmlns:a16="http://schemas.microsoft.com/office/drawing/2014/main" id="{75AC699F-9E3B-47C3-8CFA-BA433E6C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66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32" name="Picture 31">
          <a:hlinkClick xmlns:r="http://schemas.openxmlformats.org/officeDocument/2006/relationships" r:id="rId32" tgtFrame="_blank"/>
          <a:extLst>
            <a:ext uri="{FF2B5EF4-FFF2-40B4-BE49-F238E27FC236}">
              <a16:creationId xmlns:a16="http://schemas.microsoft.com/office/drawing/2014/main" id="{89086F0C-4346-4716-8091-2D3A962D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85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14300" cy="114300"/>
    <xdr:pic>
      <xdr:nvPicPr>
        <xdr:cNvPr id="33" name="Picture 32">
          <a:hlinkClick xmlns:r="http://schemas.openxmlformats.org/officeDocument/2006/relationships" r:id="rId33" tgtFrame="_blank"/>
          <a:extLst>
            <a:ext uri="{FF2B5EF4-FFF2-40B4-BE49-F238E27FC236}">
              <a16:creationId xmlns:a16="http://schemas.microsoft.com/office/drawing/2014/main" id="{DFB519D6-F568-463C-894E-79925478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85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14300" cy="114300"/>
    <xdr:pic>
      <xdr:nvPicPr>
        <xdr:cNvPr id="34" name="Picture 33">
          <a:hlinkClick xmlns:r="http://schemas.openxmlformats.org/officeDocument/2006/relationships" r:id="rId34" tgtFrame="_blank"/>
          <a:extLst>
            <a:ext uri="{FF2B5EF4-FFF2-40B4-BE49-F238E27FC236}">
              <a16:creationId xmlns:a16="http://schemas.microsoft.com/office/drawing/2014/main" id="{5B137183-0687-44BE-8DB6-7FBAAA22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85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14300" cy="114300"/>
    <xdr:pic>
      <xdr:nvPicPr>
        <xdr:cNvPr id="35" name="Picture 34">
          <a:hlinkClick xmlns:r="http://schemas.openxmlformats.org/officeDocument/2006/relationships" r:id="rId35" tgtFrame="_blank"/>
          <a:extLst>
            <a:ext uri="{FF2B5EF4-FFF2-40B4-BE49-F238E27FC236}">
              <a16:creationId xmlns:a16="http://schemas.microsoft.com/office/drawing/2014/main" id="{CC001B1E-AB6E-4EB8-B3A0-57C8AA90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04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36" name="Picture 35">
          <a:hlinkClick xmlns:r="http://schemas.openxmlformats.org/officeDocument/2006/relationships" r:id="rId36" tgtFrame="_blank"/>
          <a:extLst>
            <a:ext uri="{FF2B5EF4-FFF2-40B4-BE49-F238E27FC236}">
              <a16:creationId xmlns:a16="http://schemas.microsoft.com/office/drawing/2014/main" id="{6FA881E5-99EB-4FDF-AA76-24B3044E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04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37" name="Picture 36">
          <a:hlinkClick xmlns:r="http://schemas.openxmlformats.org/officeDocument/2006/relationships" r:id="rId37" tgtFrame="_blank"/>
          <a:extLst>
            <a:ext uri="{FF2B5EF4-FFF2-40B4-BE49-F238E27FC236}">
              <a16:creationId xmlns:a16="http://schemas.microsoft.com/office/drawing/2014/main" id="{3F0BC0AB-DEDF-410A-8115-0A98CA30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23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38" name="Picture 37">
          <a:hlinkClick xmlns:r="http://schemas.openxmlformats.org/officeDocument/2006/relationships" r:id="rId38" tgtFrame="_blank"/>
          <a:extLst>
            <a:ext uri="{FF2B5EF4-FFF2-40B4-BE49-F238E27FC236}">
              <a16:creationId xmlns:a16="http://schemas.microsoft.com/office/drawing/2014/main" id="{50ECB38B-54E6-4A2E-956A-B653919D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23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39" name="Picture 38">
          <a:hlinkClick xmlns:r="http://schemas.openxmlformats.org/officeDocument/2006/relationships" r:id="rId39" tgtFrame="_blank"/>
          <a:extLst>
            <a:ext uri="{FF2B5EF4-FFF2-40B4-BE49-F238E27FC236}">
              <a16:creationId xmlns:a16="http://schemas.microsoft.com/office/drawing/2014/main" id="{731B9C22-2D25-4B12-B3BB-37BF4CE8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42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40" name="Picture 39">
          <a:hlinkClick xmlns:r="http://schemas.openxmlformats.org/officeDocument/2006/relationships" r:id="rId40" tgtFrame="_blank"/>
          <a:extLst>
            <a:ext uri="{FF2B5EF4-FFF2-40B4-BE49-F238E27FC236}">
              <a16:creationId xmlns:a16="http://schemas.microsoft.com/office/drawing/2014/main" id="{A11108A7-9584-4DD9-97CE-329C64F7E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42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41" name="Picture 40">
          <a:hlinkClick xmlns:r="http://schemas.openxmlformats.org/officeDocument/2006/relationships" r:id="rId41" tgtFrame="_blank"/>
          <a:extLst>
            <a:ext uri="{FF2B5EF4-FFF2-40B4-BE49-F238E27FC236}">
              <a16:creationId xmlns:a16="http://schemas.microsoft.com/office/drawing/2014/main" id="{4F9FC6CE-4D69-4FD9-A329-BDDB0E4D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42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42" name="Picture 41">
          <a:hlinkClick xmlns:r="http://schemas.openxmlformats.org/officeDocument/2006/relationships" r:id="rId42" tgtFrame="_blank"/>
          <a:extLst>
            <a:ext uri="{FF2B5EF4-FFF2-40B4-BE49-F238E27FC236}">
              <a16:creationId xmlns:a16="http://schemas.microsoft.com/office/drawing/2014/main" id="{E6792B36-6279-487C-9735-B013B86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61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43" name="Picture 42">
          <a:hlinkClick xmlns:r="http://schemas.openxmlformats.org/officeDocument/2006/relationships" r:id="rId43" tgtFrame="_blank"/>
          <a:extLst>
            <a:ext uri="{FF2B5EF4-FFF2-40B4-BE49-F238E27FC236}">
              <a16:creationId xmlns:a16="http://schemas.microsoft.com/office/drawing/2014/main" id="{B0244E33-EE7D-4A4A-BE09-D6905A40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44" name="Picture 43">
          <a:hlinkClick xmlns:r="http://schemas.openxmlformats.org/officeDocument/2006/relationships" r:id="rId44" tgtFrame="_blank"/>
          <a:extLst>
            <a:ext uri="{FF2B5EF4-FFF2-40B4-BE49-F238E27FC236}">
              <a16:creationId xmlns:a16="http://schemas.microsoft.com/office/drawing/2014/main" id="{6D3E6EF4-6443-41C4-882C-2E39B12A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45" name="Picture 44">
          <a:hlinkClick xmlns:r="http://schemas.openxmlformats.org/officeDocument/2006/relationships" r:id="rId45" tgtFrame="_blank"/>
          <a:extLst>
            <a:ext uri="{FF2B5EF4-FFF2-40B4-BE49-F238E27FC236}">
              <a16:creationId xmlns:a16="http://schemas.microsoft.com/office/drawing/2014/main" id="{9813E3C8-6D66-4EF1-BAF8-40B7B445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46" name="Picture 45">
          <a:hlinkClick xmlns:r="http://schemas.openxmlformats.org/officeDocument/2006/relationships" r:id="rId46" tgtFrame="_blank"/>
          <a:extLst>
            <a:ext uri="{FF2B5EF4-FFF2-40B4-BE49-F238E27FC236}">
              <a16:creationId xmlns:a16="http://schemas.microsoft.com/office/drawing/2014/main" id="{A762A30A-FE61-4801-87C8-FDBC7C9A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14300" cy="114300"/>
    <xdr:pic>
      <xdr:nvPicPr>
        <xdr:cNvPr id="47" name="Picture 46">
          <a:hlinkClick xmlns:r="http://schemas.openxmlformats.org/officeDocument/2006/relationships" r:id="rId47" tgtFrame="_blank"/>
          <a:extLst>
            <a:ext uri="{FF2B5EF4-FFF2-40B4-BE49-F238E27FC236}">
              <a16:creationId xmlns:a16="http://schemas.microsoft.com/office/drawing/2014/main" id="{CB1E9DAF-B90B-4B54-A6EB-1FE1E78C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14300" cy="114300"/>
    <xdr:pic>
      <xdr:nvPicPr>
        <xdr:cNvPr id="48" name="Picture 47">
          <a:hlinkClick xmlns:r="http://schemas.openxmlformats.org/officeDocument/2006/relationships" r:id="rId48" tgtFrame="_blank"/>
          <a:extLst>
            <a:ext uri="{FF2B5EF4-FFF2-40B4-BE49-F238E27FC236}">
              <a16:creationId xmlns:a16="http://schemas.microsoft.com/office/drawing/2014/main" id="{A372FA42-061C-41AF-8977-7A918804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49" name="Picture 48">
          <a:hlinkClick xmlns:r="http://schemas.openxmlformats.org/officeDocument/2006/relationships" r:id="rId49" tgtFrame="_blank"/>
          <a:extLst>
            <a:ext uri="{FF2B5EF4-FFF2-40B4-BE49-F238E27FC236}">
              <a16:creationId xmlns:a16="http://schemas.microsoft.com/office/drawing/2014/main" id="{BBFD331C-7682-4233-9176-60738826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14300" cy="114300"/>
    <xdr:pic>
      <xdr:nvPicPr>
        <xdr:cNvPr id="50" name="Picture 49">
          <a:hlinkClick xmlns:r="http://schemas.openxmlformats.org/officeDocument/2006/relationships" r:id="rId50" tgtFrame="_blank"/>
          <a:extLst>
            <a:ext uri="{FF2B5EF4-FFF2-40B4-BE49-F238E27FC236}">
              <a16:creationId xmlns:a16="http://schemas.microsoft.com/office/drawing/2014/main" id="{11D26EC6-73E9-477A-AAAD-AB307B0B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14300" cy="114300"/>
    <xdr:pic>
      <xdr:nvPicPr>
        <xdr:cNvPr id="51" name="Picture 50">
          <a:hlinkClick xmlns:r="http://schemas.openxmlformats.org/officeDocument/2006/relationships" r:id="rId51" tgtFrame="_blank"/>
          <a:extLst>
            <a:ext uri="{FF2B5EF4-FFF2-40B4-BE49-F238E27FC236}">
              <a16:creationId xmlns:a16="http://schemas.microsoft.com/office/drawing/2014/main" id="{8000BE9F-61D8-4C7F-BBE9-5A6B8EE8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52" name="Picture 51">
          <a:hlinkClick xmlns:r="http://schemas.openxmlformats.org/officeDocument/2006/relationships" r:id="rId52" tgtFrame="_blank"/>
          <a:extLst>
            <a:ext uri="{FF2B5EF4-FFF2-40B4-BE49-F238E27FC236}">
              <a16:creationId xmlns:a16="http://schemas.microsoft.com/office/drawing/2014/main" id="{81B30834-F3D4-4FDD-8C41-28880783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53" name="Picture 52">
          <a:hlinkClick xmlns:r="http://schemas.openxmlformats.org/officeDocument/2006/relationships" r:id="rId53" tgtFrame="_blank"/>
          <a:extLst>
            <a:ext uri="{FF2B5EF4-FFF2-40B4-BE49-F238E27FC236}">
              <a16:creationId xmlns:a16="http://schemas.microsoft.com/office/drawing/2014/main" id="{131B10B0-BA2D-44E2-A90B-B4A9B9EA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54" name="Picture 53">
          <a:hlinkClick xmlns:r="http://schemas.openxmlformats.org/officeDocument/2006/relationships" r:id="rId54" tgtFrame="_blank"/>
          <a:extLst>
            <a:ext uri="{FF2B5EF4-FFF2-40B4-BE49-F238E27FC236}">
              <a16:creationId xmlns:a16="http://schemas.microsoft.com/office/drawing/2014/main" id="{0340A018-4FBC-4890-9B2C-7499E2F3F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55" name="Picture 54">
          <a:hlinkClick xmlns:r="http://schemas.openxmlformats.org/officeDocument/2006/relationships" r:id="rId55" tgtFrame="_blank"/>
          <a:extLst>
            <a:ext uri="{FF2B5EF4-FFF2-40B4-BE49-F238E27FC236}">
              <a16:creationId xmlns:a16="http://schemas.microsoft.com/office/drawing/2014/main" id="{93E51AC8-B166-4154-8F8E-ACA1E881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56" name="Picture 55">
          <a:hlinkClick xmlns:r="http://schemas.openxmlformats.org/officeDocument/2006/relationships" r:id="rId56" tgtFrame="_blank"/>
          <a:extLst>
            <a:ext uri="{FF2B5EF4-FFF2-40B4-BE49-F238E27FC236}">
              <a16:creationId xmlns:a16="http://schemas.microsoft.com/office/drawing/2014/main" id="{D8839BC7-0C72-4583-9C3A-5F634083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57" name="Picture 56">
          <a:hlinkClick xmlns:r="http://schemas.openxmlformats.org/officeDocument/2006/relationships" r:id="rId57" tgtFrame="_blank"/>
          <a:extLst>
            <a:ext uri="{FF2B5EF4-FFF2-40B4-BE49-F238E27FC236}">
              <a16:creationId xmlns:a16="http://schemas.microsoft.com/office/drawing/2014/main" id="{26DD7257-4278-430E-9839-1ECD5043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58" name="Picture 57">
          <a:hlinkClick xmlns:r="http://schemas.openxmlformats.org/officeDocument/2006/relationships" r:id="rId58" tgtFrame="_blank"/>
          <a:extLst>
            <a:ext uri="{FF2B5EF4-FFF2-40B4-BE49-F238E27FC236}">
              <a16:creationId xmlns:a16="http://schemas.microsoft.com/office/drawing/2014/main" id="{A38AF31E-B518-4E11-BB31-932FBB79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19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59" name="Picture 58">
          <a:hlinkClick xmlns:r="http://schemas.openxmlformats.org/officeDocument/2006/relationships" r:id="rId59" tgtFrame="_blank"/>
          <a:extLst>
            <a:ext uri="{FF2B5EF4-FFF2-40B4-BE49-F238E27FC236}">
              <a16:creationId xmlns:a16="http://schemas.microsoft.com/office/drawing/2014/main" id="{5AE890AB-681D-4CF9-ACC2-A6DA15122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19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60" name="Picture 59">
          <a:hlinkClick xmlns:r="http://schemas.openxmlformats.org/officeDocument/2006/relationships" r:id="rId60" tgtFrame="_blank"/>
          <a:extLst>
            <a:ext uri="{FF2B5EF4-FFF2-40B4-BE49-F238E27FC236}">
              <a16:creationId xmlns:a16="http://schemas.microsoft.com/office/drawing/2014/main" id="{4D23D015-C0BC-47AA-86AA-92ADA5E2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19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61" name="Picture 60">
          <a:hlinkClick xmlns:r="http://schemas.openxmlformats.org/officeDocument/2006/relationships" r:id="rId61" tgtFrame="_blank"/>
          <a:extLst>
            <a:ext uri="{FF2B5EF4-FFF2-40B4-BE49-F238E27FC236}">
              <a16:creationId xmlns:a16="http://schemas.microsoft.com/office/drawing/2014/main" id="{CA9D0794-111A-420E-8A07-06D3F26A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62" name="Picture 61">
          <a:hlinkClick xmlns:r="http://schemas.openxmlformats.org/officeDocument/2006/relationships" r:id="rId62" tgtFrame="_blank"/>
          <a:extLst>
            <a:ext uri="{FF2B5EF4-FFF2-40B4-BE49-F238E27FC236}">
              <a16:creationId xmlns:a16="http://schemas.microsoft.com/office/drawing/2014/main" id="{EB547F4D-12EB-4292-949A-7EB47115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63" name="Picture 62">
          <a:hlinkClick xmlns:r="http://schemas.openxmlformats.org/officeDocument/2006/relationships" r:id="rId63" tgtFrame="_blank"/>
          <a:extLst>
            <a:ext uri="{FF2B5EF4-FFF2-40B4-BE49-F238E27FC236}">
              <a16:creationId xmlns:a16="http://schemas.microsoft.com/office/drawing/2014/main" id="{391AB5AC-920A-4F40-892E-F9B48489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64" name="Picture 63">
          <a:hlinkClick xmlns:r="http://schemas.openxmlformats.org/officeDocument/2006/relationships" r:id="rId64" tgtFrame="_blank"/>
          <a:extLst>
            <a:ext uri="{FF2B5EF4-FFF2-40B4-BE49-F238E27FC236}">
              <a16:creationId xmlns:a16="http://schemas.microsoft.com/office/drawing/2014/main" id="{AFF27BEB-A73A-426D-96AF-CC3929D7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65" name="Picture 64">
          <a:hlinkClick xmlns:r="http://schemas.openxmlformats.org/officeDocument/2006/relationships" r:id="rId65" tgtFrame="_blank"/>
          <a:extLst>
            <a:ext uri="{FF2B5EF4-FFF2-40B4-BE49-F238E27FC236}">
              <a16:creationId xmlns:a16="http://schemas.microsoft.com/office/drawing/2014/main" id="{4165CF4D-92F1-4467-B7E3-A8CB5695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66" name="Picture 65">
          <a:hlinkClick xmlns:r="http://schemas.openxmlformats.org/officeDocument/2006/relationships" r:id="rId66" tgtFrame="_blank"/>
          <a:extLst>
            <a:ext uri="{FF2B5EF4-FFF2-40B4-BE49-F238E27FC236}">
              <a16:creationId xmlns:a16="http://schemas.microsoft.com/office/drawing/2014/main" id="{EA8283AC-6C7A-4598-8CDB-9339683E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57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67" name="Picture 66">
          <a:hlinkClick xmlns:r="http://schemas.openxmlformats.org/officeDocument/2006/relationships" r:id="rId67" tgtFrame="_blank"/>
          <a:extLst>
            <a:ext uri="{FF2B5EF4-FFF2-40B4-BE49-F238E27FC236}">
              <a16:creationId xmlns:a16="http://schemas.microsoft.com/office/drawing/2014/main" id="{E4E48BF1-632E-49C6-B26D-681E7025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68" name="Picture 67">
          <a:hlinkClick xmlns:r="http://schemas.openxmlformats.org/officeDocument/2006/relationships" r:id="rId68" tgtFrame="_blank"/>
          <a:extLst>
            <a:ext uri="{FF2B5EF4-FFF2-40B4-BE49-F238E27FC236}">
              <a16:creationId xmlns:a16="http://schemas.microsoft.com/office/drawing/2014/main" id="{3F4C8CCB-766A-4606-BBC0-73B6E51E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69" name="Picture 68">
          <a:hlinkClick xmlns:r="http://schemas.openxmlformats.org/officeDocument/2006/relationships" r:id="rId69" tgtFrame="_blank"/>
          <a:extLst>
            <a:ext uri="{FF2B5EF4-FFF2-40B4-BE49-F238E27FC236}">
              <a16:creationId xmlns:a16="http://schemas.microsoft.com/office/drawing/2014/main" id="{08E04D86-23B2-499A-8737-49244327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70" name="Picture 69">
          <a:hlinkClick xmlns:r="http://schemas.openxmlformats.org/officeDocument/2006/relationships" r:id="rId70" tgtFrame="_blank"/>
          <a:extLst>
            <a:ext uri="{FF2B5EF4-FFF2-40B4-BE49-F238E27FC236}">
              <a16:creationId xmlns:a16="http://schemas.microsoft.com/office/drawing/2014/main" id="{67D474DD-CB20-4654-86FD-F4F8002C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71" name="Picture 70">
          <a:hlinkClick xmlns:r="http://schemas.openxmlformats.org/officeDocument/2006/relationships" r:id="rId71" tgtFrame="_blank"/>
          <a:extLst>
            <a:ext uri="{FF2B5EF4-FFF2-40B4-BE49-F238E27FC236}">
              <a16:creationId xmlns:a16="http://schemas.microsoft.com/office/drawing/2014/main" id="{73CDC33A-1BA3-4951-A28B-86351034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72" name="Picture 71">
          <a:hlinkClick xmlns:r="http://schemas.openxmlformats.org/officeDocument/2006/relationships" r:id="rId72" tgtFrame="_blank"/>
          <a:extLst>
            <a:ext uri="{FF2B5EF4-FFF2-40B4-BE49-F238E27FC236}">
              <a16:creationId xmlns:a16="http://schemas.microsoft.com/office/drawing/2014/main" id="{D7F69906-0E52-484A-99EE-B1C947D75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73" name="Picture 72">
          <a:hlinkClick xmlns:r="http://schemas.openxmlformats.org/officeDocument/2006/relationships" r:id="rId73" tgtFrame="_blank"/>
          <a:extLst>
            <a:ext uri="{FF2B5EF4-FFF2-40B4-BE49-F238E27FC236}">
              <a16:creationId xmlns:a16="http://schemas.microsoft.com/office/drawing/2014/main" id="{886A3FB8-6747-4A4C-8A38-70123F14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74" name="Picture 73">
          <a:hlinkClick xmlns:r="http://schemas.openxmlformats.org/officeDocument/2006/relationships" r:id="rId74" tgtFrame="_blank"/>
          <a:extLst>
            <a:ext uri="{FF2B5EF4-FFF2-40B4-BE49-F238E27FC236}">
              <a16:creationId xmlns:a16="http://schemas.microsoft.com/office/drawing/2014/main" id="{DAE56D75-CFFF-475E-813A-3B3FC419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75" name="Picture 74">
          <a:hlinkClick xmlns:r="http://schemas.openxmlformats.org/officeDocument/2006/relationships" r:id="rId75" tgtFrame="_blank"/>
          <a:extLst>
            <a:ext uri="{FF2B5EF4-FFF2-40B4-BE49-F238E27FC236}">
              <a16:creationId xmlns:a16="http://schemas.microsoft.com/office/drawing/2014/main" id="{80F3B536-7487-427E-84B3-09BB1A55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76" name="Picture 75">
          <a:hlinkClick xmlns:r="http://schemas.openxmlformats.org/officeDocument/2006/relationships" r:id="rId76" tgtFrame="_blank"/>
          <a:extLst>
            <a:ext uri="{FF2B5EF4-FFF2-40B4-BE49-F238E27FC236}">
              <a16:creationId xmlns:a16="http://schemas.microsoft.com/office/drawing/2014/main" id="{7AA2FEE6-B9A6-4E4F-982E-07A3EE8C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77" name="Picture 76">
          <a:hlinkClick xmlns:r="http://schemas.openxmlformats.org/officeDocument/2006/relationships" r:id="rId77" tgtFrame="_blank"/>
          <a:extLst>
            <a:ext uri="{FF2B5EF4-FFF2-40B4-BE49-F238E27FC236}">
              <a16:creationId xmlns:a16="http://schemas.microsoft.com/office/drawing/2014/main" id="{4C8EA5BA-6337-4158-A6FB-A83B95F3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78" name="Picture 77">
          <a:hlinkClick xmlns:r="http://schemas.openxmlformats.org/officeDocument/2006/relationships" r:id="rId78" tgtFrame="_blank"/>
          <a:extLst>
            <a:ext uri="{FF2B5EF4-FFF2-40B4-BE49-F238E27FC236}">
              <a16:creationId xmlns:a16="http://schemas.microsoft.com/office/drawing/2014/main" id="{BD2F355C-5ACE-4416-99B0-7FAC5AC3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79" name="Picture 78">
          <a:hlinkClick xmlns:r="http://schemas.openxmlformats.org/officeDocument/2006/relationships" r:id="rId79" tgtFrame="_blank"/>
          <a:extLst>
            <a:ext uri="{FF2B5EF4-FFF2-40B4-BE49-F238E27FC236}">
              <a16:creationId xmlns:a16="http://schemas.microsoft.com/office/drawing/2014/main" id="{01F01F40-FD23-4451-AB00-487A2EF7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80" name="Picture 79">
          <a:hlinkClick xmlns:r="http://schemas.openxmlformats.org/officeDocument/2006/relationships" r:id="rId80" tgtFrame="_blank"/>
          <a:extLst>
            <a:ext uri="{FF2B5EF4-FFF2-40B4-BE49-F238E27FC236}">
              <a16:creationId xmlns:a16="http://schemas.microsoft.com/office/drawing/2014/main" id="{E3544E5D-B791-4DE5-B241-B0B60FDC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81" name="Picture 80">
          <a:hlinkClick xmlns:r="http://schemas.openxmlformats.org/officeDocument/2006/relationships" r:id="rId81" tgtFrame="_blank"/>
          <a:extLst>
            <a:ext uri="{FF2B5EF4-FFF2-40B4-BE49-F238E27FC236}">
              <a16:creationId xmlns:a16="http://schemas.microsoft.com/office/drawing/2014/main" id="{E0EE218B-8C6D-4012-AB57-FC0E81E32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82" name="Picture 81">
          <a:hlinkClick xmlns:r="http://schemas.openxmlformats.org/officeDocument/2006/relationships" r:id="rId82" tgtFrame="_blank"/>
          <a:extLst>
            <a:ext uri="{FF2B5EF4-FFF2-40B4-BE49-F238E27FC236}">
              <a16:creationId xmlns:a16="http://schemas.microsoft.com/office/drawing/2014/main" id="{C1D6506D-2A6B-440B-9973-0B086FCA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83" name="Picture 82">
          <a:hlinkClick xmlns:r="http://schemas.openxmlformats.org/officeDocument/2006/relationships" r:id="rId83" tgtFrame="_blank"/>
          <a:extLst>
            <a:ext uri="{FF2B5EF4-FFF2-40B4-BE49-F238E27FC236}">
              <a16:creationId xmlns:a16="http://schemas.microsoft.com/office/drawing/2014/main" id="{0DB86D97-DFDA-4AAF-8DE3-C9EAE5BE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84" name="Picture 83">
          <a:hlinkClick xmlns:r="http://schemas.openxmlformats.org/officeDocument/2006/relationships" r:id="rId84" tgtFrame="_blank"/>
          <a:extLst>
            <a:ext uri="{FF2B5EF4-FFF2-40B4-BE49-F238E27FC236}">
              <a16:creationId xmlns:a16="http://schemas.microsoft.com/office/drawing/2014/main" id="{6E8A1CE9-50DD-4E5A-99B6-6AA007E6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85" name="Picture 84">
          <a:hlinkClick xmlns:r="http://schemas.openxmlformats.org/officeDocument/2006/relationships" r:id="rId85" tgtFrame="_blank"/>
          <a:extLst>
            <a:ext uri="{FF2B5EF4-FFF2-40B4-BE49-F238E27FC236}">
              <a16:creationId xmlns:a16="http://schemas.microsoft.com/office/drawing/2014/main" id="{3FE1BC0D-66F3-4E3D-824D-94909381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86" name="Picture 85">
          <a:hlinkClick xmlns:r="http://schemas.openxmlformats.org/officeDocument/2006/relationships" r:id="rId86" tgtFrame="_blank"/>
          <a:extLst>
            <a:ext uri="{FF2B5EF4-FFF2-40B4-BE49-F238E27FC236}">
              <a16:creationId xmlns:a16="http://schemas.microsoft.com/office/drawing/2014/main" id="{5FA897C8-D083-482C-B52E-CFF7C0C1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87" name="Picture 86">
          <a:hlinkClick xmlns:r="http://schemas.openxmlformats.org/officeDocument/2006/relationships" r:id="rId87" tgtFrame="_blank"/>
          <a:extLst>
            <a:ext uri="{FF2B5EF4-FFF2-40B4-BE49-F238E27FC236}">
              <a16:creationId xmlns:a16="http://schemas.microsoft.com/office/drawing/2014/main" id="{B883C473-9016-4E43-9F80-810B201D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88" name="Picture 87">
          <a:hlinkClick xmlns:r="http://schemas.openxmlformats.org/officeDocument/2006/relationships" r:id="rId88" tgtFrame="_blank"/>
          <a:extLst>
            <a:ext uri="{FF2B5EF4-FFF2-40B4-BE49-F238E27FC236}">
              <a16:creationId xmlns:a16="http://schemas.microsoft.com/office/drawing/2014/main" id="{81A8DBE0-8583-4931-9A48-F17B7750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33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89" name="Picture 88">
          <a:hlinkClick xmlns:r="http://schemas.openxmlformats.org/officeDocument/2006/relationships" r:id="rId89" tgtFrame="_blank"/>
          <a:extLst>
            <a:ext uri="{FF2B5EF4-FFF2-40B4-BE49-F238E27FC236}">
              <a16:creationId xmlns:a16="http://schemas.microsoft.com/office/drawing/2014/main" id="{9F6A3EA4-4E4F-4CB8-A51B-05F67FB5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90" name="Picture 89">
          <a:hlinkClick xmlns:r="http://schemas.openxmlformats.org/officeDocument/2006/relationships" r:id="rId90" tgtFrame="_blank"/>
          <a:extLst>
            <a:ext uri="{FF2B5EF4-FFF2-40B4-BE49-F238E27FC236}">
              <a16:creationId xmlns:a16="http://schemas.microsoft.com/office/drawing/2014/main" id="{AFAF7D49-3458-433E-855C-866BA1D5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91" name="Picture 90">
          <a:hlinkClick xmlns:r="http://schemas.openxmlformats.org/officeDocument/2006/relationships" r:id="rId91" tgtFrame="_blank"/>
          <a:extLst>
            <a:ext uri="{FF2B5EF4-FFF2-40B4-BE49-F238E27FC236}">
              <a16:creationId xmlns:a16="http://schemas.microsoft.com/office/drawing/2014/main" id="{48561687-F211-4409-9128-B11982C4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92" name="Picture 91">
          <a:hlinkClick xmlns:r="http://schemas.openxmlformats.org/officeDocument/2006/relationships" r:id="rId92" tgtFrame="_blank"/>
          <a:extLst>
            <a:ext uri="{FF2B5EF4-FFF2-40B4-BE49-F238E27FC236}">
              <a16:creationId xmlns:a16="http://schemas.microsoft.com/office/drawing/2014/main" id="{7AA6936F-CFD3-4DDE-B606-588B983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93" name="Picture 92">
          <a:hlinkClick xmlns:r="http://schemas.openxmlformats.org/officeDocument/2006/relationships" r:id="rId93" tgtFrame="_blank"/>
          <a:extLst>
            <a:ext uri="{FF2B5EF4-FFF2-40B4-BE49-F238E27FC236}">
              <a16:creationId xmlns:a16="http://schemas.microsoft.com/office/drawing/2014/main" id="{E90BC775-0FA4-44ED-8AD4-42A0D96B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94" name="Picture 93">
          <a:hlinkClick xmlns:r="http://schemas.openxmlformats.org/officeDocument/2006/relationships" r:id="rId94" tgtFrame="_blank"/>
          <a:extLst>
            <a:ext uri="{FF2B5EF4-FFF2-40B4-BE49-F238E27FC236}">
              <a16:creationId xmlns:a16="http://schemas.microsoft.com/office/drawing/2014/main" id="{DA77F14A-B545-4238-A1F5-EECBBEF6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95" name="Picture 94">
          <a:hlinkClick xmlns:r="http://schemas.openxmlformats.org/officeDocument/2006/relationships" r:id="rId95" tgtFrame="_blank"/>
          <a:extLst>
            <a:ext uri="{FF2B5EF4-FFF2-40B4-BE49-F238E27FC236}">
              <a16:creationId xmlns:a16="http://schemas.microsoft.com/office/drawing/2014/main" id="{C018D85D-6F48-42A5-B631-9F2033CD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96" name="Picture 95">
          <a:hlinkClick xmlns:r="http://schemas.openxmlformats.org/officeDocument/2006/relationships" r:id="rId96" tgtFrame="_blank"/>
          <a:extLst>
            <a:ext uri="{FF2B5EF4-FFF2-40B4-BE49-F238E27FC236}">
              <a16:creationId xmlns:a16="http://schemas.microsoft.com/office/drawing/2014/main" id="{5FC8FFC9-A7CF-4DE1-8642-3D878D6D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97" name="Picture 96">
          <a:hlinkClick xmlns:r="http://schemas.openxmlformats.org/officeDocument/2006/relationships" r:id="rId97" tgtFrame="_blank"/>
          <a:extLst>
            <a:ext uri="{FF2B5EF4-FFF2-40B4-BE49-F238E27FC236}">
              <a16:creationId xmlns:a16="http://schemas.microsoft.com/office/drawing/2014/main" id="{B281772E-2D75-4F10-A10D-6D304084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98" name="Picture 97">
          <a:hlinkClick xmlns:r="http://schemas.openxmlformats.org/officeDocument/2006/relationships" r:id="rId98" tgtFrame="_blank"/>
          <a:extLst>
            <a:ext uri="{FF2B5EF4-FFF2-40B4-BE49-F238E27FC236}">
              <a16:creationId xmlns:a16="http://schemas.microsoft.com/office/drawing/2014/main" id="{01A067EC-0E75-4BB6-AD42-775CD7F0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99" name="Picture 98">
          <a:hlinkClick xmlns:r="http://schemas.openxmlformats.org/officeDocument/2006/relationships" r:id="rId99" tgtFrame="_blank"/>
          <a:extLst>
            <a:ext uri="{FF2B5EF4-FFF2-40B4-BE49-F238E27FC236}">
              <a16:creationId xmlns:a16="http://schemas.microsoft.com/office/drawing/2014/main" id="{ED29AAA3-A2A9-4FC4-8176-7E61A40A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100" name="Picture 99">
          <a:hlinkClick xmlns:r="http://schemas.openxmlformats.org/officeDocument/2006/relationships" r:id="rId100" tgtFrame="_blank"/>
          <a:extLst>
            <a:ext uri="{FF2B5EF4-FFF2-40B4-BE49-F238E27FC236}">
              <a16:creationId xmlns:a16="http://schemas.microsoft.com/office/drawing/2014/main" id="{4F506BC9-37B0-4AC4-A9BB-F6517882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101" name="Picture 100">
          <a:hlinkClick xmlns:r="http://schemas.openxmlformats.org/officeDocument/2006/relationships" r:id="rId101" tgtFrame="_blank"/>
          <a:extLst>
            <a:ext uri="{FF2B5EF4-FFF2-40B4-BE49-F238E27FC236}">
              <a16:creationId xmlns:a16="http://schemas.microsoft.com/office/drawing/2014/main" id="{75AC6325-3BB1-408B-867A-34979163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102" name="Picture 101">
          <a:hlinkClick xmlns:r="http://schemas.openxmlformats.org/officeDocument/2006/relationships" r:id="rId102" tgtFrame="_blank"/>
          <a:extLst>
            <a:ext uri="{FF2B5EF4-FFF2-40B4-BE49-F238E27FC236}">
              <a16:creationId xmlns:a16="http://schemas.microsoft.com/office/drawing/2014/main" id="{C42B2A65-3624-4C89-8B8F-7CABFE80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103" name="Picture 102">
          <a:hlinkClick xmlns:r="http://schemas.openxmlformats.org/officeDocument/2006/relationships" r:id="rId103" tgtFrame="_blank"/>
          <a:extLst>
            <a:ext uri="{FF2B5EF4-FFF2-40B4-BE49-F238E27FC236}">
              <a16:creationId xmlns:a16="http://schemas.microsoft.com/office/drawing/2014/main" id="{0B37B257-50AD-4BBA-B397-8FB52249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104" name="Picture 103">
          <a:hlinkClick xmlns:r="http://schemas.openxmlformats.org/officeDocument/2006/relationships" r:id="rId104" tgtFrame="_blank"/>
          <a:extLst>
            <a:ext uri="{FF2B5EF4-FFF2-40B4-BE49-F238E27FC236}">
              <a16:creationId xmlns:a16="http://schemas.microsoft.com/office/drawing/2014/main" id="{8F779FF6-E62B-48D0-B2AB-FDDEAFFA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05" name="Picture 104">
          <a:hlinkClick xmlns:r="http://schemas.openxmlformats.org/officeDocument/2006/relationships" r:id="rId105" tgtFrame="_blank"/>
          <a:extLst>
            <a:ext uri="{FF2B5EF4-FFF2-40B4-BE49-F238E27FC236}">
              <a16:creationId xmlns:a16="http://schemas.microsoft.com/office/drawing/2014/main" id="{DC336255-CEC9-4800-8041-F2234BCB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06" name="Picture 105">
          <a:hlinkClick xmlns:r="http://schemas.openxmlformats.org/officeDocument/2006/relationships" r:id="rId106" tgtFrame="_blank"/>
          <a:extLst>
            <a:ext uri="{FF2B5EF4-FFF2-40B4-BE49-F238E27FC236}">
              <a16:creationId xmlns:a16="http://schemas.microsoft.com/office/drawing/2014/main" id="{A8FD74A9-7D12-408A-AF80-50239E58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07" name="Picture 106">
          <a:hlinkClick xmlns:r="http://schemas.openxmlformats.org/officeDocument/2006/relationships" r:id="rId107" tgtFrame="_blank"/>
          <a:extLst>
            <a:ext uri="{FF2B5EF4-FFF2-40B4-BE49-F238E27FC236}">
              <a16:creationId xmlns:a16="http://schemas.microsoft.com/office/drawing/2014/main" id="{CD930F6D-8A7F-4547-8A02-79FCD894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28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08" name="Picture 107">
          <a:hlinkClick xmlns:r="http://schemas.openxmlformats.org/officeDocument/2006/relationships" r:id="rId108" tgtFrame="_blank"/>
          <a:extLst>
            <a:ext uri="{FF2B5EF4-FFF2-40B4-BE49-F238E27FC236}">
              <a16:creationId xmlns:a16="http://schemas.microsoft.com/office/drawing/2014/main" id="{DF5EE4CB-B3FB-4320-A71A-7485A15C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28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09" name="Picture 108">
          <a:hlinkClick xmlns:r="http://schemas.openxmlformats.org/officeDocument/2006/relationships" r:id="rId109" tgtFrame="_blank"/>
          <a:extLst>
            <a:ext uri="{FF2B5EF4-FFF2-40B4-BE49-F238E27FC236}">
              <a16:creationId xmlns:a16="http://schemas.microsoft.com/office/drawing/2014/main" id="{F745A229-8346-43E3-95B8-457AB477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28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10" name="Picture 109">
          <a:hlinkClick xmlns:r="http://schemas.openxmlformats.org/officeDocument/2006/relationships" r:id="rId110" tgtFrame="_blank"/>
          <a:extLst>
            <a:ext uri="{FF2B5EF4-FFF2-40B4-BE49-F238E27FC236}">
              <a16:creationId xmlns:a16="http://schemas.microsoft.com/office/drawing/2014/main" id="{5C66D7F5-5631-4256-9FAE-F2555B15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47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111" name="Picture 110">
          <a:hlinkClick xmlns:r="http://schemas.openxmlformats.org/officeDocument/2006/relationships" r:id="rId111" tgtFrame="_blank"/>
          <a:extLst>
            <a:ext uri="{FF2B5EF4-FFF2-40B4-BE49-F238E27FC236}">
              <a16:creationId xmlns:a16="http://schemas.microsoft.com/office/drawing/2014/main" id="{8B2BB115-A94B-40CB-BB86-B8B5A5F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112" name="Picture 111">
          <a:hlinkClick xmlns:r="http://schemas.openxmlformats.org/officeDocument/2006/relationships" r:id="rId112" tgtFrame="_blank"/>
          <a:extLst>
            <a:ext uri="{FF2B5EF4-FFF2-40B4-BE49-F238E27FC236}">
              <a16:creationId xmlns:a16="http://schemas.microsoft.com/office/drawing/2014/main" id="{90F3B372-3E3B-4398-998C-37DCA38E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113" name="Picture 112">
          <a:hlinkClick xmlns:r="http://schemas.openxmlformats.org/officeDocument/2006/relationships" r:id="rId113" tgtFrame="_blank"/>
          <a:extLst>
            <a:ext uri="{FF2B5EF4-FFF2-40B4-BE49-F238E27FC236}">
              <a16:creationId xmlns:a16="http://schemas.microsoft.com/office/drawing/2014/main" id="{0C385694-AB0D-449E-BA80-75863C5F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114" name="Picture 113">
          <a:hlinkClick xmlns:r="http://schemas.openxmlformats.org/officeDocument/2006/relationships" r:id="rId114" tgtFrame="_blank"/>
          <a:extLst>
            <a:ext uri="{FF2B5EF4-FFF2-40B4-BE49-F238E27FC236}">
              <a16:creationId xmlns:a16="http://schemas.microsoft.com/office/drawing/2014/main" id="{6FFBFBF9-C39F-428F-8B9B-EB90B663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115" name="Picture 114">
          <a:hlinkClick xmlns:r="http://schemas.openxmlformats.org/officeDocument/2006/relationships" r:id="rId115" tgtFrame="_blank"/>
          <a:extLst>
            <a:ext uri="{FF2B5EF4-FFF2-40B4-BE49-F238E27FC236}">
              <a16:creationId xmlns:a16="http://schemas.microsoft.com/office/drawing/2014/main" id="{39BEEE72-1496-4218-9E7E-94F2DC9C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116" name="Picture 115">
          <a:hlinkClick xmlns:r="http://schemas.openxmlformats.org/officeDocument/2006/relationships" r:id="rId116" tgtFrame="_blank"/>
          <a:extLst>
            <a:ext uri="{FF2B5EF4-FFF2-40B4-BE49-F238E27FC236}">
              <a16:creationId xmlns:a16="http://schemas.microsoft.com/office/drawing/2014/main" id="{6517FC52-5BA0-4679-BC58-BDDBFB4E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17" name="Picture 116">
          <a:hlinkClick xmlns:r="http://schemas.openxmlformats.org/officeDocument/2006/relationships" r:id="rId117" tgtFrame="_blank"/>
          <a:extLst>
            <a:ext uri="{FF2B5EF4-FFF2-40B4-BE49-F238E27FC236}">
              <a16:creationId xmlns:a16="http://schemas.microsoft.com/office/drawing/2014/main" id="{B182E15C-7E50-4E93-9F24-9B67E2571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18" name="Picture 117">
          <a:hlinkClick xmlns:r="http://schemas.openxmlformats.org/officeDocument/2006/relationships" r:id="rId118" tgtFrame="_blank"/>
          <a:extLst>
            <a:ext uri="{FF2B5EF4-FFF2-40B4-BE49-F238E27FC236}">
              <a16:creationId xmlns:a16="http://schemas.microsoft.com/office/drawing/2014/main" id="{3B9CB5A5-0A4C-4E04-BC05-E08C663B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19" name="Picture 118">
          <a:hlinkClick xmlns:r="http://schemas.openxmlformats.org/officeDocument/2006/relationships" r:id="rId119" tgtFrame="_blank"/>
          <a:extLst>
            <a:ext uri="{FF2B5EF4-FFF2-40B4-BE49-F238E27FC236}">
              <a16:creationId xmlns:a16="http://schemas.microsoft.com/office/drawing/2014/main" id="{25D3A21B-E7B9-4E4C-9E47-81D79DB3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20" name="Picture 119">
          <a:hlinkClick xmlns:r="http://schemas.openxmlformats.org/officeDocument/2006/relationships" r:id="rId120" tgtFrame="_blank"/>
          <a:extLst>
            <a:ext uri="{FF2B5EF4-FFF2-40B4-BE49-F238E27FC236}">
              <a16:creationId xmlns:a16="http://schemas.microsoft.com/office/drawing/2014/main" id="{87585169-4CF7-4867-A75C-46795170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21" name="Picture 120">
          <a:hlinkClick xmlns:r="http://schemas.openxmlformats.org/officeDocument/2006/relationships" r:id="rId121" tgtFrame="_blank"/>
          <a:extLst>
            <a:ext uri="{FF2B5EF4-FFF2-40B4-BE49-F238E27FC236}">
              <a16:creationId xmlns:a16="http://schemas.microsoft.com/office/drawing/2014/main" id="{A6D594BB-8255-41A4-8237-D37EE10C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22" name="Picture 121">
          <a:hlinkClick xmlns:r="http://schemas.openxmlformats.org/officeDocument/2006/relationships" r:id="rId122" tgtFrame="_blank"/>
          <a:extLst>
            <a:ext uri="{FF2B5EF4-FFF2-40B4-BE49-F238E27FC236}">
              <a16:creationId xmlns:a16="http://schemas.microsoft.com/office/drawing/2014/main" id="{9163F949-FE17-409C-B622-E5937455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23" name="Picture 122">
          <a:hlinkClick xmlns:r="http://schemas.openxmlformats.org/officeDocument/2006/relationships" r:id="rId123" tgtFrame="_blank"/>
          <a:extLst>
            <a:ext uri="{FF2B5EF4-FFF2-40B4-BE49-F238E27FC236}">
              <a16:creationId xmlns:a16="http://schemas.microsoft.com/office/drawing/2014/main" id="{1A1DA25D-11B9-40CC-90A6-86B9DB01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24" name="Picture 123">
          <a:hlinkClick xmlns:r="http://schemas.openxmlformats.org/officeDocument/2006/relationships" r:id="rId124" tgtFrame="_blank"/>
          <a:extLst>
            <a:ext uri="{FF2B5EF4-FFF2-40B4-BE49-F238E27FC236}">
              <a16:creationId xmlns:a16="http://schemas.microsoft.com/office/drawing/2014/main" id="{C8A041CE-8307-445D-927A-46CAAFA0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25" name="Picture 124">
          <a:hlinkClick xmlns:r="http://schemas.openxmlformats.org/officeDocument/2006/relationships" r:id="rId125" tgtFrame="_blank"/>
          <a:extLst>
            <a:ext uri="{FF2B5EF4-FFF2-40B4-BE49-F238E27FC236}">
              <a16:creationId xmlns:a16="http://schemas.microsoft.com/office/drawing/2014/main" id="{2EB88468-0591-4881-91DD-54C70E08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26" name="Picture 125">
          <a:hlinkClick xmlns:r="http://schemas.openxmlformats.org/officeDocument/2006/relationships" r:id="rId126" tgtFrame="_blank"/>
          <a:extLst>
            <a:ext uri="{FF2B5EF4-FFF2-40B4-BE49-F238E27FC236}">
              <a16:creationId xmlns:a16="http://schemas.microsoft.com/office/drawing/2014/main" id="{CF6F36E4-1631-486E-AD43-71A9C9DD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27" name="Picture 126">
          <a:hlinkClick xmlns:r="http://schemas.openxmlformats.org/officeDocument/2006/relationships" r:id="rId127" tgtFrame="_blank"/>
          <a:extLst>
            <a:ext uri="{FF2B5EF4-FFF2-40B4-BE49-F238E27FC236}">
              <a16:creationId xmlns:a16="http://schemas.microsoft.com/office/drawing/2014/main" id="{998F0259-5773-4F5C-93ED-B6147056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128" name="Picture 127">
          <a:hlinkClick xmlns:r="http://schemas.openxmlformats.org/officeDocument/2006/relationships" r:id="rId128" tgtFrame="_blank"/>
          <a:extLst>
            <a:ext uri="{FF2B5EF4-FFF2-40B4-BE49-F238E27FC236}">
              <a16:creationId xmlns:a16="http://schemas.microsoft.com/office/drawing/2014/main" id="{7B1093F4-E801-44CC-AE77-98FD36E1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129" name="Picture 128">
          <a:hlinkClick xmlns:r="http://schemas.openxmlformats.org/officeDocument/2006/relationships" r:id="rId129" tgtFrame="_blank"/>
          <a:extLst>
            <a:ext uri="{FF2B5EF4-FFF2-40B4-BE49-F238E27FC236}">
              <a16:creationId xmlns:a16="http://schemas.microsoft.com/office/drawing/2014/main" id="{4BF6F2A4-90B3-4B8F-BDE2-6B36195A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30" name="Picture 129">
          <a:hlinkClick xmlns:r="http://schemas.openxmlformats.org/officeDocument/2006/relationships" r:id="rId130" tgtFrame="_blank"/>
          <a:extLst>
            <a:ext uri="{FF2B5EF4-FFF2-40B4-BE49-F238E27FC236}">
              <a16:creationId xmlns:a16="http://schemas.microsoft.com/office/drawing/2014/main" id="{BFD2F996-F7FA-482D-9ECC-262FBCBF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31" name="Picture 130">
          <a:hlinkClick xmlns:r="http://schemas.openxmlformats.org/officeDocument/2006/relationships" r:id="rId131" tgtFrame="_blank"/>
          <a:extLst>
            <a:ext uri="{FF2B5EF4-FFF2-40B4-BE49-F238E27FC236}">
              <a16:creationId xmlns:a16="http://schemas.microsoft.com/office/drawing/2014/main" id="{78C7C43F-69B9-4EA0-BD19-EC81D233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32" name="Picture 131">
          <a:hlinkClick xmlns:r="http://schemas.openxmlformats.org/officeDocument/2006/relationships" r:id="rId132" tgtFrame="_blank"/>
          <a:extLst>
            <a:ext uri="{FF2B5EF4-FFF2-40B4-BE49-F238E27FC236}">
              <a16:creationId xmlns:a16="http://schemas.microsoft.com/office/drawing/2014/main" id="{AFE65F84-EC9E-4612-AB07-8EA160E5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33" name="Picture 132">
          <a:hlinkClick xmlns:r="http://schemas.openxmlformats.org/officeDocument/2006/relationships" r:id="rId133" tgtFrame="_blank"/>
          <a:extLst>
            <a:ext uri="{FF2B5EF4-FFF2-40B4-BE49-F238E27FC236}">
              <a16:creationId xmlns:a16="http://schemas.microsoft.com/office/drawing/2014/main" id="{CEB94696-9CFE-4C30-BC98-D916A9FB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34" name="Picture 133">
          <a:hlinkClick xmlns:r="http://schemas.openxmlformats.org/officeDocument/2006/relationships" r:id="rId134" tgtFrame="_blank"/>
          <a:extLst>
            <a:ext uri="{FF2B5EF4-FFF2-40B4-BE49-F238E27FC236}">
              <a16:creationId xmlns:a16="http://schemas.microsoft.com/office/drawing/2014/main" id="{2019446E-D1E5-4522-966C-F52859DD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35" name="Picture 134">
          <a:hlinkClick xmlns:r="http://schemas.openxmlformats.org/officeDocument/2006/relationships" r:id="rId135" tgtFrame="_blank"/>
          <a:extLst>
            <a:ext uri="{FF2B5EF4-FFF2-40B4-BE49-F238E27FC236}">
              <a16:creationId xmlns:a16="http://schemas.microsoft.com/office/drawing/2014/main" id="{725F12DB-2102-496B-97D3-C4C84ABF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136" name="Picture 135">
          <a:hlinkClick xmlns:r="http://schemas.openxmlformats.org/officeDocument/2006/relationships" r:id="rId136" tgtFrame="_blank"/>
          <a:extLst>
            <a:ext uri="{FF2B5EF4-FFF2-40B4-BE49-F238E27FC236}">
              <a16:creationId xmlns:a16="http://schemas.microsoft.com/office/drawing/2014/main" id="{8B438BFC-B424-4AD6-BCC7-EE9A5110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37" name="Picture 136">
          <a:hlinkClick xmlns:r="http://schemas.openxmlformats.org/officeDocument/2006/relationships" r:id="rId137" tgtFrame="_blank"/>
          <a:extLst>
            <a:ext uri="{FF2B5EF4-FFF2-40B4-BE49-F238E27FC236}">
              <a16:creationId xmlns:a16="http://schemas.microsoft.com/office/drawing/2014/main" id="{77F8E6F4-7859-4C25-9BA0-5CBB551C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23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38" name="Picture 137">
          <a:hlinkClick xmlns:r="http://schemas.openxmlformats.org/officeDocument/2006/relationships" r:id="rId138" tgtFrame="_blank"/>
          <a:extLst>
            <a:ext uri="{FF2B5EF4-FFF2-40B4-BE49-F238E27FC236}">
              <a16:creationId xmlns:a16="http://schemas.microsoft.com/office/drawing/2014/main" id="{28E030A1-1697-4B2A-B62D-1B22F6EB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23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139" name="Picture 138">
          <a:hlinkClick xmlns:r="http://schemas.openxmlformats.org/officeDocument/2006/relationships" r:id="rId139" tgtFrame="_blank"/>
          <a:extLst>
            <a:ext uri="{FF2B5EF4-FFF2-40B4-BE49-F238E27FC236}">
              <a16:creationId xmlns:a16="http://schemas.microsoft.com/office/drawing/2014/main" id="{B39B5CD3-7914-49B8-B03F-E0D0DB2C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23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140" name="Picture 139">
          <a:hlinkClick xmlns:r="http://schemas.openxmlformats.org/officeDocument/2006/relationships" r:id="rId140" tgtFrame="_blank"/>
          <a:extLst>
            <a:ext uri="{FF2B5EF4-FFF2-40B4-BE49-F238E27FC236}">
              <a16:creationId xmlns:a16="http://schemas.microsoft.com/office/drawing/2014/main" id="{C109282C-E580-41E6-911C-309283D1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23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14300" cy="114300"/>
    <xdr:pic>
      <xdr:nvPicPr>
        <xdr:cNvPr id="141" name="Picture 140">
          <a:hlinkClick xmlns:r="http://schemas.openxmlformats.org/officeDocument/2006/relationships" r:id="rId141" tgtFrame="_blank"/>
          <a:extLst>
            <a:ext uri="{FF2B5EF4-FFF2-40B4-BE49-F238E27FC236}">
              <a16:creationId xmlns:a16="http://schemas.microsoft.com/office/drawing/2014/main" id="{517FF207-9D40-43FC-8178-FB839B3F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14300" cy="114300"/>
    <xdr:pic>
      <xdr:nvPicPr>
        <xdr:cNvPr id="142" name="Picture 141">
          <a:hlinkClick xmlns:r="http://schemas.openxmlformats.org/officeDocument/2006/relationships" r:id="rId142" tgtFrame="_blank"/>
          <a:extLst>
            <a:ext uri="{FF2B5EF4-FFF2-40B4-BE49-F238E27FC236}">
              <a16:creationId xmlns:a16="http://schemas.microsoft.com/office/drawing/2014/main" id="{9506A5AE-3032-4662-B55B-59C9541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14300" cy="114300"/>
    <xdr:pic>
      <xdr:nvPicPr>
        <xdr:cNvPr id="143" name="Picture 142">
          <a:hlinkClick xmlns:r="http://schemas.openxmlformats.org/officeDocument/2006/relationships" r:id="rId143" tgtFrame="_blank"/>
          <a:extLst>
            <a:ext uri="{FF2B5EF4-FFF2-40B4-BE49-F238E27FC236}">
              <a16:creationId xmlns:a16="http://schemas.microsoft.com/office/drawing/2014/main" id="{4435A0DA-2D43-4644-8FF1-4A7D2D19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144" name="Picture 143">
          <a:hlinkClick xmlns:r="http://schemas.openxmlformats.org/officeDocument/2006/relationships" r:id="rId144" tgtFrame="_blank"/>
          <a:extLst>
            <a:ext uri="{FF2B5EF4-FFF2-40B4-BE49-F238E27FC236}">
              <a16:creationId xmlns:a16="http://schemas.microsoft.com/office/drawing/2014/main" id="{1479F481-597C-4F9E-B10D-778510CA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14300" cy="114300"/>
    <xdr:pic>
      <xdr:nvPicPr>
        <xdr:cNvPr id="145" name="Picture 144">
          <a:hlinkClick xmlns:r="http://schemas.openxmlformats.org/officeDocument/2006/relationships" r:id="rId145" tgtFrame="_blank"/>
          <a:extLst>
            <a:ext uri="{FF2B5EF4-FFF2-40B4-BE49-F238E27FC236}">
              <a16:creationId xmlns:a16="http://schemas.microsoft.com/office/drawing/2014/main" id="{DE9C10CB-4A5E-4ACF-B4A9-1D3103CA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14300" cy="114300"/>
    <xdr:pic>
      <xdr:nvPicPr>
        <xdr:cNvPr id="146" name="Picture 145">
          <a:hlinkClick xmlns:r="http://schemas.openxmlformats.org/officeDocument/2006/relationships" r:id="rId146" tgtFrame="_blank"/>
          <a:extLst>
            <a:ext uri="{FF2B5EF4-FFF2-40B4-BE49-F238E27FC236}">
              <a16:creationId xmlns:a16="http://schemas.microsoft.com/office/drawing/2014/main" id="{2E080FD0-F6A8-4954-94BF-0AA1A39D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147" name="Picture 146">
          <a:hlinkClick xmlns:r="http://schemas.openxmlformats.org/officeDocument/2006/relationships" r:id="rId147" tgtFrame="_blank"/>
          <a:extLst>
            <a:ext uri="{FF2B5EF4-FFF2-40B4-BE49-F238E27FC236}">
              <a16:creationId xmlns:a16="http://schemas.microsoft.com/office/drawing/2014/main" id="{8C4898C2-8EC1-4077-AB01-08BB7B0F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148" name="Picture 147">
          <a:hlinkClick xmlns:r="http://schemas.openxmlformats.org/officeDocument/2006/relationships" r:id="rId148" tgtFrame="_blank"/>
          <a:extLst>
            <a:ext uri="{FF2B5EF4-FFF2-40B4-BE49-F238E27FC236}">
              <a16:creationId xmlns:a16="http://schemas.microsoft.com/office/drawing/2014/main" id="{6CA07B04-A105-4FD2-8E9F-C3337FDB1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149" name="Picture 148">
          <a:hlinkClick xmlns:r="http://schemas.openxmlformats.org/officeDocument/2006/relationships" r:id="rId149" tgtFrame="_blank"/>
          <a:extLst>
            <a:ext uri="{FF2B5EF4-FFF2-40B4-BE49-F238E27FC236}">
              <a16:creationId xmlns:a16="http://schemas.microsoft.com/office/drawing/2014/main" id="{9187F6DD-C75D-49BD-B7EC-B5D4263B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150" name="Picture 149">
          <a:hlinkClick xmlns:r="http://schemas.openxmlformats.org/officeDocument/2006/relationships" r:id="rId150" tgtFrame="_blank"/>
          <a:extLst>
            <a:ext uri="{FF2B5EF4-FFF2-40B4-BE49-F238E27FC236}">
              <a16:creationId xmlns:a16="http://schemas.microsoft.com/office/drawing/2014/main" id="{5521C241-87F3-4437-86D8-A35F141C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151" name="Picture 150">
          <a:hlinkClick xmlns:r="http://schemas.openxmlformats.org/officeDocument/2006/relationships" r:id="rId151" tgtFrame="_blank"/>
          <a:extLst>
            <a:ext uri="{FF2B5EF4-FFF2-40B4-BE49-F238E27FC236}">
              <a16:creationId xmlns:a16="http://schemas.microsoft.com/office/drawing/2014/main" id="{08C992B7-FB58-49D0-92C0-B26A57B6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152" name="Picture 151">
          <a:hlinkClick xmlns:r="http://schemas.openxmlformats.org/officeDocument/2006/relationships" r:id="rId152" tgtFrame="_blank"/>
          <a:extLst>
            <a:ext uri="{FF2B5EF4-FFF2-40B4-BE49-F238E27FC236}">
              <a16:creationId xmlns:a16="http://schemas.microsoft.com/office/drawing/2014/main" id="{F7846A6F-FA72-4CD7-ACEE-54C36E9D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153" name="Picture 152">
          <a:hlinkClick xmlns:r="http://schemas.openxmlformats.org/officeDocument/2006/relationships" r:id="rId153" tgtFrame="_blank"/>
          <a:extLst>
            <a:ext uri="{FF2B5EF4-FFF2-40B4-BE49-F238E27FC236}">
              <a16:creationId xmlns:a16="http://schemas.microsoft.com/office/drawing/2014/main" id="{F9161A72-5491-4722-8EC2-98EAEE0F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154" name="Picture 153">
          <a:hlinkClick xmlns:r="http://schemas.openxmlformats.org/officeDocument/2006/relationships" r:id="rId154" tgtFrame="_blank"/>
          <a:extLst>
            <a:ext uri="{FF2B5EF4-FFF2-40B4-BE49-F238E27FC236}">
              <a16:creationId xmlns:a16="http://schemas.microsoft.com/office/drawing/2014/main" id="{01780617-C3FD-4D13-8527-DC671156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155" name="Picture 154">
          <a:hlinkClick xmlns:r="http://schemas.openxmlformats.org/officeDocument/2006/relationships" r:id="rId155" tgtFrame="_blank"/>
          <a:extLst>
            <a:ext uri="{FF2B5EF4-FFF2-40B4-BE49-F238E27FC236}">
              <a16:creationId xmlns:a16="http://schemas.microsoft.com/office/drawing/2014/main" id="{63A633D4-1C52-46CC-9825-252BA7D0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156" name="Picture 155">
          <a:hlinkClick xmlns:r="http://schemas.openxmlformats.org/officeDocument/2006/relationships" r:id="rId156" tgtFrame="_blank"/>
          <a:extLst>
            <a:ext uri="{FF2B5EF4-FFF2-40B4-BE49-F238E27FC236}">
              <a16:creationId xmlns:a16="http://schemas.microsoft.com/office/drawing/2014/main" id="{2BE3F593-DA82-4943-993C-C06CC6AB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157" name="Picture 156">
          <a:hlinkClick xmlns:r="http://schemas.openxmlformats.org/officeDocument/2006/relationships" r:id="rId157" tgtFrame="_blank"/>
          <a:extLst>
            <a:ext uri="{FF2B5EF4-FFF2-40B4-BE49-F238E27FC236}">
              <a16:creationId xmlns:a16="http://schemas.microsoft.com/office/drawing/2014/main" id="{909626F2-5B34-4039-9524-07040107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158" name="Picture 157">
          <a:hlinkClick xmlns:r="http://schemas.openxmlformats.org/officeDocument/2006/relationships" r:id="rId158" tgtFrame="_blank"/>
          <a:extLst>
            <a:ext uri="{FF2B5EF4-FFF2-40B4-BE49-F238E27FC236}">
              <a16:creationId xmlns:a16="http://schemas.microsoft.com/office/drawing/2014/main" id="{211CF3F8-0791-4AAF-BEE3-82D33CC5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159" name="Picture 158">
          <a:hlinkClick xmlns:r="http://schemas.openxmlformats.org/officeDocument/2006/relationships" r:id="rId159" tgtFrame="_blank"/>
          <a:extLst>
            <a:ext uri="{FF2B5EF4-FFF2-40B4-BE49-F238E27FC236}">
              <a16:creationId xmlns:a16="http://schemas.microsoft.com/office/drawing/2014/main" id="{E9FE3FCC-0754-4F00-A28F-B36AEDDC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160" name="Picture 159">
          <a:hlinkClick xmlns:r="http://schemas.openxmlformats.org/officeDocument/2006/relationships" r:id="rId160" tgtFrame="_blank"/>
          <a:extLst>
            <a:ext uri="{FF2B5EF4-FFF2-40B4-BE49-F238E27FC236}">
              <a16:creationId xmlns:a16="http://schemas.microsoft.com/office/drawing/2014/main" id="{6AFC9E00-85E1-4A86-85B3-9C601FCE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161" name="Picture 160">
          <a:hlinkClick xmlns:r="http://schemas.openxmlformats.org/officeDocument/2006/relationships" r:id="rId161" tgtFrame="_blank"/>
          <a:extLst>
            <a:ext uri="{FF2B5EF4-FFF2-40B4-BE49-F238E27FC236}">
              <a16:creationId xmlns:a16="http://schemas.microsoft.com/office/drawing/2014/main" id="{AEBE4DAA-5602-4926-95D7-E9B2B8AE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62" name="Picture 161">
          <a:hlinkClick xmlns:r="http://schemas.openxmlformats.org/officeDocument/2006/relationships" r:id="rId162" tgtFrame="_blank"/>
          <a:extLst>
            <a:ext uri="{FF2B5EF4-FFF2-40B4-BE49-F238E27FC236}">
              <a16:creationId xmlns:a16="http://schemas.microsoft.com/office/drawing/2014/main" id="{E75BCBE7-F975-4534-ABCF-CFC38F33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63" name="Picture 162">
          <a:hlinkClick xmlns:r="http://schemas.openxmlformats.org/officeDocument/2006/relationships" r:id="rId163" tgtFrame="_blank"/>
          <a:extLst>
            <a:ext uri="{FF2B5EF4-FFF2-40B4-BE49-F238E27FC236}">
              <a16:creationId xmlns:a16="http://schemas.microsoft.com/office/drawing/2014/main" id="{5510136C-7C8C-49D7-89A4-F78AC43A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64" name="Picture 163">
          <a:hlinkClick xmlns:r="http://schemas.openxmlformats.org/officeDocument/2006/relationships" r:id="rId164" tgtFrame="_blank"/>
          <a:extLst>
            <a:ext uri="{FF2B5EF4-FFF2-40B4-BE49-F238E27FC236}">
              <a16:creationId xmlns:a16="http://schemas.microsoft.com/office/drawing/2014/main" id="{60F64F8F-7D7B-42BD-9595-A8BF4E24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65" name="Picture 164">
          <a:hlinkClick xmlns:r="http://schemas.openxmlformats.org/officeDocument/2006/relationships" r:id="rId165" tgtFrame="_blank"/>
          <a:extLst>
            <a:ext uri="{FF2B5EF4-FFF2-40B4-BE49-F238E27FC236}">
              <a16:creationId xmlns:a16="http://schemas.microsoft.com/office/drawing/2014/main" id="{B784C9DE-CCF4-488B-9EBE-018017D8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66" name="Picture 165">
          <a:hlinkClick xmlns:r="http://schemas.openxmlformats.org/officeDocument/2006/relationships" r:id="rId166" tgtFrame="_blank"/>
          <a:extLst>
            <a:ext uri="{FF2B5EF4-FFF2-40B4-BE49-F238E27FC236}">
              <a16:creationId xmlns:a16="http://schemas.microsoft.com/office/drawing/2014/main" id="{7E4BAA67-85C2-45E8-8EBC-BC5C258D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67" name="Picture 166">
          <a:hlinkClick xmlns:r="http://schemas.openxmlformats.org/officeDocument/2006/relationships" r:id="rId167" tgtFrame="_blank"/>
          <a:extLst>
            <a:ext uri="{FF2B5EF4-FFF2-40B4-BE49-F238E27FC236}">
              <a16:creationId xmlns:a16="http://schemas.microsoft.com/office/drawing/2014/main" id="{11C501C1-93BF-4959-8FEF-07CB8163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168" name="Picture 167">
          <a:hlinkClick xmlns:r="http://schemas.openxmlformats.org/officeDocument/2006/relationships" r:id="rId168" tgtFrame="_blank"/>
          <a:extLst>
            <a:ext uri="{FF2B5EF4-FFF2-40B4-BE49-F238E27FC236}">
              <a16:creationId xmlns:a16="http://schemas.microsoft.com/office/drawing/2014/main" id="{9889C15E-AA5D-41DD-825E-04CF85C5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169" name="Picture 168">
          <a:hlinkClick xmlns:r="http://schemas.openxmlformats.org/officeDocument/2006/relationships" r:id="rId169" tgtFrame="_blank"/>
          <a:extLst>
            <a:ext uri="{FF2B5EF4-FFF2-40B4-BE49-F238E27FC236}">
              <a16:creationId xmlns:a16="http://schemas.microsoft.com/office/drawing/2014/main" id="{A6CD00F0-C6B2-4FDB-B323-88BA2142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170" name="Picture 169">
          <a:hlinkClick xmlns:r="http://schemas.openxmlformats.org/officeDocument/2006/relationships" r:id="rId170" tgtFrame="_blank"/>
          <a:extLst>
            <a:ext uri="{FF2B5EF4-FFF2-40B4-BE49-F238E27FC236}">
              <a16:creationId xmlns:a16="http://schemas.microsoft.com/office/drawing/2014/main" id="{23747558-DCBE-4556-A30A-290F1903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171" name="Picture 170">
          <a:hlinkClick xmlns:r="http://schemas.openxmlformats.org/officeDocument/2006/relationships" r:id="rId171" tgtFrame="_blank"/>
          <a:extLst>
            <a:ext uri="{FF2B5EF4-FFF2-40B4-BE49-F238E27FC236}">
              <a16:creationId xmlns:a16="http://schemas.microsoft.com/office/drawing/2014/main" id="{1A459A5F-655A-4FC9-A7CF-BCF22C45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172" name="Picture 171">
          <a:hlinkClick xmlns:r="http://schemas.openxmlformats.org/officeDocument/2006/relationships" r:id="rId172" tgtFrame="_blank"/>
          <a:extLst>
            <a:ext uri="{FF2B5EF4-FFF2-40B4-BE49-F238E27FC236}">
              <a16:creationId xmlns:a16="http://schemas.microsoft.com/office/drawing/2014/main" id="{F42E3755-7233-4630-B07B-3DB9600F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81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173" name="Picture 172">
          <a:hlinkClick xmlns:r="http://schemas.openxmlformats.org/officeDocument/2006/relationships" r:id="rId173" tgtFrame="_blank"/>
          <a:extLst>
            <a:ext uri="{FF2B5EF4-FFF2-40B4-BE49-F238E27FC236}">
              <a16:creationId xmlns:a16="http://schemas.microsoft.com/office/drawing/2014/main" id="{B29249F7-F6E8-4FF5-8C72-C1DA9C9D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81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174" name="Picture 173">
          <a:hlinkClick xmlns:r="http://schemas.openxmlformats.org/officeDocument/2006/relationships" r:id="rId174" tgtFrame="_blank"/>
          <a:extLst>
            <a:ext uri="{FF2B5EF4-FFF2-40B4-BE49-F238E27FC236}">
              <a16:creationId xmlns:a16="http://schemas.microsoft.com/office/drawing/2014/main" id="{4D9018B0-8347-42F0-A685-82E0A2D8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81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175" name="Picture 174">
          <a:hlinkClick xmlns:r="http://schemas.openxmlformats.org/officeDocument/2006/relationships" r:id="rId175" tgtFrame="_blank"/>
          <a:extLst>
            <a:ext uri="{FF2B5EF4-FFF2-40B4-BE49-F238E27FC236}">
              <a16:creationId xmlns:a16="http://schemas.microsoft.com/office/drawing/2014/main" id="{9458719F-0200-4820-94FD-1689B970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176" name="Picture 175">
          <a:hlinkClick xmlns:r="http://schemas.openxmlformats.org/officeDocument/2006/relationships" r:id="rId176" tgtFrame="_blank"/>
          <a:extLst>
            <a:ext uri="{FF2B5EF4-FFF2-40B4-BE49-F238E27FC236}">
              <a16:creationId xmlns:a16="http://schemas.microsoft.com/office/drawing/2014/main" id="{6DBCC2C7-994C-471A-B4F7-750899DB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177" name="Picture 176">
          <a:hlinkClick xmlns:r="http://schemas.openxmlformats.org/officeDocument/2006/relationships" r:id="rId177" tgtFrame="_blank"/>
          <a:extLst>
            <a:ext uri="{FF2B5EF4-FFF2-40B4-BE49-F238E27FC236}">
              <a16:creationId xmlns:a16="http://schemas.microsoft.com/office/drawing/2014/main" id="{6FBAD7F2-201A-4241-8A78-087CDE1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178" name="Picture 177">
          <a:hlinkClick xmlns:r="http://schemas.openxmlformats.org/officeDocument/2006/relationships" r:id="rId178" tgtFrame="_blank"/>
          <a:extLst>
            <a:ext uri="{FF2B5EF4-FFF2-40B4-BE49-F238E27FC236}">
              <a16:creationId xmlns:a16="http://schemas.microsoft.com/office/drawing/2014/main" id="{C468FEF9-B5D0-4C49-AB98-AF8E15F83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179" name="Picture 178">
          <a:hlinkClick xmlns:r="http://schemas.openxmlformats.org/officeDocument/2006/relationships" r:id="rId179" tgtFrame="_blank"/>
          <a:extLst>
            <a:ext uri="{FF2B5EF4-FFF2-40B4-BE49-F238E27FC236}">
              <a16:creationId xmlns:a16="http://schemas.microsoft.com/office/drawing/2014/main" id="{F50CE061-68D9-446B-9E3E-73F0CB09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80" name="Picture 179">
          <a:hlinkClick xmlns:r="http://schemas.openxmlformats.org/officeDocument/2006/relationships" r:id="rId180" tgtFrame="_blank"/>
          <a:extLst>
            <a:ext uri="{FF2B5EF4-FFF2-40B4-BE49-F238E27FC236}">
              <a16:creationId xmlns:a16="http://schemas.microsoft.com/office/drawing/2014/main" id="{A070EA79-4BF3-4F28-AA36-8CE25A46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81" name="Picture 180">
          <a:hlinkClick xmlns:r="http://schemas.openxmlformats.org/officeDocument/2006/relationships" r:id="rId181" tgtFrame="_blank"/>
          <a:extLst>
            <a:ext uri="{FF2B5EF4-FFF2-40B4-BE49-F238E27FC236}">
              <a16:creationId xmlns:a16="http://schemas.microsoft.com/office/drawing/2014/main" id="{C893686E-786B-406C-BEA4-1F7E811A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82" name="Picture 181">
          <a:hlinkClick xmlns:r="http://schemas.openxmlformats.org/officeDocument/2006/relationships" r:id="rId182" tgtFrame="_blank"/>
          <a:extLst>
            <a:ext uri="{FF2B5EF4-FFF2-40B4-BE49-F238E27FC236}">
              <a16:creationId xmlns:a16="http://schemas.microsoft.com/office/drawing/2014/main" id="{59A608A8-7F3C-4A7D-8F28-DBA94140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183" name="Picture 182">
          <a:hlinkClick xmlns:r="http://schemas.openxmlformats.org/officeDocument/2006/relationships" r:id="rId183" tgtFrame="_blank"/>
          <a:extLst>
            <a:ext uri="{FF2B5EF4-FFF2-40B4-BE49-F238E27FC236}">
              <a16:creationId xmlns:a16="http://schemas.microsoft.com/office/drawing/2014/main" id="{5B198836-CA42-4CC1-8B21-B3F4DF0B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184" name="Picture 183">
          <a:hlinkClick xmlns:r="http://schemas.openxmlformats.org/officeDocument/2006/relationships" r:id="rId184" tgtFrame="_blank"/>
          <a:extLst>
            <a:ext uri="{FF2B5EF4-FFF2-40B4-BE49-F238E27FC236}">
              <a16:creationId xmlns:a16="http://schemas.microsoft.com/office/drawing/2014/main" id="{8EA6086F-0F1D-4586-B3DC-DADF0F36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185" name="Picture 184">
          <a:hlinkClick xmlns:r="http://schemas.openxmlformats.org/officeDocument/2006/relationships" r:id="rId185" tgtFrame="_blank"/>
          <a:extLst>
            <a:ext uri="{FF2B5EF4-FFF2-40B4-BE49-F238E27FC236}">
              <a16:creationId xmlns:a16="http://schemas.microsoft.com/office/drawing/2014/main" id="{4949FFE2-1289-49B1-A13B-4CBCF707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186" name="Picture 185">
          <a:hlinkClick xmlns:r="http://schemas.openxmlformats.org/officeDocument/2006/relationships" r:id="rId186" tgtFrame="_blank"/>
          <a:extLst>
            <a:ext uri="{FF2B5EF4-FFF2-40B4-BE49-F238E27FC236}">
              <a16:creationId xmlns:a16="http://schemas.microsoft.com/office/drawing/2014/main" id="{B65810D5-6728-4F10-8EFE-56DA7A79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187" name="Picture 186">
          <a:hlinkClick xmlns:r="http://schemas.openxmlformats.org/officeDocument/2006/relationships" r:id="rId187" tgtFrame="_blank"/>
          <a:extLst>
            <a:ext uri="{FF2B5EF4-FFF2-40B4-BE49-F238E27FC236}">
              <a16:creationId xmlns:a16="http://schemas.microsoft.com/office/drawing/2014/main" id="{D356D59F-20C0-4965-B8D9-33AA4570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188" name="Picture 187">
          <a:hlinkClick xmlns:r="http://schemas.openxmlformats.org/officeDocument/2006/relationships" r:id="rId188" tgtFrame="_blank"/>
          <a:extLst>
            <a:ext uri="{FF2B5EF4-FFF2-40B4-BE49-F238E27FC236}">
              <a16:creationId xmlns:a16="http://schemas.microsoft.com/office/drawing/2014/main" id="{9E9CF2B3-4DA9-4099-97FF-27891D40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189" name="Picture 188">
          <a:hlinkClick xmlns:r="http://schemas.openxmlformats.org/officeDocument/2006/relationships" r:id="rId189" tgtFrame="_blank"/>
          <a:extLst>
            <a:ext uri="{FF2B5EF4-FFF2-40B4-BE49-F238E27FC236}">
              <a16:creationId xmlns:a16="http://schemas.microsoft.com/office/drawing/2014/main" id="{A8EC7E33-4E9F-495E-B329-624DB933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190" name="Picture 189">
          <a:hlinkClick xmlns:r="http://schemas.openxmlformats.org/officeDocument/2006/relationships" r:id="rId190" tgtFrame="_blank"/>
          <a:extLst>
            <a:ext uri="{FF2B5EF4-FFF2-40B4-BE49-F238E27FC236}">
              <a16:creationId xmlns:a16="http://schemas.microsoft.com/office/drawing/2014/main" id="{A7278BB1-3DB6-461D-9A15-41A251C2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38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14300" cy="114300"/>
    <xdr:pic>
      <xdr:nvPicPr>
        <xdr:cNvPr id="191" name="Picture 190">
          <a:hlinkClick xmlns:r="http://schemas.openxmlformats.org/officeDocument/2006/relationships" r:id="rId191" tgtFrame="_blank"/>
          <a:extLst>
            <a:ext uri="{FF2B5EF4-FFF2-40B4-BE49-F238E27FC236}">
              <a16:creationId xmlns:a16="http://schemas.microsoft.com/office/drawing/2014/main" id="{2FF0BF13-9670-4DCD-B454-366916CA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38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192" name="Picture 191">
          <a:hlinkClick xmlns:r="http://schemas.openxmlformats.org/officeDocument/2006/relationships" r:id="rId192" tgtFrame="_blank"/>
          <a:extLst>
            <a:ext uri="{FF2B5EF4-FFF2-40B4-BE49-F238E27FC236}">
              <a16:creationId xmlns:a16="http://schemas.microsoft.com/office/drawing/2014/main" id="{59E917DA-60C9-4432-B3EB-7EF4BC7A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193" name="Picture 192">
          <a:hlinkClick xmlns:r="http://schemas.openxmlformats.org/officeDocument/2006/relationships" r:id="rId193" tgtFrame="_blank"/>
          <a:extLst>
            <a:ext uri="{FF2B5EF4-FFF2-40B4-BE49-F238E27FC236}">
              <a16:creationId xmlns:a16="http://schemas.microsoft.com/office/drawing/2014/main" id="{A8DB88B8-7C48-46CC-B02F-5D5D685C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194" name="Picture 193">
          <a:hlinkClick xmlns:r="http://schemas.openxmlformats.org/officeDocument/2006/relationships" r:id="rId194" tgtFrame="_blank"/>
          <a:extLst>
            <a:ext uri="{FF2B5EF4-FFF2-40B4-BE49-F238E27FC236}">
              <a16:creationId xmlns:a16="http://schemas.microsoft.com/office/drawing/2014/main" id="{4FF42885-ADE4-47BA-AF66-102BD30C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14300" cy="114300"/>
    <xdr:pic>
      <xdr:nvPicPr>
        <xdr:cNvPr id="195" name="Picture 194">
          <a:hlinkClick xmlns:r="http://schemas.openxmlformats.org/officeDocument/2006/relationships" r:id="rId195" tgtFrame="_blank"/>
          <a:extLst>
            <a:ext uri="{FF2B5EF4-FFF2-40B4-BE49-F238E27FC236}">
              <a16:creationId xmlns:a16="http://schemas.microsoft.com/office/drawing/2014/main" id="{1A72D433-8630-42C5-8C6B-6C1F0174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14300" cy="114300"/>
    <xdr:pic>
      <xdr:nvPicPr>
        <xdr:cNvPr id="196" name="Picture 195">
          <a:hlinkClick xmlns:r="http://schemas.openxmlformats.org/officeDocument/2006/relationships" r:id="rId196" tgtFrame="_blank"/>
          <a:extLst>
            <a:ext uri="{FF2B5EF4-FFF2-40B4-BE49-F238E27FC236}">
              <a16:creationId xmlns:a16="http://schemas.microsoft.com/office/drawing/2014/main" id="{F79E7DD7-3B7E-4ED4-939F-D28D334E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14300" cy="114300"/>
    <xdr:pic>
      <xdr:nvPicPr>
        <xdr:cNvPr id="197" name="Picture 196">
          <a:hlinkClick xmlns:r="http://schemas.openxmlformats.org/officeDocument/2006/relationships" r:id="rId197" tgtFrame="_blank"/>
          <a:extLst>
            <a:ext uri="{FF2B5EF4-FFF2-40B4-BE49-F238E27FC236}">
              <a16:creationId xmlns:a16="http://schemas.microsoft.com/office/drawing/2014/main" id="{67CBBE5A-6ACD-4075-8120-A5FA064E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76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98" name="Picture 197">
          <a:hlinkClick xmlns:r="http://schemas.openxmlformats.org/officeDocument/2006/relationships" r:id="rId198" tgtFrame="_blank"/>
          <a:extLst>
            <a:ext uri="{FF2B5EF4-FFF2-40B4-BE49-F238E27FC236}">
              <a16:creationId xmlns:a16="http://schemas.microsoft.com/office/drawing/2014/main" id="{B5B723FA-2CFB-4591-B8AD-81795167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99" name="Picture 198">
          <a:hlinkClick xmlns:r="http://schemas.openxmlformats.org/officeDocument/2006/relationships" r:id="rId199" tgtFrame="_blank"/>
          <a:extLst>
            <a:ext uri="{FF2B5EF4-FFF2-40B4-BE49-F238E27FC236}">
              <a16:creationId xmlns:a16="http://schemas.microsoft.com/office/drawing/2014/main" id="{4FDCDC8F-64FA-4F84-8D03-364C9246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200" name="Picture 199">
          <a:hlinkClick xmlns:r="http://schemas.openxmlformats.org/officeDocument/2006/relationships" r:id="rId200" tgtFrame="_blank"/>
          <a:extLst>
            <a:ext uri="{FF2B5EF4-FFF2-40B4-BE49-F238E27FC236}">
              <a16:creationId xmlns:a16="http://schemas.microsoft.com/office/drawing/2014/main" id="{CCD0527E-4F3F-4FB9-B78F-EE6E624D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201" name="Picture 200">
          <a:hlinkClick xmlns:r="http://schemas.openxmlformats.org/officeDocument/2006/relationships" r:id="rId201" tgtFrame="_blank"/>
          <a:extLst>
            <a:ext uri="{FF2B5EF4-FFF2-40B4-BE49-F238E27FC236}">
              <a16:creationId xmlns:a16="http://schemas.microsoft.com/office/drawing/2014/main" id="{3B6B4C74-8EC7-4073-88C9-2C04D445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202" name="Picture 201">
          <a:hlinkClick xmlns:r="http://schemas.openxmlformats.org/officeDocument/2006/relationships" r:id="rId202" tgtFrame="_blank"/>
          <a:extLst>
            <a:ext uri="{FF2B5EF4-FFF2-40B4-BE49-F238E27FC236}">
              <a16:creationId xmlns:a16="http://schemas.microsoft.com/office/drawing/2014/main" id="{B08ACB9E-8B47-4CD7-88B4-D99BB6DC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203" name="Picture 202">
          <a:hlinkClick xmlns:r="http://schemas.openxmlformats.org/officeDocument/2006/relationships" r:id="rId203" tgtFrame="_blank"/>
          <a:extLst>
            <a:ext uri="{FF2B5EF4-FFF2-40B4-BE49-F238E27FC236}">
              <a16:creationId xmlns:a16="http://schemas.microsoft.com/office/drawing/2014/main" id="{D0869885-6EEA-47DA-994C-2AFBAB8F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204" name="Picture 203">
          <a:hlinkClick xmlns:r="http://schemas.openxmlformats.org/officeDocument/2006/relationships" r:id="rId204" tgtFrame="_blank"/>
          <a:extLst>
            <a:ext uri="{FF2B5EF4-FFF2-40B4-BE49-F238E27FC236}">
              <a16:creationId xmlns:a16="http://schemas.microsoft.com/office/drawing/2014/main" id="{F0D59B39-A127-45F2-B97E-D576A80E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205" name="Picture 204">
          <a:hlinkClick xmlns:r="http://schemas.openxmlformats.org/officeDocument/2006/relationships" r:id="rId205" tgtFrame="_blank"/>
          <a:extLst>
            <a:ext uri="{FF2B5EF4-FFF2-40B4-BE49-F238E27FC236}">
              <a16:creationId xmlns:a16="http://schemas.microsoft.com/office/drawing/2014/main" id="{D58EA798-C5ED-4BF5-BA35-2904B3B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206" name="Picture 205">
          <a:hlinkClick xmlns:r="http://schemas.openxmlformats.org/officeDocument/2006/relationships" r:id="rId206" tgtFrame="_blank"/>
          <a:extLst>
            <a:ext uri="{FF2B5EF4-FFF2-40B4-BE49-F238E27FC236}">
              <a16:creationId xmlns:a16="http://schemas.microsoft.com/office/drawing/2014/main" id="{2BF4881E-CE77-4150-B22B-41F52443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207" name="Picture 206">
          <a:hlinkClick xmlns:r="http://schemas.openxmlformats.org/officeDocument/2006/relationships" r:id="rId207" tgtFrame="_blank"/>
          <a:extLst>
            <a:ext uri="{FF2B5EF4-FFF2-40B4-BE49-F238E27FC236}">
              <a16:creationId xmlns:a16="http://schemas.microsoft.com/office/drawing/2014/main" id="{FF93EFD7-1E98-4617-86A0-3E96FF49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14300" cy="114300"/>
    <xdr:pic>
      <xdr:nvPicPr>
        <xdr:cNvPr id="208" name="Picture 207">
          <a:hlinkClick xmlns:r="http://schemas.openxmlformats.org/officeDocument/2006/relationships" r:id="rId208" tgtFrame="_blank"/>
          <a:extLst>
            <a:ext uri="{FF2B5EF4-FFF2-40B4-BE49-F238E27FC236}">
              <a16:creationId xmlns:a16="http://schemas.microsoft.com/office/drawing/2014/main" id="{C3EEA1A7-C092-4703-BAC3-26358741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14300" cy="114300"/>
    <xdr:pic>
      <xdr:nvPicPr>
        <xdr:cNvPr id="209" name="Picture 208">
          <a:hlinkClick xmlns:r="http://schemas.openxmlformats.org/officeDocument/2006/relationships" r:id="rId209" tgtFrame="_blank"/>
          <a:extLst>
            <a:ext uri="{FF2B5EF4-FFF2-40B4-BE49-F238E27FC236}">
              <a16:creationId xmlns:a16="http://schemas.microsoft.com/office/drawing/2014/main" id="{3EDB00F0-F2DC-46E9-9E49-681A4495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14300" cy="114300"/>
    <xdr:pic>
      <xdr:nvPicPr>
        <xdr:cNvPr id="210" name="Picture 209">
          <a:hlinkClick xmlns:r="http://schemas.openxmlformats.org/officeDocument/2006/relationships" r:id="rId210" tgtFrame="_blank"/>
          <a:extLst>
            <a:ext uri="{FF2B5EF4-FFF2-40B4-BE49-F238E27FC236}">
              <a16:creationId xmlns:a16="http://schemas.microsoft.com/office/drawing/2014/main" id="{5DEA66A8-E9C7-441F-806A-65D09E92D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14300" cy="114300"/>
    <xdr:pic>
      <xdr:nvPicPr>
        <xdr:cNvPr id="211" name="Picture 210">
          <a:hlinkClick xmlns:r="http://schemas.openxmlformats.org/officeDocument/2006/relationships" r:id="rId211" tgtFrame="_blank"/>
          <a:extLst>
            <a:ext uri="{FF2B5EF4-FFF2-40B4-BE49-F238E27FC236}">
              <a16:creationId xmlns:a16="http://schemas.microsoft.com/office/drawing/2014/main" id="{9BE97BE7-F166-4275-A040-E6D6FDDE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14300" cy="114300"/>
    <xdr:pic>
      <xdr:nvPicPr>
        <xdr:cNvPr id="212" name="Picture 211">
          <a:hlinkClick xmlns:r="http://schemas.openxmlformats.org/officeDocument/2006/relationships" r:id="rId212" tgtFrame="_blank"/>
          <a:extLst>
            <a:ext uri="{FF2B5EF4-FFF2-40B4-BE49-F238E27FC236}">
              <a16:creationId xmlns:a16="http://schemas.microsoft.com/office/drawing/2014/main" id="{6A84FEB7-FF4D-45F0-8B33-E85A6CED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14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213" name="Picture 212">
          <a:hlinkClick xmlns:r="http://schemas.openxmlformats.org/officeDocument/2006/relationships" r:id="rId213" tgtFrame="_blank"/>
          <a:extLst>
            <a:ext uri="{FF2B5EF4-FFF2-40B4-BE49-F238E27FC236}">
              <a16:creationId xmlns:a16="http://schemas.microsoft.com/office/drawing/2014/main" id="{3E3D6ADC-19FC-4803-8F62-BD1658336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214" name="Picture 213">
          <a:hlinkClick xmlns:r="http://schemas.openxmlformats.org/officeDocument/2006/relationships" r:id="rId214" tgtFrame="_blank"/>
          <a:extLst>
            <a:ext uri="{FF2B5EF4-FFF2-40B4-BE49-F238E27FC236}">
              <a16:creationId xmlns:a16="http://schemas.microsoft.com/office/drawing/2014/main" id="{76A9B341-3EF7-4B11-A983-5066311F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215" name="Picture 214">
          <a:hlinkClick xmlns:r="http://schemas.openxmlformats.org/officeDocument/2006/relationships" r:id="rId215" tgtFrame="_blank"/>
          <a:extLst>
            <a:ext uri="{FF2B5EF4-FFF2-40B4-BE49-F238E27FC236}">
              <a16:creationId xmlns:a16="http://schemas.microsoft.com/office/drawing/2014/main" id="{607FC389-7D15-4C98-876D-5CFADDE4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216" name="Picture 215">
          <a:hlinkClick xmlns:r="http://schemas.openxmlformats.org/officeDocument/2006/relationships" r:id="rId216" tgtFrame="_blank"/>
          <a:extLst>
            <a:ext uri="{FF2B5EF4-FFF2-40B4-BE49-F238E27FC236}">
              <a16:creationId xmlns:a16="http://schemas.microsoft.com/office/drawing/2014/main" id="{02CA9590-29DF-42C3-96E7-6366C6D7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217" name="Picture 216">
          <a:hlinkClick xmlns:r="http://schemas.openxmlformats.org/officeDocument/2006/relationships" r:id="rId217" tgtFrame="_blank"/>
          <a:extLst>
            <a:ext uri="{FF2B5EF4-FFF2-40B4-BE49-F238E27FC236}">
              <a16:creationId xmlns:a16="http://schemas.microsoft.com/office/drawing/2014/main" id="{4C90C149-8063-4CB0-8CF5-9158E21D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218" name="Picture 217">
          <a:hlinkClick xmlns:r="http://schemas.openxmlformats.org/officeDocument/2006/relationships" r:id="rId218" tgtFrame="_blank"/>
          <a:extLst>
            <a:ext uri="{FF2B5EF4-FFF2-40B4-BE49-F238E27FC236}">
              <a16:creationId xmlns:a16="http://schemas.microsoft.com/office/drawing/2014/main" id="{4451C064-0056-435D-ACA3-99570BBD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219" name="Picture 218">
          <a:hlinkClick xmlns:r="http://schemas.openxmlformats.org/officeDocument/2006/relationships" r:id="rId219" tgtFrame="_blank"/>
          <a:extLst>
            <a:ext uri="{FF2B5EF4-FFF2-40B4-BE49-F238E27FC236}">
              <a16:creationId xmlns:a16="http://schemas.microsoft.com/office/drawing/2014/main" id="{0CB8ED6D-EB0D-49EA-810C-7805EBD1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14300" cy="114300"/>
    <xdr:pic>
      <xdr:nvPicPr>
        <xdr:cNvPr id="220" name="Picture 219">
          <a:hlinkClick xmlns:r="http://schemas.openxmlformats.org/officeDocument/2006/relationships" r:id="rId220" tgtFrame="_blank"/>
          <a:extLst>
            <a:ext uri="{FF2B5EF4-FFF2-40B4-BE49-F238E27FC236}">
              <a16:creationId xmlns:a16="http://schemas.microsoft.com/office/drawing/2014/main" id="{3F9F1CA9-C234-48CD-A32F-33FA2B4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14300" cy="114300"/>
    <xdr:pic>
      <xdr:nvPicPr>
        <xdr:cNvPr id="221" name="Picture 220">
          <a:hlinkClick xmlns:r="http://schemas.openxmlformats.org/officeDocument/2006/relationships" r:id="rId221" tgtFrame="_blank"/>
          <a:extLst>
            <a:ext uri="{FF2B5EF4-FFF2-40B4-BE49-F238E27FC236}">
              <a16:creationId xmlns:a16="http://schemas.microsoft.com/office/drawing/2014/main" id="{8C71ADDF-D11F-4421-B1A3-FF75969B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14300" cy="114300"/>
    <xdr:pic>
      <xdr:nvPicPr>
        <xdr:cNvPr id="222" name="Picture 221">
          <a:hlinkClick xmlns:r="http://schemas.openxmlformats.org/officeDocument/2006/relationships" r:id="rId222" tgtFrame="_blank"/>
          <a:extLst>
            <a:ext uri="{FF2B5EF4-FFF2-40B4-BE49-F238E27FC236}">
              <a16:creationId xmlns:a16="http://schemas.microsoft.com/office/drawing/2014/main" id="{C5281A21-AB9D-42C1-BCDF-20A320CC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14300" cy="114300"/>
    <xdr:pic>
      <xdr:nvPicPr>
        <xdr:cNvPr id="223" name="Picture 222">
          <a:hlinkClick xmlns:r="http://schemas.openxmlformats.org/officeDocument/2006/relationships" r:id="rId223" tgtFrame="_blank"/>
          <a:extLst>
            <a:ext uri="{FF2B5EF4-FFF2-40B4-BE49-F238E27FC236}">
              <a16:creationId xmlns:a16="http://schemas.microsoft.com/office/drawing/2014/main" id="{2D85D200-3C99-4E78-B3B3-7D65ED96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14300" cy="114300"/>
    <xdr:pic>
      <xdr:nvPicPr>
        <xdr:cNvPr id="224" name="Picture 223">
          <a:hlinkClick xmlns:r="http://schemas.openxmlformats.org/officeDocument/2006/relationships" r:id="rId224" tgtFrame="_blank"/>
          <a:extLst>
            <a:ext uri="{FF2B5EF4-FFF2-40B4-BE49-F238E27FC236}">
              <a16:creationId xmlns:a16="http://schemas.microsoft.com/office/drawing/2014/main" id="{48F1B6E4-8A2A-4BF8-8713-FBD702C7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14300" cy="114300"/>
    <xdr:pic>
      <xdr:nvPicPr>
        <xdr:cNvPr id="225" name="Picture 224">
          <a:hlinkClick xmlns:r="http://schemas.openxmlformats.org/officeDocument/2006/relationships" r:id="rId225" tgtFrame="_blank"/>
          <a:extLst>
            <a:ext uri="{FF2B5EF4-FFF2-40B4-BE49-F238E27FC236}">
              <a16:creationId xmlns:a16="http://schemas.microsoft.com/office/drawing/2014/main" id="{2047DFF4-1F6E-495F-A775-66CD8724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14300" cy="114300"/>
    <xdr:pic>
      <xdr:nvPicPr>
        <xdr:cNvPr id="226" name="Picture 225">
          <a:hlinkClick xmlns:r="http://schemas.openxmlformats.org/officeDocument/2006/relationships" r:id="rId226" tgtFrame="_blank"/>
          <a:extLst>
            <a:ext uri="{FF2B5EF4-FFF2-40B4-BE49-F238E27FC236}">
              <a16:creationId xmlns:a16="http://schemas.microsoft.com/office/drawing/2014/main" id="{18FBB8F2-C503-479E-840E-11FD2AB5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14300" cy="114300"/>
    <xdr:pic>
      <xdr:nvPicPr>
        <xdr:cNvPr id="227" name="Picture 226">
          <a:hlinkClick xmlns:r="http://schemas.openxmlformats.org/officeDocument/2006/relationships" r:id="rId227" tgtFrame="_blank"/>
          <a:extLst>
            <a:ext uri="{FF2B5EF4-FFF2-40B4-BE49-F238E27FC236}">
              <a16:creationId xmlns:a16="http://schemas.microsoft.com/office/drawing/2014/main" id="{D9ABFF88-F32E-4379-8C2A-CB9FBA43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14300" cy="114300"/>
    <xdr:pic>
      <xdr:nvPicPr>
        <xdr:cNvPr id="228" name="Picture 227">
          <a:hlinkClick xmlns:r="http://schemas.openxmlformats.org/officeDocument/2006/relationships" r:id="rId228" tgtFrame="_blank"/>
          <a:extLst>
            <a:ext uri="{FF2B5EF4-FFF2-40B4-BE49-F238E27FC236}">
              <a16:creationId xmlns:a16="http://schemas.microsoft.com/office/drawing/2014/main" id="{C2C5ED54-0D8B-4A95-A788-3FBBF231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14300" cy="114300"/>
    <xdr:pic>
      <xdr:nvPicPr>
        <xdr:cNvPr id="229" name="Picture 228">
          <a:hlinkClick xmlns:r="http://schemas.openxmlformats.org/officeDocument/2006/relationships" r:id="rId229" tgtFrame="_blank"/>
          <a:extLst>
            <a:ext uri="{FF2B5EF4-FFF2-40B4-BE49-F238E27FC236}">
              <a16:creationId xmlns:a16="http://schemas.microsoft.com/office/drawing/2014/main" id="{ABBA176E-6D86-4763-A395-8DF10AC3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14300" cy="114300"/>
    <xdr:pic>
      <xdr:nvPicPr>
        <xdr:cNvPr id="230" name="Picture 229">
          <a:hlinkClick xmlns:r="http://schemas.openxmlformats.org/officeDocument/2006/relationships" r:id="rId230" tgtFrame="_blank"/>
          <a:extLst>
            <a:ext uri="{FF2B5EF4-FFF2-40B4-BE49-F238E27FC236}">
              <a16:creationId xmlns:a16="http://schemas.microsoft.com/office/drawing/2014/main" id="{1F31C36D-5507-458C-A8F0-E5612FE2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14300" cy="114300"/>
    <xdr:pic>
      <xdr:nvPicPr>
        <xdr:cNvPr id="231" name="Picture 230">
          <a:hlinkClick xmlns:r="http://schemas.openxmlformats.org/officeDocument/2006/relationships" r:id="rId231" tgtFrame="_blank"/>
          <a:extLst>
            <a:ext uri="{FF2B5EF4-FFF2-40B4-BE49-F238E27FC236}">
              <a16:creationId xmlns:a16="http://schemas.microsoft.com/office/drawing/2014/main" id="{E8767DBC-ACFD-4B6A-B20E-39D4C7EA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14300" cy="114300"/>
    <xdr:pic>
      <xdr:nvPicPr>
        <xdr:cNvPr id="232" name="Picture 231">
          <a:hlinkClick xmlns:r="http://schemas.openxmlformats.org/officeDocument/2006/relationships" r:id="rId232" tgtFrame="_blank"/>
          <a:extLst>
            <a:ext uri="{FF2B5EF4-FFF2-40B4-BE49-F238E27FC236}">
              <a16:creationId xmlns:a16="http://schemas.microsoft.com/office/drawing/2014/main" id="{EE3483B8-8DD9-4D04-B985-484C5C84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14300" cy="114300"/>
    <xdr:pic>
      <xdr:nvPicPr>
        <xdr:cNvPr id="233" name="Picture 232">
          <a:hlinkClick xmlns:r="http://schemas.openxmlformats.org/officeDocument/2006/relationships" r:id="rId233" tgtFrame="_blank"/>
          <a:extLst>
            <a:ext uri="{FF2B5EF4-FFF2-40B4-BE49-F238E27FC236}">
              <a16:creationId xmlns:a16="http://schemas.microsoft.com/office/drawing/2014/main" id="{EF4CC201-CC5D-4140-A31C-B8C579CD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14300" cy="114300"/>
    <xdr:pic>
      <xdr:nvPicPr>
        <xdr:cNvPr id="234" name="Picture 233">
          <a:hlinkClick xmlns:r="http://schemas.openxmlformats.org/officeDocument/2006/relationships" r:id="rId234" tgtFrame="_blank"/>
          <a:extLst>
            <a:ext uri="{FF2B5EF4-FFF2-40B4-BE49-F238E27FC236}">
              <a16:creationId xmlns:a16="http://schemas.microsoft.com/office/drawing/2014/main" id="{7E2CBEA5-DBDD-431D-8814-444AD24E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90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14300" cy="114300"/>
    <xdr:pic>
      <xdr:nvPicPr>
        <xdr:cNvPr id="235" name="Picture 234">
          <a:hlinkClick xmlns:r="http://schemas.openxmlformats.org/officeDocument/2006/relationships" r:id="rId235" tgtFrame="_blank"/>
          <a:extLst>
            <a:ext uri="{FF2B5EF4-FFF2-40B4-BE49-F238E27FC236}">
              <a16:creationId xmlns:a16="http://schemas.microsoft.com/office/drawing/2014/main" id="{F22598A0-BD9B-43B5-9A42-06232DB5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90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14300" cy="114300"/>
    <xdr:pic>
      <xdr:nvPicPr>
        <xdr:cNvPr id="236" name="Picture 235">
          <a:hlinkClick xmlns:r="http://schemas.openxmlformats.org/officeDocument/2006/relationships" r:id="rId236" tgtFrame="_blank"/>
          <a:extLst>
            <a:ext uri="{FF2B5EF4-FFF2-40B4-BE49-F238E27FC236}">
              <a16:creationId xmlns:a16="http://schemas.microsoft.com/office/drawing/2014/main" id="{D9864D97-B236-46F0-8B06-6C5626A0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09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14300" cy="114300"/>
    <xdr:pic>
      <xdr:nvPicPr>
        <xdr:cNvPr id="237" name="Picture 236">
          <a:hlinkClick xmlns:r="http://schemas.openxmlformats.org/officeDocument/2006/relationships" r:id="rId237" tgtFrame="_blank"/>
          <a:extLst>
            <a:ext uri="{FF2B5EF4-FFF2-40B4-BE49-F238E27FC236}">
              <a16:creationId xmlns:a16="http://schemas.microsoft.com/office/drawing/2014/main" id="{039E0E9A-AED0-466A-9E85-8C441FB6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14300" cy="114300"/>
    <xdr:pic>
      <xdr:nvPicPr>
        <xdr:cNvPr id="238" name="Picture 237">
          <a:hlinkClick xmlns:r="http://schemas.openxmlformats.org/officeDocument/2006/relationships" r:id="rId238" tgtFrame="_blank"/>
          <a:extLst>
            <a:ext uri="{FF2B5EF4-FFF2-40B4-BE49-F238E27FC236}">
              <a16:creationId xmlns:a16="http://schemas.microsoft.com/office/drawing/2014/main" id="{D3DDFBE7-818E-4BDA-B159-A14935E4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14300" cy="114300"/>
    <xdr:pic>
      <xdr:nvPicPr>
        <xdr:cNvPr id="239" name="Picture 238">
          <a:hlinkClick xmlns:r="http://schemas.openxmlformats.org/officeDocument/2006/relationships" r:id="rId239" tgtFrame="_blank"/>
          <a:extLst>
            <a:ext uri="{FF2B5EF4-FFF2-40B4-BE49-F238E27FC236}">
              <a16:creationId xmlns:a16="http://schemas.microsoft.com/office/drawing/2014/main" id="{0FE6FED4-DFA0-4689-8935-442F1849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14300" cy="114300"/>
    <xdr:pic>
      <xdr:nvPicPr>
        <xdr:cNvPr id="240" name="Picture 239">
          <a:hlinkClick xmlns:r="http://schemas.openxmlformats.org/officeDocument/2006/relationships" r:id="rId240" tgtFrame="_blank"/>
          <a:extLst>
            <a:ext uri="{FF2B5EF4-FFF2-40B4-BE49-F238E27FC236}">
              <a16:creationId xmlns:a16="http://schemas.microsoft.com/office/drawing/2014/main" id="{29552E6E-38B6-4F19-9115-B54F7A90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14300" cy="114300"/>
    <xdr:pic>
      <xdr:nvPicPr>
        <xdr:cNvPr id="241" name="Picture 240">
          <a:hlinkClick xmlns:r="http://schemas.openxmlformats.org/officeDocument/2006/relationships" r:id="rId241" tgtFrame="_blank"/>
          <a:extLst>
            <a:ext uri="{FF2B5EF4-FFF2-40B4-BE49-F238E27FC236}">
              <a16:creationId xmlns:a16="http://schemas.microsoft.com/office/drawing/2014/main" id="{E17E0EED-A5C5-4D0F-AA42-D584E697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14300" cy="114300"/>
    <xdr:pic>
      <xdr:nvPicPr>
        <xdr:cNvPr id="242" name="Picture 241">
          <a:hlinkClick xmlns:r="http://schemas.openxmlformats.org/officeDocument/2006/relationships" r:id="rId242" tgtFrame="_blank"/>
          <a:extLst>
            <a:ext uri="{FF2B5EF4-FFF2-40B4-BE49-F238E27FC236}">
              <a16:creationId xmlns:a16="http://schemas.microsoft.com/office/drawing/2014/main" id="{ED147C2A-0421-422B-B3A1-67DC5A19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14300" cy="114300"/>
    <xdr:pic>
      <xdr:nvPicPr>
        <xdr:cNvPr id="243" name="Picture 242">
          <a:hlinkClick xmlns:r="http://schemas.openxmlformats.org/officeDocument/2006/relationships" r:id="rId243" tgtFrame="_blank"/>
          <a:extLst>
            <a:ext uri="{FF2B5EF4-FFF2-40B4-BE49-F238E27FC236}">
              <a16:creationId xmlns:a16="http://schemas.microsoft.com/office/drawing/2014/main" id="{3ABEC181-2EC7-4B6B-8E60-04C4039C6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14300" cy="114300"/>
    <xdr:pic>
      <xdr:nvPicPr>
        <xdr:cNvPr id="244" name="Picture 243">
          <a:hlinkClick xmlns:r="http://schemas.openxmlformats.org/officeDocument/2006/relationships" r:id="rId244" tgtFrame="_blank"/>
          <a:extLst>
            <a:ext uri="{FF2B5EF4-FFF2-40B4-BE49-F238E27FC236}">
              <a16:creationId xmlns:a16="http://schemas.microsoft.com/office/drawing/2014/main" id="{77AECC30-451E-4F72-A447-DDEA00E2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14300" cy="114300"/>
    <xdr:pic>
      <xdr:nvPicPr>
        <xdr:cNvPr id="245" name="Picture 244">
          <a:hlinkClick xmlns:r="http://schemas.openxmlformats.org/officeDocument/2006/relationships" r:id="rId245" tgtFrame="_blank"/>
          <a:extLst>
            <a:ext uri="{FF2B5EF4-FFF2-40B4-BE49-F238E27FC236}">
              <a16:creationId xmlns:a16="http://schemas.microsoft.com/office/drawing/2014/main" id="{D7DC4EA8-5C0D-4852-9B0A-8B2B1ECA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14300" cy="114300"/>
    <xdr:pic>
      <xdr:nvPicPr>
        <xdr:cNvPr id="246" name="Picture 245">
          <a:hlinkClick xmlns:r="http://schemas.openxmlformats.org/officeDocument/2006/relationships" r:id="rId246" tgtFrame="_blank"/>
          <a:extLst>
            <a:ext uri="{FF2B5EF4-FFF2-40B4-BE49-F238E27FC236}">
              <a16:creationId xmlns:a16="http://schemas.microsoft.com/office/drawing/2014/main" id="{E4DD37B4-416E-42FD-B8C7-91873E88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14300" cy="114300"/>
    <xdr:pic>
      <xdr:nvPicPr>
        <xdr:cNvPr id="247" name="Picture 246">
          <a:hlinkClick xmlns:r="http://schemas.openxmlformats.org/officeDocument/2006/relationships" r:id="rId247" tgtFrame="_blank"/>
          <a:extLst>
            <a:ext uri="{FF2B5EF4-FFF2-40B4-BE49-F238E27FC236}">
              <a16:creationId xmlns:a16="http://schemas.microsoft.com/office/drawing/2014/main" id="{80876F91-C4C1-4F32-A324-1EA8B2530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14300" cy="114300"/>
    <xdr:pic>
      <xdr:nvPicPr>
        <xdr:cNvPr id="248" name="Picture 247">
          <a:hlinkClick xmlns:r="http://schemas.openxmlformats.org/officeDocument/2006/relationships" r:id="rId248" tgtFrame="_blank"/>
          <a:extLst>
            <a:ext uri="{FF2B5EF4-FFF2-40B4-BE49-F238E27FC236}">
              <a16:creationId xmlns:a16="http://schemas.microsoft.com/office/drawing/2014/main" id="{28E5236C-6472-4B20-8E9E-45C86A17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66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4300" cy="114300"/>
    <xdr:pic>
      <xdr:nvPicPr>
        <xdr:cNvPr id="249" name="Picture 248">
          <a:hlinkClick xmlns:r="http://schemas.openxmlformats.org/officeDocument/2006/relationships" r:id="rId249" tgtFrame="_blank"/>
          <a:extLst>
            <a:ext uri="{FF2B5EF4-FFF2-40B4-BE49-F238E27FC236}">
              <a16:creationId xmlns:a16="http://schemas.microsoft.com/office/drawing/2014/main" id="{48E92E60-9576-48D0-8FB9-FBDC0AAF4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66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4300" cy="114300"/>
    <xdr:pic>
      <xdr:nvPicPr>
        <xdr:cNvPr id="250" name="Picture 249">
          <a:hlinkClick xmlns:r="http://schemas.openxmlformats.org/officeDocument/2006/relationships" r:id="rId250" tgtFrame="_blank"/>
          <a:extLst>
            <a:ext uri="{FF2B5EF4-FFF2-40B4-BE49-F238E27FC236}">
              <a16:creationId xmlns:a16="http://schemas.microsoft.com/office/drawing/2014/main" id="{4332C37E-06B3-451D-8FC0-0B7F3992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51" name="Picture 250">
          <a:hlinkClick xmlns:r="http://schemas.openxmlformats.org/officeDocument/2006/relationships" r:id="rId251" tgtFrame="_blank"/>
          <a:extLst>
            <a:ext uri="{FF2B5EF4-FFF2-40B4-BE49-F238E27FC236}">
              <a16:creationId xmlns:a16="http://schemas.microsoft.com/office/drawing/2014/main" id="{743E03FC-8AFE-4032-8349-9A68D40E9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52" name="Picture 251">
          <a:hlinkClick xmlns:r="http://schemas.openxmlformats.org/officeDocument/2006/relationships" r:id="rId252" tgtFrame="_blank"/>
          <a:extLst>
            <a:ext uri="{FF2B5EF4-FFF2-40B4-BE49-F238E27FC236}">
              <a16:creationId xmlns:a16="http://schemas.microsoft.com/office/drawing/2014/main" id="{39E118EB-BD94-4CCD-AC56-B48C687C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04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53" name="Picture 252">
          <a:hlinkClick xmlns:r="http://schemas.openxmlformats.org/officeDocument/2006/relationships" r:id="rId253" tgtFrame="_blank"/>
          <a:extLst>
            <a:ext uri="{FF2B5EF4-FFF2-40B4-BE49-F238E27FC236}">
              <a16:creationId xmlns:a16="http://schemas.microsoft.com/office/drawing/2014/main" id="{EE1D1C66-E43E-4662-B271-5089BB2F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04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14300" cy="114300"/>
    <xdr:pic>
      <xdr:nvPicPr>
        <xdr:cNvPr id="254" name="Picture 253">
          <a:hlinkClick xmlns:r="http://schemas.openxmlformats.org/officeDocument/2006/relationships" r:id="rId254" tgtFrame="_blank"/>
          <a:extLst>
            <a:ext uri="{FF2B5EF4-FFF2-40B4-BE49-F238E27FC236}">
              <a16:creationId xmlns:a16="http://schemas.microsoft.com/office/drawing/2014/main" id="{03B6F6A6-A00E-4DE3-A79A-F30BD8DC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14300" cy="114300"/>
    <xdr:pic>
      <xdr:nvPicPr>
        <xdr:cNvPr id="255" name="Picture 254">
          <a:hlinkClick xmlns:r="http://schemas.openxmlformats.org/officeDocument/2006/relationships" r:id="rId255" tgtFrame="_blank"/>
          <a:extLst>
            <a:ext uri="{FF2B5EF4-FFF2-40B4-BE49-F238E27FC236}">
              <a16:creationId xmlns:a16="http://schemas.microsoft.com/office/drawing/2014/main" id="{B0413103-BA7F-4FBF-BD78-488DFAA6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4300" cy="114300"/>
    <xdr:pic>
      <xdr:nvPicPr>
        <xdr:cNvPr id="256" name="Picture 255">
          <a:hlinkClick xmlns:r="http://schemas.openxmlformats.org/officeDocument/2006/relationships" r:id="rId256" tgtFrame="_blank"/>
          <a:extLst>
            <a:ext uri="{FF2B5EF4-FFF2-40B4-BE49-F238E27FC236}">
              <a16:creationId xmlns:a16="http://schemas.microsoft.com/office/drawing/2014/main" id="{84253C92-8B0D-4DE6-8686-802709F2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57" name="Picture 256">
          <a:hlinkClick xmlns:r="http://schemas.openxmlformats.org/officeDocument/2006/relationships" r:id="rId257" tgtFrame="_blank"/>
          <a:extLst>
            <a:ext uri="{FF2B5EF4-FFF2-40B4-BE49-F238E27FC236}">
              <a16:creationId xmlns:a16="http://schemas.microsoft.com/office/drawing/2014/main" id="{EAFA5374-54E9-49D9-9AF8-A93763BC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58" name="Picture 257">
          <a:hlinkClick xmlns:r="http://schemas.openxmlformats.org/officeDocument/2006/relationships" r:id="rId258" tgtFrame="_blank"/>
          <a:extLst>
            <a:ext uri="{FF2B5EF4-FFF2-40B4-BE49-F238E27FC236}">
              <a16:creationId xmlns:a16="http://schemas.microsoft.com/office/drawing/2014/main" id="{83AD8FC9-975F-4862-AF03-4DD9BAFA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59" name="Picture 258">
          <a:hlinkClick xmlns:r="http://schemas.openxmlformats.org/officeDocument/2006/relationships" r:id="rId259" tgtFrame="_blank"/>
          <a:extLst>
            <a:ext uri="{FF2B5EF4-FFF2-40B4-BE49-F238E27FC236}">
              <a16:creationId xmlns:a16="http://schemas.microsoft.com/office/drawing/2014/main" id="{ADC4C20A-54B7-4DA1-A619-F56600A2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60" name="Picture 259">
          <a:hlinkClick xmlns:r="http://schemas.openxmlformats.org/officeDocument/2006/relationships" r:id="rId260" tgtFrame="_blank"/>
          <a:extLst>
            <a:ext uri="{FF2B5EF4-FFF2-40B4-BE49-F238E27FC236}">
              <a16:creationId xmlns:a16="http://schemas.microsoft.com/office/drawing/2014/main" id="{6A817A94-779A-4735-8FBB-B1ADFBD3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61" name="Picture 260">
          <a:hlinkClick xmlns:r="http://schemas.openxmlformats.org/officeDocument/2006/relationships" r:id="rId261" tgtFrame="_blank"/>
          <a:extLst>
            <a:ext uri="{FF2B5EF4-FFF2-40B4-BE49-F238E27FC236}">
              <a16:creationId xmlns:a16="http://schemas.microsoft.com/office/drawing/2014/main" id="{D4ED17E6-9D7E-4B90-B579-CC67DF57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62" name="Picture 261">
          <a:hlinkClick xmlns:r="http://schemas.openxmlformats.org/officeDocument/2006/relationships" r:id="rId262" tgtFrame="_blank"/>
          <a:extLst>
            <a:ext uri="{FF2B5EF4-FFF2-40B4-BE49-F238E27FC236}">
              <a16:creationId xmlns:a16="http://schemas.microsoft.com/office/drawing/2014/main" id="{E132530B-7CDE-4274-B345-4A52541E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2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63" name="Picture 262">
          <a:hlinkClick xmlns:r="http://schemas.openxmlformats.org/officeDocument/2006/relationships" r:id="rId263" tgtFrame="_blank"/>
          <a:extLst>
            <a:ext uri="{FF2B5EF4-FFF2-40B4-BE49-F238E27FC236}">
              <a16:creationId xmlns:a16="http://schemas.microsoft.com/office/drawing/2014/main" id="{B2B9875D-5D57-4773-A59A-C83EE42E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2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64" name="Picture 263">
          <a:hlinkClick xmlns:r="http://schemas.openxmlformats.org/officeDocument/2006/relationships" r:id="rId264" tgtFrame="_blank"/>
          <a:extLst>
            <a:ext uri="{FF2B5EF4-FFF2-40B4-BE49-F238E27FC236}">
              <a16:creationId xmlns:a16="http://schemas.microsoft.com/office/drawing/2014/main" id="{CE86A154-AC85-4C9D-89ED-1ABD8218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2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65" name="Picture 264">
          <a:hlinkClick xmlns:r="http://schemas.openxmlformats.org/officeDocument/2006/relationships" r:id="rId265" tgtFrame="_blank"/>
          <a:extLst>
            <a:ext uri="{FF2B5EF4-FFF2-40B4-BE49-F238E27FC236}">
              <a16:creationId xmlns:a16="http://schemas.microsoft.com/office/drawing/2014/main" id="{55A1AD42-57F3-482E-9009-00BE2AC9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2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266" name="Picture 265">
          <a:hlinkClick xmlns:r="http://schemas.openxmlformats.org/officeDocument/2006/relationships" r:id="rId266" tgtFrame="_blank"/>
          <a:extLst>
            <a:ext uri="{FF2B5EF4-FFF2-40B4-BE49-F238E27FC236}">
              <a16:creationId xmlns:a16="http://schemas.microsoft.com/office/drawing/2014/main" id="{039E3960-DF65-4FAC-B02A-42E0F371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2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67" name="Picture 266">
          <a:hlinkClick xmlns:r="http://schemas.openxmlformats.org/officeDocument/2006/relationships" r:id="rId267" tgtFrame="_blank"/>
          <a:extLst>
            <a:ext uri="{FF2B5EF4-FFF2-40B4-BE49-F238E27FC236}">
              <a16:creationId xmlns:a16="http://schemas.microsoft.com/office/drawing/2014/main" id="{EC1F644D-1CDD-4CE9-8E0B-F392AC98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68" name="Picture 267">
          <a:hlinkClick xmlns:r="http://schemas.openxmlformats.org/officeDocument/2006/relationships" r:id="rId268" tgtFrame="_blank"/>
          <a:extLst>
            <a:ext uri="{FF2B5EF4-FFF2-40B4-BE49-F238E27FC236}">
              <a16:creationId xmlns:a16="http://schemas.microsoft.com/office/drawing/2014/main" id="{EF6580A5-F7E2-4FAC-BD2C-4674E91E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69" name="Picture 268">
          <a:hlinkClick xmlns:r="http://schemas.openxmlformats.org/officeDocument/2006/relationships" r:id="rId269" tgtFrame="_blank"/>
          <a:extLst>
            <a:ext uri="{FF2B5EF4-FFF2-40B4-BE49-F238E27FC236}">
              <a16:creationId xmlns:a16="http://schemas.microsoft.com/office/drawing/2014/main" id="{A6ADF8B7-2B14-4813-BA1D-F3EA73F8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70" name="Picture 269">
          <a:hlinkClick xmlns:r="http://schemas.openxmlformats.org/officeDocument/2006/relationships" r:id="rId270" tgtFrame="_blank"/>
          <a:extLst>
            <a:ext uri="{FF2B5EF4-FFF2-40B4-BE49-F238E27FC236}">
              <a16:creationId xmlns:a16="http://schemas.microsoft.com/office/drawing/2014/main" id="{70342D35-45B3-4A42-B7BA-9B6B7749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271" name="Picture 270">
          <a:hlinkClick xmlns:r="http://schemas.openxmlformats.org/officeDocument/2006/relationships" r:id="rId271" tgtFrame="_blank"/>
          <a:extLst>
            <a:ext uri="{FF2B5EF4-FFF2-40B4-BE49-F238E27FC236}">
              <a16:creationId xmlns:a16="http://schemas.microsoft.com/office/drawing/2014/main" id="{3E64244F-A5BA-4065-BDD5-AEA5CD18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14300" cy="114300"/>
    <xdr:pic>
      <xdr:nvPicPr>
        <xdr:cNvPr id="272" name="Picture 271">
          <a:hlinkClick xmlns:r="http://schemas.openxmlformats.org/officeDocument/2006/relationships" r:id="rId272" tgtFrame="_blank"/>
          <a:extLst>
            <a:ext uri="{FF2B5EF4-FFF2-40B4-BE49-F238E27FC236}">
              <a16:creationId xmlns:a16="http://schemas.microsoft.com/office/drawing/2014/main" id="{BFB92023-440E-47B8-B6DC-DE8808C2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14300" cy="114300"/>
    <xdr:pic>
      <xdr:nvPicPr>
        <xdr:cNvPr id="273" name="Picture 272">
          <a:hlinkClick xmlns:r="http://schemas.openxmlformats.org/officeDocument/2006/relationships" r:id="rId273" tgtFrame="_blank"/>
          <a:extLst>
            <a:ext uri="{FF2B5EF4-FFF2-40B4-BE49-F238E27FC236}">
              <a16:creationId xmlns:a16="http://schemas.microsoft.com/office/drawing/2014/main" id="{6656D97D-A2FF-467D-825C-54A1DBA2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14300" cy="114300"/>
    <xdr:pic>
      <xdr:nvPicPr>
        <xdr:cNvPr id="274" name="Picture 273">
          <a:hlinkClick xmlns:r="http://schemas.openxmlformats.org/officeDocument/2006/relationships" r:id="rId274" tgtFrame="_blank"/>
          <a:extLst>
            <a:ext uri="{FF2B5EF4-FFF2-40B4-BE49-F238E27FC236}">
              <a16:creationId xmlns:a16="http://schemas.microsoft.com/office/drawing/2014/main" id="{9079E3EF-230C-41C2-AD51-907F2E37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14300" cy="114300"/>
    <xdr:pic>
      <xdr:nvPicPr>
        <xdr:cNvPr id="275" name="Picture 274">
          <a:hlinkClick xmlns:r="http://schemas.openxmlformats.org/officeDocument/2006/relationships" r:id="rId275" tgtFrame="_blank"/>
          <a:extLst>
            <a:ext uri="{FF2B5EF4-FFF2-40B4-BE49-F238E27FC236}">
              <a16:creationId xmlns:a16="http://schemas.microsoft.com/office/drawing/2014/main" id="{CFF50754-5F31-4324-B9FD-EF367DE3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14300" cy="114300"/>
    <xdr:pic>
      <xdr:nvPicPr>
        <xdr:cNvPr id="276" name="Picture 275">
          <a:hlinkClick xmlns:r="http://schemas.openxmlformats.org/officeDocument/2006/relationships" r:id="rId276" tgtFrame="_blank"/>
          <a:extLst>
            <a:ext uri="{FF2B5EF4-FFF2-40B4-BE49-F238E27FC236}">
              <a16:creationId xmlns:a16="http://schemas.microsoft.com/office/drawing/2014/main" id="{BEF7307E-0F90-4481-8463-BC975012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4300" cy="114300"/>
    <xdr:pic>
      <xdr:nvPicPr>
        <xdr:cNvPr id="277" name="Picture 276">
          <a:hlinkClick xmlns:r="http://schemas.openxmlformats.org/officeDocument/2006/relationships" r:id="rId277" tgtFrame="_blank"/>
          <a:extLst>
            <a:ext uri="{FF2B5EF4-FFF2-40B4-BE49-F238E27FC236}">
              <a16:creationId xmlns:a16="http://schemas.microsoft.com/office/drawing/2014/main" id="{9E8B68D7-DF72-4EB7-B24D-AD652090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78" name="Picture 277">
          <a:hlinkClick xmlns:r="http://schemas.openxmlformats.org/officeDocument/2006/relationships" r:id="rId278" tgtFrame="_blank"/>
          <a:extLst>
            <a:ext uri="{FF2B5EF4-FFF2-40B4-BE49-F238E27FC236}">
              <a16:creationId xmlns:a16="http://schemas.microsoft.com/office/drawing/2014/main" id="{5A297FD6-0779-4D60-86FE-2057FACD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79" name="Picture 278">
          <a:hlinkClick xmlns:r="http://schemas.openxmlformats.org/officeDocument/2006/relationships" r:id="rId279" tgtFrame="_blank"/>
          <a:extLst>
            <a:ext uri="{FF2B5EF4-FFF2-40B4-BE49-F238E27FC236}">
              <a16:creationId xmlns:a16="http://schemas.microsoft.com/office/drawing/2014/main" id="{3FD755AB-01E5-40AE-A27C-20688B48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80" name="Picture 279">
          <a:hlinkClick xmlns:r="http://schemas.openxmlformats.org/officeDocument/2006/relationships" r:id="rId280" tgtFrame="_blank"/>
          <a:extLst>
            <a:ext uri="{FF2B5EF4-FFF2-40B4-BE49-F238E27FC236}">
              <a16:creationId xmlns:a16="http://schemas.microsoft.com/office/drawing/2014/main" id="{8FAF2B78-8160-441F-94DD-EC80C35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81" name="Picture 280">
          <a:hlinkClick xmlns:r="http://schemas.openxmlformats.org/officeDocument/2006/relationships" r:id="rId281" tgtFrame="_blank"/>
          <a:extLst>
            <a:ext uri="{FF2B5EF4-FFF2-40B4-BE49-F238E27FC236}">
              <a16:creationId xmlns:a16="http://schemas.microsoft.com/office/drawing/2014/main" id="{4CF688CE-C5C6-4989-9FE8-CEC26278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282" name="Picture 281">
          <a:hlinkClick xmlns:r="http://schemas.openxmlformats.org/officeDocument/2006/relationships" r:id="rId282" tgtFrame="_blank"/>
          <a:extLst>
            <a:ext uri="{FF2B5EF4-FFF2-40B4-BE49-F238E27FC236}">
              <a16:creationId xmlns:a16="http://schemas.microsoft.com/office/drawing/2014/main" id="{5D7A7964-D040-4AE2-9B6A-F960101B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14300" cy="114300"/>
    <xdr:pic>
      <xdr:nvPicPr>
        <xdr:cNvPr id="283" name="Picture 282">
          <a:hlinkClick xmlns:r="http://schemas.openxmlformats.org/officeDocument/2006/relationships" r:id="rId283" tgtFrame="_blank"/>
          <a:extLst>
            <a:ext uri="{FF2B5EF4-FFF2-40B4-BE49-F238E27FC236}">
              <a16:creationId xmlns:a16="http://schemas.microsoft.com/office/drawing/2014/main" id="{23D6F7ED-4190-4D56-A6FC-402F1765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14300" cy="114300"/>
    <xdr:pic>
      <xdr:nvPicPr>
        <xdr:cNvPr id="284" name="Picture 283">
          <a:hlinkClick xmlns:r="http://schemas.openxmlformats.org/officeDocument/2006/relationships" r:id="rId284" tgtFrame="_blank"/>
          <a:extLst>
            <a:ext uri="{FF2B5EF4-FFF2-40B4-BE49-F238E27FC236}">
              <a16:creationId xmlns:a16="http://schemas.microsoft.com/office/drawing/2014/main" id="{1738D548-9EA8-43A2-8477-48741953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14300" cy="114300"/>
    <xdr:pic>
      <xdr:nvPicPr>
        <xdr:cNvPr id="285" name="Picture 284">
          <a:hlinkClick xmlns:r="http://schemas.openxmlformats.org/officeDocument/2006/relationships" r:id="rId285" tgtFrame="_blank"/>
          <a:extLst>
            <a:ext uri="{FF2B5EF4-FFF2-40B4-BE49-F238E27FC236}">
              <a16:creationId xmlns:a16="http://schemas.microsoft.com/office/drawing/2014/main" id="{92289C27-3256-433E-8427-F7FB91D1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19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14300" cy="114300"/>
    <xdr:pic>
      <xdr:nvPicPr>
        <xdr:cNvPr id="286" name="Picture 285">
          <a:hlinkClick xmlns:r="http://schemas.openxmlformats.org/officeDocument/2006/relationships" r:id="rId286" tgtFrame="_blank"/>
          <a:extLst>
            <a:ext uri="{FF2B5EF4-FFF2-40B4-BE49-F238E27FC236}">
              <a16:creationId xmlns:a16="http://schemas.microsoft.com/office/drawing/2014/main" id="{AEEE8B17-82AA-47F1-B69C-474B42CE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19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287" name="Picture 286">
          <a:hlinkClick xmlns:r="http://schemas.openxmlformats.org/officeDocument/2006/relationships" r:id="rId287" tgtFrame="_blank"/>
          <a:extLst>
            <a:ext uri="{FF2B5EF4-FFF2-40B4-BE49-F238E27FC236}">
              <a16:creationId xmlns:a16="http://schemas.microsoft.com/office/drawing/2014/main" id="{84E60682-E624-44EB-AB8A-13AAD4DD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88" name="Picture 287">
          <a:hlinkClick xmlns:r="http://schemas.openxmlformats.org/officeDocument/2006/relationships" r:id="rId288" tgtFrame="_blank"/>
          <a:extLst>
            <a:ext uri="{FF2B5EF4-FFF2-40B4-BE49-F238E27FC236}">
              <a16:creationId xmlns:a16="http://schemas.microsoft.com/office/drawing/2014/main" id="{AB43FFE7-0439-42F7-BEEE-3996501E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89" name="Picture 288">
          <a:hlinkClick xmlns:r="http://schemas.openxmlformats.org/officeDocument/2006/relationships" r:id="rId289" tgtFrame="_blank"/>
          <a:extLst>
            <a:ext uri="{FF2B5EF4-FFF2-40B4-BE49-F238E27FC236}">
              <a16:creationId xmlns:a16="http://schemas.microsoft.com/office/drawing/2014/main" id="{FB40030C-91BD-48FA-B381-7B060980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90" name="Picture 289">
          <a:hlinkClick xmlns:r="http://schemas.openxmlformats.org/officeDocument/2006/relationships" r:id="rId290" tgtFrame="_blank"/>
          <a:extLst>
            <a:ext uri="{FF2B5EF4-FFF2-40B4-BE49-F238E27FC236}">
              <a16:creationId xmlns:a16="http://schemas.microsoft.com/office/drawing/2014/main" id="{5A5035EE-B69D-4240-AB4D-2EA16062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91" name="Picture 290">
          <a:hlinkClick xmlns:r="http://schemas.openxmlformats.org/officeDocument/2006/relationships" r:id="rId291" tgtFrame="_blank"/>
          <a:extLst>
            <a:ext uri="{FF2B5EF4-FFF2-40B4-BE49-F238E27FC236}">
              <a16:creationId xmlns:a16="http://schemas.microsoft.com/office/drawing/2014/main" id="{B6FEF7FC-B2D6-4A38-B4AA-08E66F5C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292" name="Picture 291">
          <a:hlinkClick xmlns:r="http://schemas.openxmlformats.org/officeDocument/2006/relationships" r:id="rId292" tgtFrame="_blank"/>
          <a:extLst>
            <a:ext uri="{FF2B5EF4-FFF2-40B4-BE49-F238E27FC236}">
              <a16:creationId xmlns:a16="http://schemas.microsoft.com/office/drawing/2014/main" id="{BCA404FC-0A3A-4699-910D-8083C587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14300" cy="114300"/>
    <xdr:pic>
      <xdr:nvPicPr>
        <xdr:cNvPr id="293" name="Picture 292">
          <a:hlinkClick xmlns:r="http://schemas.openxmlformats.org/officeDocument/2006/relationships" r:id="rId293" tgtFrame="_blank"/>
          <a:extLst>
            <a:ext uri="{FF2B5EF4-FFF2-40B4-BE49-F238E27FC236}">
              <a16:creationId xmlns:a16="http://schemas.microsoft.com/office/drawing/2014/main" id="{CA863466-13BF-4A00-A872-AC974877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14300" cy="114300"/>
    <xdr:pic>
      <xdr:nvPicPr>
        <xdr:cNvPr id="294" name="Picture 293">
          <a:hlinkClick xmlns:r="http://schemas.openxmlformats.org/officeDocument/2006/relationships" r:id="rId294" tgtFrame="_blank"/>
          <a:extLst>
            <a:ext uri="{FF2B5EF4-FFF2-40B4-BE49-F238E27FC236}">
              <a16:creationId xmlns:a16="http://schemas.microsoft.com/office/drawing/2014/main" id="{73EF97D6-F7CD-4D90-9445-21DAD4BC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14300" cy="114300"/>
    <xdr:pic>
      <xdr:nvPicPr>
        <xdr:cNvPr id="295" name="Picture 294">
          <a:hlinkClick xmlns:r="http://schemas.openxmlformats.org/officeDocument/2006/relationships" r:id="rId295" tgtFrame="_blank"/>
          <a:extLst>
            <a:ext uri="{FF2B5EF4-FFF2-40B4-BE49-F238E27FC236}">
              <a16:creationId xmlns:a16="http://schemas.microsoft.com/office/drawing/2014/main" id="{0558FF10-C6BC-430B-9AC7-8E02F0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296" name="Picture 295">
          <a:hlinkClick xmlns:r="http://schemas.openxmlformats.org/officeDocument/2006/relationships" r:id="rId296" tgtFrame="_blank"/>
          <a:extLst>
            <a:ext uri="{FF2B5EF4-FFF2-40B4-BE49-F238E27FC236}">
              <a16:creationId xmlns:a16="http://schemas.microsoft.com/office/drawing/2014/main" id="{10642A8A-1FAA-4D35-9929-ED98F5D2C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14300" cy="114300"/>
    <xdr:pic>
      <xdr:nvPicPr>
        <xdr:cNvPr id="297" name="Picture 296">
          <a:hlinkClick xmlns:r="http://schemas.openxmlformats.org/officeDocument/2006/relationships" r:id="rId297" tgtFrame="_blank"/>
          <a:extLst>
            <a:ext uri="{FF2B5EF4-FFF2-40B4-BE49-F238E27FC236}">
              <a16:creationId xmlns:a16="http://schemas.microsoft.com/office/drawing/2014/main" id="{3C6E293B-7AFF-41F0-9E6D-EBB02321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298" name="Picture 297">
          <a:hlinkClick xmlns:r="http://schemas.openxmlformats.org/officeDocument/2006/relationships" r:id="rId298" tgtFrame="_blank"/>
          <a:extLst>
            <a:ext uri="{FF2B5EF4-FFF2-40B4-BE49-F238E27FC236}">
              <a16:creationId xmlns:a16="http://schemas.microsoft.com/office/drawing/2014/main" id="{967C20C8-4667-4539-AE62-27D8EB17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299" name="Picture 298">
          <a:hlinkClick xmlns:r="http://schemas.openxmlformats.org/officeDocument/2006/relationships" r:id="rId299" tgtFrame="_blank"/>
          <a:extLst>
            <a:ext uri="{FF2B5EF4-FFF2-40B4-BE49-F238E27FC236}">
              <a16:creationId xmlns:a16="http://schemas.microsoft.com/office/drawing/2014/main" id="{F4AB53AE-0758-44DA-8C83-54F0DA3F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95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300" name="Picture 299">
          <a:hlinkClick xmlns:r="http://schemas.openxmlformats.org/officeDocument/2006/relationships" r:id="rId300" tgtFrame="_blank"/>
          <a:extLst>
            <a:ext uri="{FF2B5EF4-FFF2-40B4-BE49-F238E27FC236}">
              <a16:creationId xmlns:a16="http://schemas.microsoft.com/office/drawing/2014/main" id="{A2EFF4F7-408F-4A62-8622-9765483A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14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301" name="Picture 300">
          <a:hlinkClick xmlns:r="http://schemas.openxmlformats.org/officeDocument/2006/relationships" r:id="rId301" tgtFrame="_blank"/>
          <a:extLst>
            <a:ext uri="{FF2B5EF4-FFF2-40B4-BE49-F238E27FC236}">
              <a16:creationId xmlns:a16="http://schemas.microsoft.com/office/drawing/2014/main" id="{2B3A318B-A6FD-4514-A1C5-42908D5C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14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14300" cy="114300"/>
    <xdr:pic>
      <xdr:nvPicPr>
        <xdr:cNvPr id="302" name="Picture 301">
          <a:hlinkClick xmlns:r="http://schemas.openxmlformats.org/officeDocument/2006/relationships" r:id="rId302" tgtFrame="_blank"/>
          <a:extLst>
            <a:ext uri="{FF2B5EF4-FFF2-40B4-BE49-F238E27FC236}">
              <a16:creationId xmlns:a16="http://schemas.microsoft.com/office/drawing/2014/main" id="{E18C4A75-0F69-45D6-9911-BB2510D3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14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303" name="Picture 302">
          <a:hlinkClick xmlns:r="http://schemas.openxmlformats.org/officeDocument/2006/relationships" r:id="rId303" tgtFrame="_blank"/>
          <a:extLst>
            <a:ext uri="{FF2B5EF4-FFF2-40B4-BE49-F238E27FC236}">
              <a16:creationId xmlns:a16="http://schemas.microsoft.com/office/drawing/2014/main" id="{0D08F0AE-ED4B-41CB-8AB5-DCC7FF2E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14300" cy="114300"/>
    <xdr:pic>
      <xdr:nvPicPr>
        <xdr:cNvPr id="304" name="Picture 303">
          <a:hlinkClick xmlns:r="http://schemas.openxmlformats.org/officeDocument/2006/relationships" r:id="rId304" tgtFrame="_blank"/>
          <a:extLst>
            <a:ext uri="{FF2B5EF4-FFF2-40B4-BE49-F238E27FC236}">
              <a16:creationId xmlns:a16="http://schemas.microsoft.com/office/drawing/2014/main" id="{DA963650-36DB-4493-AD1F-D9AD9332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14300" cy="114300"/>
    <xdr:pic>
      <xdr:nvPicPr>
        <xdr:cNvPr id="305" name="Picture 304">
          <a:hlinkClick xmlns:r="http://schemas.openxmlformats.org/officeDocument/2006/relationships" r:id="rId305" tgtFrame="_blank"/>
          <a:extLst>
            <a:ext uri="{FF2B5EF4-FFF2-40B4-BE49-F238E27FC236}">
              <a16:creationId xmlns:a16="http://schemas.microsoft.com/office/drawing/2014/main" id="{7413F769-D64B-4E59-8376-65F4CAD6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14300" cy="114300"/>
    <xdr:pic>
      <xdr:nvPicPr>
        <xdr:cNvPr id="306" name="Picture 305">
          <a:hlinkClick xmlns:r="http://schemas.openxmlformats.org/officeDocument/2006/relationships" r:id="rId306" tgtFrame="_blank"/>
          <a:extLst>
            <a:ext uri="{FF2B5EF4-FFF2-40B4-BE49-F238E27FC236}">
              <a16:creationId xmlns:a16="http://schemas.microsoft.com/office/drawing/2014/main" id="{83AAEE76-2BCA-4164-B173-20AB908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307" name="Picture 306">
          <a:hlinkClick xmlns:r="http://schemas.openxmlformats.org/officeDocument/2006/relationships" r:id="rId307" tgtFrame="_blank"/>
          <a:extLst>
            <a:ext uri="{FF2B5EF4-FFF2-40B4-BE49-F238E27FC236}">
              <a16:creationId xmlns:a16="http://schemas.microsoft.com/office/drawing/2014/main" id="{B1455FCE-C928-452B-8E39-A821B058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14300" cy="114300"/>
    <xdr:pic>
      <xdr:nvPicPr>
        <xdr:cNvPr id="308" name="Picture 307">
          <a:hlinkClick xmlns:r="http://schemas.openxmlformats.org/officeDocument/2006/relationships" r:id="rId308" tgtFrame="_blank"/>
          <a:extLst>
            <a:ext uri="{FF2B5EF4-FFF2-40B4-BE49-F238E27FC236}">
              <a16:creationId xmlns:a16="http://schemas.microsoft.com/office/drawing/2014/main" id="{C1C9D90B-474C-4013-A32C-80F05816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309" name="Picture 308">
          <a:hlinkClick xmlns:r="http://schemas.openxmlformats.org/officeDocument/2006/relationships" r:id="rId309" tgtFrame="_blank"/>
          <a:extLst>
            <a:ext uri="{FF2B5EF4-FFF2-40B4-BE49-F238E27FC236}">
              <a16:creationId xmlns:a16="http://schemas.microsoft.com/office/drawing/2014/main" id="{129401D6-34D3-437D-B230-2FBD12C17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310" name="Picture 309">
          <a:hlinkClick xmlns:r="http://schemas.openxmlformats.org/officeDocument/2006/relationships" r:id="rId310" tgtFrame="_blank"/>
          <a:extLst>
            <a:ext uri="{FF2B5EF4-FFF2-40B4-BE49-F238E27FC236}">
              <a16:creationId xmlns:a16="http://schemas.microsoft.com/office/drawing/2014/main" id="{0002FFDA-3882-45EE-B0C4-BDAD066A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14300" cy="114300"/>
    <xdr:pic>
      <xdr:nvPicPr>
        <xdr:cNvPr id="311" name="Picture 310">
          <a:hlinkClick xmlns:r="http://schemas.openxmlformats.org/officeDocument/2006/relationships" r:id="rId311" tgtFrame="_blank"/>
          <a:extLst>
            <a:ext uri="{FF2B5EF4-FFF2-40B4-BE49-F238E27FC236}">
              <a16:creationId xmlns:a16="http://schemas.microsoft.com/office/drawing/2014/main" id="{3A72B884-C197-41FE-9B3F-237C225F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14300" cy="114300"/>
    <xdr:pic>
      <xdr:nvPicPr>
        <xdr:cNvPr id="312" name="Picture 311">
          <a:hlinkClick xmlns:r="http://schemas.openxmlformats.org/officeDocument/2006/relationships" r:id="rId312" tgtFrame="_blank"/>
          <a:extLst>
            <a:ext uri="{FF2B5EF4-FFF2-40B4-BE49-F238E27FC236}">
              <a16:creationId xmlns:a16="http://schemas.microsoft.com/office/drawing/2014/main" id="{CC21A7B9-A5B5-42AE-80A9-D638D9D8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313" name="Picture 312">
          <a:hlinkClick xmlns:r="http://schemas.openxmlformats.org/officeDocument/2006/relationships" r:id="rId313" tgtFrame="_blank"/>
          <a:extLst>
            <a:ext uri="{FF2B5EF4-FFF2-40B4-BE49-F238E27FC236}">
              <a16:creationId xmlns:a16="http://schemas.microsoft.com/office/drawing/2014/main" id="{4D4C7C41-A754-49D3-8E25-0DC4DC22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14300" cy="114300"/>
    <xdr:pic>
      <xdr:nvPicPr>
        <xdr:cNvPr id="314" name="Picture 313">
          <a:hlinkClick xmlns:r="http://schemas.openxmlformats.org/officeDocument/2006/relationships" r:id="rId314" tgtFrame="_blank"/>
          <a:extLst>
            <a:ext uri="{FF2B5EF4-FFF2-40B4-BE49-F238E27FC236}">
              <a16:creationId xmlns:a16="http://schemas.microsoft.com/office/drawing/2014/main" id="{A8FFB3FE-F513-4950-AEF8-5E0E1457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315" name="Picture 314">
          <a:hlinkClick xmlns:r="http://schemas.openxmlformats.org/officeDocument/2006/relationships" r:id="rId315" tgtFrame="_blank"/>
          <a:extLst>
            <a:ext uri="{FF2B5EF4-FFF2-40B4-BE49-F238E27FC236}">
              <a16:creationId xmlns:a16="http://schemas.microsoft.com/office/drawing/2014/main" id="{B6047609-566B-4F03-9366-17706C8D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316" name="Picture 315">
          <a:hlinkClick xmlns:r="http://schemas.openxmlformats.org/officeDocument/2006/relationships" r:id="rId316" tgtFrame="_blank"/>
          <a:extLst>
            <a:ext uri="{FF2B5EF4-FFF2-40B4-BE49-F238E27FC236}">
              <a16:creationId xmlns:a16="http://schemas.microsoft.com/office/drawing/2014/main" id="{539F4844-4042-44DB-A9B6-8432D6D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14300" cy="114300"/>
    <xdr:pic>
      <xdr:nvPicPr>
        <xdr:cNvPr id="317" name="Picture 316">
          <a:hlinkClick xmlns:r="http://schemas.openxmlformats.org/officeDocument/2006/relationships" r:id="rId317" tgtFrame="_blank"/>
          <a:extLst>
            <a:ext uri="{FF2B5EF4-FFF2-40B4-BE49-F238E27FC236}">
              <a16:creationId xmlns:a16="http://schemas.microsoft.com/office/drawing/2014/main" id="{6F2E31B1-24F6-4B5E-9125-56F4E54D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14300" cy="114300"/>
    <xdr:pic>
      <xdr:nvPicPr>
        <xdr:cNvPr id="318" name="Picture 317">
          <a:hlinkClick xmlns:r="http://schemas.openxmlformats.org/officeDocument/2006/relationships" r:id="rId318" tgtFrame="_blank"/>
          <a:extLst>
            <a:ext uri="{FF2B5EF4-FFF2-40B4-BE49-F238E27FC236}">
              <a16:creationId xmlns:a16="http://schemas.microsoft.com/office/drawing/2014/main" id="{505CF524-CF64-45D1-AF7F-E84EFD81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14300" cy="114300"/>
    <xdr:pic>
      <xdr:nvPicPr>
        <xdr:cNvPr id="319" name="Picture 318">
          <a:hlinkClick xmlns:r="http://schemas.openxmlformats.org/officeDocument/2006/relationships" r:id="rId319" tgtFrame="_blank"/>
          <a:extLst>
            <a:ext uri="{FF2B5EF4-FFF2-40B4-BE49-F238E27FC236}">
              <a16:creationId xmlns:a16="http://schemas.microsoft.com/office/drawing/2014/main" id="{05EC712B-9B6A-4E65-9A1E-63F790F5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14300" cy="114300"/>
    <xdr:pic>
      <xdr:nvPicPr>
        <xdr:cNvPr id="320" name="Picture 319">
          <a:hlinkClick xmlns:r="http://schemas.openxmlformats.org/officeDocument/2006/relationships" r:id="rId320" tgtFrame="_blank"/>
          <a:extLst>
            <a:ext uri="{FF2B5EF4-FFF2-40B4-BE49-F238E27FC236}">
              <a16:creationId xmlns:a16="http://schemas.microsoft.com/office/drawing/2014/main" id="{72388FCA-60DC-430F-A241-01BA79A1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71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321" name="Picture 320">
          <a:hlinkClick xmlns:r="http://schemas.openxmlformats.org/officeDocument/2006/relationships" r:id="rId321" tgtFrame="_blank"/>
          <a:extLst>
            <a:ext uri="{FF2B5EF4-FFF2-40B4-BE49-F238E27FC236}">
              <a16:creationId xmlns:a16="http://schemas.microsoft.com/office/drawing/2014/main" id="{C74E17B7-9A26-4016-9D74-BB81B7099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14300" cy="114300"/>
    <xdr:pic>
      <xdr:nvPicPr>
        <xdr:cNvPr id="322" name="Picture 321">
          <a:hlinkClick xmlns:r="http://schemas.openxmlformats.org/officeDocument/2006/relationships" r:id="rId322" tgtFrame="_blank"/>
          <a:extLst>
            <a:ext uri="{FF2B5EF4-FFF2-40B4-BE49-F238E27FC236}">
              <a16:creationId xmlns:a16="http://schemas.microsoft.com/office/drawing/2014/main" id="{4AE8117F-46D9-473E-9610-5A25D586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323" name="Picture 322">
          <a:hlinkClick xmlns:r="http://schemas.openxmlformats.org/officeDocument/2006/relationships" r:id="rId323" tgtFrame="_blank"/>
          <a:extLst>
            <a:ext uri="{FF2B5EF4-FFF2-40B4-BE49-F238E27FC236}">
              <a16:creationId xmlns:a16="http://schemas.microsoft.com/office/drawing/2014/main" id="{8E6F71B1-B786-4F6F-A865-B18C4BF02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324" name="Picture 323">
          <a:hlinkClick xmlns:r="http://schemas.openxmlformats.org/officeDocument/2006/relationships" r:id="rId324" tgtFrame="_blank"/>
          <a:extLst>
            <a:ext uri="{FF2B5EF4-FFF2-40B4-BE49-F238E27FC236}">
              <a16:creationId xmlns:a16="http://schemas.microsoft.com/office/drawing/2014/main" id="{2733CD60-A680-4F52-B9E3-A5C3C0003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14300" cy="114300"/>
    <xdr:pic>
      <xdr:nvPicPr>
        <xdr:cNvPr id="325" name="Picture 324">
          <a:hlinkClick xmlns:r="http://schemas.openxmlformats.org/officeDocument/2006/relationships" r:id="rId325" tgtFrame="_blank"/>
          <a:extLst>
            <a:ext uri="{FF2B5EF4-FFF2-40B4-BE49-F238E27FC236}">
              <a16:creationId xmlns:a16="http://schemas.microsoft.com/office/drawing/2014/main" id="{B5454350-4E85-4E98-A29A-5146FB09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14300" cy="114300"/>
    <xdr:pic>
      <xdr:nvPicPr>
        <xdr:cNvPr id="326" name="Picture 325">
          <a:hlinkClick xmlns:r="http://schemas.openxmlformats.org/officeDocument/2006/relationships" r:id="rId326" tgtFrame="_blank"/>
          <a:extLst>
            <a:ext uri="{FF2B5EF4-FFF2-40B4-BE49-F238E27FC236}">
              <a16:creationId xmlns:a16="http://schemas.microsoft.com/office/drawing/2014/main" id="{06C110D8-0DED-4837-8A2C-F20F0E41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14300" cy="114300"/>
    <xdr:pic>
      <xdr:nvPicPr>
        <xdr:cNvPr id="327" name="Picture 326">
          <a:hlinkClick xmlns:r="http://schemas.openxmlformats.org/officeDocument/2006/relationships" r:id="rId327" tgtFrame="_blank"/>
          <a:extLst>
            <a:ext uri="{FF2B5EF4-FFF2-40B4-BE49-F238E27FC236}">
              <a16:creationId xmlns:a16="http://schemas.microsoft.com/office/drawing/2014/main" id="{3E29186B-C9F6-4CED-AAF5-59DE4D69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14300" cy="114300"/>
    <xdr:pic>
      <xdr:nvPicPr>
        <xdr:cNvPr id="328" name="Picture 327">
          <a:hlinkClick xmlns:r="http://schemas.openxmlformats.org/officeDocument/2006/relationships" r:id="rId328" tgtFrame="_blank"/>
          <a:extLst>
            <a:ext uri="{FF2B5EF4-FFF2-40B4-BE49-F238E27FC236}">
              <a16:creationId xmlns:a16="http://schemas.microsoft.com/office/drawing/2014/main" id="{CBDD04E0-6BEE-42F2-A5F7-1F705F7F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114300" cy="114300"/>
    <xdr:pic>
      <xdr:nvPicPr>
        <xdr:cNvPr id="329" name="Picture 328">
          <a:hlinkClick xmlns:r="http://schemas.openxmlformats.org/officeDocument/2006/relationships" r:id="rId329" tgtFrame="_blank"/>
          <a:extLst>
            <a:ext uri="{FF2B5EF4-FFF2-40B4-BE49-F238E27FC236}">
              <a16:creationId xmlns:a16="http://schemas.microsoft.com/office/drawing/2014/main" id="{A1E76D2A-A520-4CDD-BE3F-97EF0CB9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114300" cy="114300"/>
    <xdr:pic>
      <xdr:nvPicPr>
        <xdr:cNvPr id="330" name="Picture 329">
          <a:hlinkClick xmlns:r="http://schemas.openxmlformats.org/officeDocument/2006/relationships" r:id="rId330" tgtFrame="_blank"/>
          <a:extLst>
            <a:ext uri="{FF2B5EF4-FFF2-40B4-BE49-F238E27FC236}">
              <a16:creationId xmlns:a16="http://schemas.microsoft.com/office/drawing/2014/main" id="{7D6613EE-91C0-4381-A5E8-FD7F393E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09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14300" cy="114300"/>
    <xdr:pic>
      <xdr:nvPicPr>
        <xdr:cNvPr id="331" name="Picture 330">
          <a:hlinkClick xmlns:r="http://schemas.openxmlformats.org/officeDocument/2006/relationships" r:id="rId331" tgtFrame="_blank"/>
          <a:extLst>
            <a:ext uri="{FF2B5EF4-FFF2-40B4-BE49-F238E27FC236}">
              <a16:creationId xmlns:a16="http://schemas.microsoft.com/office/drawing/2014/main" id="{4A1D4934-FFB6-408C-BC91-422480AC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09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14300" cy="114300"/>
    <xdr:pic>
      <xdr:nvPicPr>
        <xdr:cNvPr id="332" name="Picture 331">
          <a:hlinkClick xmlns:r="http://schemas.openxmlformats.org/officeDocument/2006/relationships" r:id="rId332" tgtFrame="_blank"/>
          <a:extLst>
            <a:ext uri="{FF2B5EF4-FFF2-40B4-BE49-F238E27FC236}">
              <a16:creationId xmlns:a16="http://schemas.microsoft.com/office/drawing/2014/main" id="{741562EE-23C9-43F9-ACDF-6BD2CACC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114300" cy="114300"/>
    <xdr:pic>
      <xdr:nvPicPr>
        <xdr:cNvPr id="333" name="Picture 332">
          <a:hlinkClick xmlns:r="http://schemas.openxmlformats.org/officeDocument/2006/relationships" r:id="rId333" tgtFrame="_blank"/>
          <a:extLst>
            <a:ext uri="{FF2B5EF4-FFF2-40B4-BE49-F238E27FC236}">
              <a16:creationId xmlns:a16="http://schemas.microsoft.com/office/drawing/2014/main" id="{E9C977CD-F65D-4B48-B368-F7BE67BA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14300" cy="114300"/>
    <xdr:pic>
      <xdr:nvPicPr>
        <xdr:cNvPr id="334" name="Picture 333">
          <a:hlinkClick xmlns:r="http://schemas.openxmlformats.org/officeDocument/2006/relationships" r:id="rId334" tgtFrame="_blank"/>
          <a:extLst>
            <a:ext uri="{FF2B5EF4-FFF2-40B4-BE49-F238E27FC236}">
              <a16:creationId xmlns:a16="http://schemas.microsoft.com/office/drawing/2014/main" id="{259C0F70-2947-412B-8FAB-5DD57691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14300" cy="114300"/>
    <xdr:pic>
      <xdr:nvPicPr>
        <xdr:cNvPr id="335" name="Picture 334">
          <a:hlinkClick xmlns:r="http://schemas.openxmlformats.org/officeDocument/2006/relationships" r:id="rId335" tgtFrame="_blank"/>
          <a:extLst>
            <a:ext uri="{FF2B5EF4-FFF2-40B4-BE49-F238E27FC236}">
              <a16:creationId xmlns:a16="http://schemas.microsoft.com/office/drawing/2014/main" id="{AE950EAD-9372-4F79-9946-6B5C7DC0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14300" cy="114300"/>
    <xdr:pic>
      <xdr:nvPicPr>
        <xdr:cNvPr id="336" name="Picture 335">
          <a:hlinkClick xmlns:r="http://schemas.openxmlformats.org/officeDocument/2006/relationships" r:id="rId336" tgtFrame="_blank"/>
          <a:extLst>
            <a:ext uri="{FF2B5EF4-FFF2-40B4-BE49-F238E27FC236}">
              <a16:creationId xmlns:a16="http://schemas.microsoft.com/office/drawing/2014/main" id="{998B10B6-E3AE-4DAA-B907-89439C88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14300" cy="114300"/>
    <xdr:pic>
      <xdr:nvPicPr>
        <xdr:cNvPr id="337" name="Picture 336">
          <a:hlinkClick xmlns:r="http://schemas.openxmlformats.org/officeDocument/2006/relationships" r:id="rId337" tgtFrame="_blank"/>
          <a:extLst>
            <a:ext uri="{FF2B5EF4-FFF2-40B4-BE49-F238E27FC236}">
              <a16:creationId xmlns:a16="http://schemas.microsoft.com/office/drawing/2014/main" id="{24E5D430-6FED-4B4C-BCA0-5730B99D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14300" cy="114300"/>
    <xdr:pic>
      <xdr:nvPicPr>
        <xdr:cNvPr id="338" name="Picture 337">
          <a:hlinkClick xmlns:r="http://schemas.openxmlformats.org/officeDocument/2006/relationships" r:id="rId338" tgtFrame="_blank"/>
          <a:extLst>
            <a:ext uri="{FF2B5EF4-FFF2-40B4-BE49-F238E27FC236}">
              <a16:creationId xmlns:a16="http://schemas.microsoft.com/office/drawing/2014/main" id="{6407A38E-0AC5-4E43-A831-F1052988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114300" cy="114300"/>
    <xdr:pic>
      <xdr:nvPicPr>
        <xdr:cNvPr id="339" name="Picture 338">
          <a:hlinkClick xmlns:r="http://schemas.openxmlformats.org/officeDocument/2006/relationships" r:id="rId339" tgtFrame="_blank"/>
          <a:extLst>
            <a:ext uri="{FF2B5EF4-FFF2-40B4-BE49-F238E27FC236}">
              <a16:creationId xmlns:a16="http://schemas.microsoft.com/office/drawing/2014/main" id="{B73FC8AB-9ABE-4C67-AA26-23CA765E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14300" cy="114300"/>
    <xdr:pic>
      <xdr:nvPicPr>
        <xdr:cNvPr id="340" name="Picture 339">
          <a:hlinkClick xmlns:r="http://schemas.openxmlformats.org/officeDocument/2006/relationships" r:id="rId340" tgtFrame="_blank"/>
          <a:extLst>
            <a:ext uri="{FF2B5EF4-FFF2-40B4-BE49-F238E27FC236}">
              <a16:creationId xmlns:a16="http://schemas.microsoft.com/office/drawing/2014/main" id="{31E94475-C625-404C-AF53-44CFAA79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14300" cy="114300"/>
    <xdr:pic>
      <xdr:nvPicPr>
        <xdr:cNvPr id="341" name="Picture 340">
          <a:hlinkClick xmlns:r="http://schemas.openxmlformats.org/officeDocument/2006/relationships" r:id="rId341" tgtFrame="_blank"/>
          <a:extLst>
            <a:ext uri="{FF2B5EF4-FFF2-40B4-BE49-F238E27FC236}">
              <a16:creationId xmlns:a16="http://schemas.microsoft.com/office/drawing/2014/main" id="{F7FFD0C4-2BF3-4DB8-9DF1-B87E27DA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14300" cy="114300"/>
    <xdr:pic>
      <xdr:nvPicPr>
        <xdr:cNvPr id="342" name="Picture 341">
          <a:hlinkClick xmlns:r="http://schemas.openxmlformats.org/officeDocument/2006/relationships" r:id="rId342" tgtFrame="_blank"/>
          <a:extLst>
            <a:ext uri="{FF2B5EF4-FFF2-40B4-BE49-F238E27FC236}">
              <a16:creationId xmlns:a16="http://schemas.microsoft.com/office/drawing/2014/main" id="{2D354C16-5FF6-4C23-8CBD-8094D832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114300" cy="114300"/>
    <xdr:pic>
      <xdr:nvPicPr>
        <xdr:cNvPr id="343" name="Picture 342">
          <a:hlinkClick xmlns:r="http://schemas.openxmlformats.org/officeDocument/2006/relationships" r:id="rId343" tgtFrame="_blank"/>
          <a:extLst>
            <a:ext uri="{FF2B5EF4-FFF2-40B4-BE49-F238E27FC236}">
              <a16:creationId xmlns:a16="http://schemas.microsoft.com/office/drawing/2014/main" id="{E639BF91-3D87-4AC4-9988-BE33B8A8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6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14300" cy="114300"/>
    <xdr:pic>
      <xdr:nvPicPr>
        <xdr:cNvPr id="344" name="Picture 343">
          <a:hlinkClick xmlns:r="http://schemas.openxmlformats.org/officeDocument/2006/relationships" r:id="rId344" tgtFrame="_blank"/>
          <a:extLst>
            <a:ext uri="{FF2B5EF4-FFF2-40B4-BE49-F238E27FC236}">
              <a16:creationId xmlns:a16="http://schemas.microsoft.com/office/drawing/2014/main" id="{97FBA20A-A1B5-43BF-87E2-63383A36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14300" cy="114300"/>
    <xdr:pic>
      <xdr:nvPicPr>
        <xdr:cNvPr id="345" name="Picture 344">
          <a:hlinkClick xmlns:r="http://schemas.openxmlformats.org/officeDocument/2006/relationships" r:id="rId345" tgtFrame="_blank"/>
          <a:extLst>
            <a:ext uri="{FF2B5EF4-FFF2-40B4-BE49-F238E27FC236}">
              <a16:creationId xmlns:a16="http://schemas.microsoft.com/office/drawing/2014/main" id="{175C315B-24E6-43E3-A31D-4F0FA58E8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14300" cy="114300"/>
    <xdr:pic>
      <xdr:nvPicPr>
        <xdr:cNvPr id="346" name="Picture 345">
          <a:hlinkClick xmlns:r="http://schemas.openxmlformats.org/officeDocument/2006/relationships" r:id="rId346" tgtFrame="_blank"/>
          <a:extLst>
            <a:ext uri="{FF2B5EF4-FFF2-40B4-BE49-F238E27FC236}">
              <a16:creationId xmlns:a16="http://schemas.microsoft.com/office/drawing/2014/main" id="{F954626D-1344-49D2-9757-8143DE0C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114300" cy="114300"/>
    <xdr:pic>
      <xdr:nvPicPr>
        <xdr:cNvPr id="347" name="Picture 346">
          <a:hlinkClick xmlns:r="http://schemas.openxmlformats.org/officeDocument/2006/relationships" r:id="rId347" tgtFrame="_blank"/>
          <a:extLst>
            <a:ext uri="{FF2B5EF4-FFF2-40B4-BE49-F238E27FC236}">
              <a16:creationId xmlns:a16="http://schemas.microsoft.com/office/drawing/2014/main" id="{1C7C44FE-7521-4C41-9E2E-AB2F02ECE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48" name="Picture 347">
          <a:hlinkClick xmlns:r="http://schemas.openxmlformats.org/officeDocument/2006/relationships" r:id="rId348" tgtFrame="_blank"/>
          <a:extLst>
            <a:ext uri="{FF2B5EF4-FFF2-40B4-BE49-F238E27FC236}">
              <a16:creationId xmlns:a16="http://schemas.microsoft.com/office/drawing/2014/main" id="{0FE4262C-F41B-47E1-807B-A7C2F054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14300" cy="114300"/>
    <xdr:pic>
      <xdr:nvPicPr>
        <xdr:cNvPr id="349" name="Picture 348">
          <a:hlinkClick xmlns:r="http://schemas.openxmlformats.org/officeDocument/2006/relationships" r:id="rId349" tgtFrame="_blank"/>
          <a:extLst>
            <a:ext uri="{FF2B5EF4-FFF2-40B4-BE49-F238E27FC236}">
              <a16:creationId xmlns:a16="http://schemas.microsoft.com/office/drawing/2014/main" id="{F3851994-6202-4E76-8350-5843144B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14300" cy="114300"/>
    <xdr:pic>
      <xdr:nvPicPr>
        <xdr:cNvPr id="350" name="Picture 349">
          <a:hlinkClick xmlns:r="http://schemas.openxmlformats.org/officeDocument/2006/relationships" r:id="rId350" tgtFrame="_blank"/>
          <a:extLst>
            <a:ext uri="{FF2B5EF4-FFF2-40B4-BE49-F238E27FC236}">
              <a16:creationId xmlns:a16="http://schemas.microsoft.com/office/drawing/2014/main" id="{97A775E3-CDCF-4188-9756-63E1C0221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114300" cy="114300"/>
    <xdr:pic>
      <xdr:nvPicPr>
        <xdr:cNvPr id="351" name="Picture 350">
          <a:hlinkClick xmlns:r="http://schemas.openxmlformats.org/officeDocument/2006/relationships" r:id="rId351" tgtFrame="_blank"/>
          <a:extLst>
            <a:ext uri="{FF2B5EF4-FFF2-40B4-BE49-F238E27FC236}">
              <a16:creationId xmlns:a16="http://schemas.microsoft.com/office/drawing/2014/main" id="{F42E9C8D-9DF1-4125-83D9-2E99E645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52" name="Picture 351">
          <a:hlinkClick xmlns:r="http://schemas.openxmlformats.org/officeDocument/2006/relationships" r:id="rId352" tgtFrame="_blank"/>
          <a:extLst>
            <a:ext uri="{FF2B5EF4-FFF2-40B4-BE49-F238E27FC236}">
              <a16:creationId xmlns:a16="http://schemas.microsoft.com/office/drawing/2014/main" id="{59185A31-06E8-47B9-9230-3B6DEC81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53" name="Picture 352">
          <a:hlinkClick xmlns:r="http://schemas.openxmlformats.org/officeDocument/2006/relationships" r:id="rId353" tgtFrame="_blank"/>
          <a:extLst>
            <a:ext uri="{FF2B5EF4-FFF2-40B4-BE49-F238E27FC236}">
              <a16:creationId xmlns:a16="http://schemas.microsoft.com/office/drawing/2014/main" id="{C2B9BA1E-D309-4010-8871-3CEEAD0C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54" name="Picture 353">
          <a:hlinkClick xmlns:r="http://schemas.openxmlformats.org/officeDocument/2006/relationships" r:id="rId354" tgtFrame="_blank"/>
          <a:extLst>
            <a:ext uri="{FF2B5EF4-FFF2-40B4-BE49-F238E27FC236}">
              <a16:creationId xmlns:a16="http://schemas.microsoft.com/office/drawing/2014/main" id="{8A047C6F-7DC9-40E9-972B-125F25AE7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55" name="Picture 354">
          <a:hlinkClick xmlns:r="http://schemas.openxmlformats.org/officeDocument/2006/relationships" r:id="rId355" tgtFrame="_blank"/>
          <a:extLst>
            <a:ext uri="{FF2B5EF4-FFF2-40B4-BE49-F238E27FC236}">
              <a16:creationId xmlns:a16="http://schemas.microsoft.com/office/drawing/2014/main" id="{39E4E597-C1A0-4B4B-9480-45A15849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56" name="Picture 355">
          <a:hlinkClick xmlns:r="http://schemas.openxmlformats.org/officeDocument/2006/relationships" r:id="rId356" tgtFrame="_blank"/>
          <a:extLst>
            <a:ext uri="{FF2B5EF4-FFF2-40B4-BE49-F238E27FC236}">
              <a16:creationId xmlns:a16="http://schemas.microsoft.com/office/drawing/2014/main" id="{E9669778-751B-4C74-84A9-C3FF23EF5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57" name="Picture 356">
          <a:hlinkClick xmlns:r="http://schemas.openxmlformats.org/officeDocument/2006/relationships" r:id="rId357" tgtFrame="_blank"/>
          <a:extLst>
            <a:ext uri="{FF2B5EF4-FFF2-40B4-BE49-F238E27FC236}">
              <a16:creationId xmlns:a16="http://schemas.microsoft.com/office/drawing/2014/main" id="{59F41A59-3C45-4ACA-8926-98D21F7C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3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58" name="Picture 357">
          <a:hlinkClick xmlns:r="http://schemas.openxmlformats.org/officeDocument/2006/relationships" r:id="rId358" tgtFrame="_blank"/>
          <a:extLst>
            <a:ext uri="{FF2B5EF4-FFF2-40B4-BE49-F238E27FC236}">
              <a16:creationId xmlns:a16="http://schemas.microsoft.com/office/drawing/2014/main" id="{AFAF243A-4D77-4807-AF19-490254E3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3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59" name="Picture 358">
          <a:hlinkClick xmlns:r="http://schemas.openxmlformats.org/officeDocument/2006/relationships" r:id="rId359" tgtFrame="_blank"/>
          <a:extLst>
            <a:ext uri="{FF2B5EF4-FFF2-40B4-BE49-F238E27FC236}">
              <a16:creationId xmlns:a16="http://schemas.microsoft.com/office/drawing/2014/main" id="{8DB2547C-F5EE-42DB-9CBB-1350A616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3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60" name="Picture 359">
          <a:hlinkClick xmlns:r="http://schemas.openxmlformats.org/officeDocument/2006/relationships" r:id="rId360" tgtFrame="_blank"/>
          <a:extLst>
            <a:ext uri="{FF2B5EF4-FFF2-40B4-BE49-F238E27FC236}">
              <a16:creationId xmlns:a16="http://schemas.microsoft.com/office/drawing/2014/main" id="{88548F1B-C343-417B-AC33-B4DD1A4D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3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61" name="Picture 360">
          <a:hlinkClick xmlns:r="http://schemas.openxmlformats.org/officeDocument/2006/relationships" r:id="rId361" tgtFrame="_blank"/>
          <a:extLst>
            <a:ext uri="{FF2B5EF4-FFF2-40B4-BE49-F238E27FC236}">
              <a16:creationId xmlns:a16="http://schemas.microsoft.com/office/drawing/2014/main" id="{BB140C5A-FDE6-46BC-A698-83396BA7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62" name="Picture 361">
          <a:hlinkClick xmlns:r="http://schemas.openxmlformats.org/officeDocument/2006/relationships" r:id="rId362" tgtFrame="_blank"/>
          <a:extLst>
            <a:ext uri="{FF2B5EF4-FFF2-40B4-BE49-F238E27FC236}">
              <a16:creationId xmlns:a16="http://schemas.microsoft.com/office/drawing/2014/main" id="{C557F8DC-ADEC-42CC-8DE3-16184D93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63" name="Picture 362">
          <a:hlinkClick xmlns:r="http://schemas.openxmlformats.org/officeDocument/2006/relationships" r:id="rId363" tgtFrame="_blank"/>
          <a:extLst>
            <a:ext uri="{FF2B5EF4-FFF2-40B4-BE49-F238E27FC236}">
              <a16:creationId xmlns:a16="http://schemas.microsoft.com/office/drawing/2014/main" id="{E30DB9EE-9211-41B7-B0B9-DB8B11ABD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64" name="Picture 363">
          <a:hlinkClick xmlns:r="http://schemas.openxmlformats.org/officeDocument/2006/relationships" r:id="rId364" tgtFrame="_blank"/>
          <a:extLst>
            <a:ext uri="{FF2B5EF4-FFF2-40B4-BE49-F238E27FC236}">
              <a16:creationId xmlns:a16="http://schemas.microsoft.com/office/drawing/2014/main" id="{761BDDDD-879E-441B-B999-BBB18D14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65" name="Picture 364">
          <a:hlinkClick xmlns:r="http://schemas.openxmlformats.org/officeDocument/2006/relationships" r:id="rId365" tgtFrame="_blank"/>
          <a:extLst>
            <a:ext uri="{FF2B5EF4-FFF2-40B4-BE49-F238E27FC236}">
              <a16:creationId xmlns:a16="http://schemas.microsoft.com/office/drawing/2014/main" id="{7D2A7207-6CC6-4667-994D-752DC998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66" name="Picture 365">
          <a:hlinkClick xmlns:r="http://schemas.openxmlformats.org/officeDocument/2006/relationships" r:id="rId366" tgtFrame="_blank"/>
          <a:extLst>
            <a:ext uri="{FF2B5EF4-FFF2-40B4-BE49-F238E27FC236}">
              <a16:creationId xmlns:a16="http://schemas.microsoft.com/office/drawing/2014/main" id="{13148049-65C2-4516-8E5A-AC00FFA9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81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14300" cy="114300"/>
    <xdr:pic>
      <xdr:nvPicPr>
        <xdr:cNvPr id="367" name="Picture 366">
          <a:hlinkClick xmlns:r="http://schemas.openxmlformats.org/officeDocument/2006/relationships" r:id="rId367" tgtFrame="_blank"/>
          <a:extLst>
            <a:ext uri="{FF2B5EF4-FFF2-40B4-BE49-F238E27FC236}">
              <a16:creationId xmlns:a16="http://schemas.microsoft.com/office/drawing/2014/main" id="{54F28BF6-FD2F-4D76-AFDE-2F329F87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81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68" name="Picture 367">
          <a:hlinkClick xmlns:r="http://schemas.openxmlformats.org/officeDocument/2006/relationships" r:id="rId368" tgtFrame="_blank"/>
          <a:extLst>
            <a:ext uri="{FF2B5EF4-FFF2-40B4-BE49-F238E27FC236}">
              <a16:creationId xmlns:a16="http://schemas.microsoft.com/office/drawing/2014/main" id="{A5040054-F066-4D80-87FE-D768866B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69" name="Picture 368">
          <a:hlinkClick xmlns:r="http://schemas.openxmlformats.org/officeDocument/2006/relationships" r:id="rId369" tgtFrame="_blank"/>
          <a:extLst>
            <a:ext uri="{FF2B5EF4-FFF2-40B4-BE49-F238E27FC236}">
              <a16:creationId xmlns:a16="http://schemas.microsoft.com/office/drawing/2014/main" id="{8DCDB282-C71F-4E1D-B011-F105678D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70" name="Picture 369">
          <a:hlinkClick xmlns:r="http://schemas.openxmlformats.org/officeDocument/2006/relationships" r:id="rId370" tgtFrame="_blank"/>
          <a:extLst>
            <a:ext uri="{FF2B5EF4-FFF2-40B4-BE49-F238E27FC236}">
              <a16:creationId xmlns:a16="http://schemas.microsoft.com/office/drawing/2014/main" id="{2263A329-8CDA-4B6C-8147-F14A812B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71" name="Picture 370">
          <a:hlinkClick xmlns:r="http://schemas.openxmlformats.org/officeDocument/2006/relationships" r:id="rId371" tgtFrame="_blank"/>
          <a:extLst>
            <a:ext uri="{FF2B5EF4-FFF2-40B4-BE49-F238E27FC236}">
              <a16:creationId xmlns:a16="http://schemas.microsoft.com/office/drawing/2014/main" id="{BE18A039-15ED-40E0-9BAE-C52276FE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14300" cy="114300"/>
    <xdr:pic>
      <xdr:nvPicPr>
        <xdr:cNvPr id="372" name="Picture 371">
          <a:hlinkClick xmlns:r="http://schemas.openxmlformats.org/officeDocument/2006/relationships" r:id="rId372" tgtFrame="_blank"/>
          <a:extLst>
            <a:ext uri="{FF2B5EF4-FFF2-40B4-BE49-F238E27FC236}">
              <a16:creationId xmlns:a16="http://schemas.microsoft.com/office/drawing/2014/main" id="{247D48FA-E72E-456E-9887-89C3752C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14300" cy="114300"/>
    <xdr:pic>
      <xdr:nvPicPr>
        <xdr:cNvPr id="373" name="Picture 372">
          <a:hlinkClick xmlns:r="http://schemas.openxmlformats.org/officeDocument/2006/relationships" r:id="rId373" tgtFrame="_blank"/>
          <a:extLst>
            <a:ext uri="{FF2B5EF4-FFF2-40B4-BE49-F238E27FC236}">
              <a16:creationId xmlns:a16="http://schemas.microsoft.com/office/drawing/2014/main" id="{A4B4EF95-42D9-458B-82EE-5C155BBC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14300" cy="114300"/>
    <xdr:pic>
      <xdr:nvPicPr>
        <xdr:cNvPr id="374" name="Picture 373">
          <a:hlinkClick xmlns:r="http://schemas.openxmlformats.org/officeDocument/2006/relationships" r:id="rId374" tgtFrame="_blank"/>
          <a:extLst>
            <a:ext uri="{FF2B5EF4-FFF2-40B4-BE49-F238E27FC236}">
              <a16:creationId xmlns:a16="http://schemas.microsoft.com/office/drawing/2014/main" id="{CCACDF3E-461D-4169-9DD6-FC355348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19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14300" cy="114300"/>
    <xdr:pic>
      <xdr:nvPicPr>
        <xdr:cNvPr id="375" name="Picture 374">
          <a:hlinkClick xmlns:r="http://schemas.openxmlformats.org/officeDocument/2006/relationships" r:id="rId375" tgtFrame="_blank"/>
          <a:extLst>
            <a:ext uri="{FF2B5EF4-FFF2-40B4-BE49-F238E27FC236}">
              <a16:creationId xmlns:a16="http://schemas.microsoft.com/office/drawing/2014/main" id="{1066FFD7-FC65-4C27-A256-8C96B69D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38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76" name="Picture 375">
          <a:hlinkClick xmlns:r="http://schemas.openxmlformats.org/officeDocument/2006/relationships" r:id="rId376" tgtFrame="_blank"/>
          <a:extLst>
            <a:ext uri="{FF2B5EF4-FFF2-40B4-BE49-F238E27FC236}">
              <a16:creationId xmlns:a16="http://schemas.microsoft.com/office/drawing/2014/main" id="{2C387438-67F1-41CE-BC97-46930D78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77" name="Picture 376">
          <a:hlinkClick xmlns:r="http://schemas.openxmlformats.org/officeDocument/2006/relationships" r:id="rId377" tgtFrame="_blank"/>
          <a:extLst>
            <a:ext uri="{FF2B5EF4-FFF2-40B4-BE49-F238E27FC236}">
              <a16:creationId xmlns:a16="http://schemas.microsoft.com/office/drawing/2014/main" id="{542A5E16-356C-476F-AB1B-E6BEBC7F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78" name="Picture 377">
          <a:hlinkClick xmlns:r="http://schemas.openxmlformats.org/officeDocument/2006/relationships" r:id="rId378" tgtFrame="_blank"/>
          <a:extLst>
            <a:ext uri="{FF2B5EF4-FFF2-40B4-BE49-F238E27FC236}">
              <a16:creationId xmlns:a16="http://schemas.microsoft.com/office/drawing/2014/main" id="{11123C4D-1E6D-49C3-AEE9-5CF9186D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14300" cy="114300"/>
    <xdr:pic>
      <xdr:nvPicPr>
        <xdr:cNvPr id="379" name="Picture 378">
          <a:hlinkClick xmlns:r="http://schemas.openxmlformats.org/officeDocument/2006/relationships" r:id="rId379" tgtFrame="_blank"/>
          <a:extLst>
            <a:ext uri="{FF2B5EF4-FFF2-40B4-BE49-F238E27FC236}">
              <a16:creationId xmlns:a16="http://schemas.microsoft.com/office/drawing/2014/main" id="{7A026978-4ED5-47B8-A333-43EF0ED6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14300" cy="114300"/>
    <xdr:pic>
      <xdr:nvPicPr>
        <xdr:cNvPr id="380" name="Picture 379">
          <a:hlinkClick xmlns:r="http://schemas.openxmlformats.org/officeDocument/2006/relationships" r:id="rId380" tgtFrame="_blank"/>
          <a:extLst>
            <a:ext uri="{FF2B5EF4-FFF2-40B4-BE49-F238E27FC236}">
              <a16:creationId xmlns:a16="http://schemas.microsoft.com/office/drawing/2014/main" id="{00AB5817-C55D-4980-9D2E-DC568E7F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14300" cy="114300"/>
    <xdr:pic>
      <xdr:nvPicPr>
        <xdr:cNvPr id="381" name="Picture 380">
          <a:hlinkClick xmlns:r="http://schemas.openxmlformats.org/officeDocument/2006/relationships" r:id="rId381" tgtFrame="_blank"/>
          <a:extLst>
            <a:ext uri="{FF2B5EF4-FFF2-40B4-BE49-F238E27FC236}">
              <a16:creationId xmlns:a16="http://schemas.microsoft.com/office/drawing/2014/main" id="{2A8956FB-1140-4D1C-90EF-3FCE3F85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14300" cy="114300"/>
    <xdr:pic>
      <xdr:nvPicPr>
        <xdr:cNvPr id="382" name="Picture 381">
          <a:hlinkClick xmlns:r="http://schemas.openxmlformats.org/officeDocument/2006/relationships" r:id="rId382" tgtFrame="_blank"/>
          <a:extLst>
            <a:ext uri="{FF2B5EF4-FFF2-40B4-BE49-F238E27FC236}">
              <a16:creationId xmlns:a16="http://schemas.microsoft.com/office/drawing/2014/main" id="{6020CAB2-48B3-4F30-A0D8-593EF40D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14300" cy="114300"/>
    <xdr:pic>
      <xdr:nvPicPr>
        <xdr:cNvPr id="383" name="Picture 382">
          <a:hlinkClick xmlns:r="http://schemas.openxmlformats.org/officeDocument/2006/relationships" r:id="rId383" tgtFrame="_blank"/>
          <a:extLst>
            <a:ext uri="{FF2B5EF4-FFF2-40B4-BE49-F238E27FC236}">
              <a16:creationId xmlns:a16="http://schemas.microsoft.com/office/drawing/2014/main" id="{42AB1920-E8C7-495C-9453-2E001336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14300" cy="114300"/>
    <xdr:pic>
      <xdr:nvPicPr>
        <xdr:cNvPr id="384" name="Picture 383">
          <a:hlinkClick xmlns:r="http://schemas.openxmlformats.org/officeDocument/2006/relationships" r:id="rId384" tgtFrame="_blank"/>
          <a:extLst>
            <a:ext uri="{FF2B5EF4-FFF2-40B4-BE49-F238E27FC236}">
              <a16:creationId xmlns:a16="http://schemas.microsoft.com/office/drawing/2014/main" id="{05BB6FC6-DF7B-47B6-9ED9-F330C323C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76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14300" cy="114300"/>
    <xdr:pic>
      <xdr:nvPicPr>
        <xdr:cNvPr id="385" name="Picture 384">
          <a:hlinkClick xmlns:r="http://schemas.openxmlformats.org/officeDocument/2006/relationships" r:id="rId385" tgtFrame="_blank"/>
          <a:extLst>
            <a:ext uri="{FF2B5EF4-FFF2-40B4-BE49-F238E27FC236}">
              <a16:creationId xmlns:a16="http://schemas.microsoft.com/office/drawing/2014/main" id="{FA0810EA-4D67-4B5C-8F45-5878D5A1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76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14300" cy="114300"/>
    <xdr:pic>
      <xdr:nvPicPr>
        <xdr:cNvPr id="386" name="Picture 385">
          <a:hlinkClick xmlns:r="http://schemas.openxmlformats.org/officeDocument/2006/relationships" r:id="rId386" tgtFrame="_blank"/>
          <a:extLst>
            <a:ext uri="{FF2B5EF4-FFF2-40B4-BE49-F238E27FC236}">
              <a16:creationId xmlns:a16="http://schemas.microsoft.com/office/drawing/2014/main" id="{C1D10499-C267-4F7D-B1B4-8E6204F0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76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14300" cy="114300"/>
    <xdr:pic>
      <xdr:nvPicPr>
        <xdr:cNvPr id="387" name="Picture 386">
          <a:hlinkClick xmlns:r="http://schemas.openxmlformats.org/officeDocument/2006/relationships" r:id="rId387" tgtFrame="_blank"/>
          <a:extLst>
            <a:ext uri="{FF2B5EF4-FFF2-40B4-BE49-F238E27FC236}">
              <a16:creationId xmlns:a16="http://schemas.microsoft.com/office/drawing/2014/main" id="{9A2BA73A-A938-44C3-8B60-C9E46583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76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14300" cy="114300"/>
    <xdr:pic>
      <xdr:nvPicPr>
        <xdr:cNvPr id="388" name="Picture 387">
          <a:hlinkClick xmlns:r="http://schemas.openxmlformats.org/officeDocument/2006/relationships" r:id="rId388" tgtFrame="_blank"/>
          <a:extLst>
            <a:ext uri="{FF2B5EF4-FFF2-40B4-BE49-F238E27FC236}">
              <a16:creationId xmlns:a16="http://schemas.microsoft.com/office/drawing/2014/main" id="{EA1C2F9E-86D6-42B3-A491-A7D71CF7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76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389" name="Picture 388">
          <a:hlinkClick xmlns:r="http://schemas.openxmlformats.org/officeDocument/2006/relationships" r:id="rId389" tgtFrame="_blank"/>
          <a:extLst>
            <a:ext uri="{FF2B5EF4-FFF2-40B4-BE49-F238E27FC236}">
              <a16:creationId xmlns:a16="http://schemas.microsoft.com/office/drawing/2014/main" id="{4A1D552D-1D40-4F28-A2DF-208A684B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95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390" name="Picture 389">
          <a:hlinkClick xmlns:r="http://schemas.openxmlformats.org/officeDocument/2006/relationships" r:id="rId390" tgtFrame="_blank"/>
          <a:extLst>
            <a:ext uri="{FF2B5EF4-FFF2-40B4-BE49-F238E27FC236}">
              <a16:creationId xmlns:a16="http://schemas.microsoft.com/office/drawing/2014/main" id="{E96B9FB7-F751-46AD-B856-BF9DB3DA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14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14300" cy="114300"/>
    <xdr:pic>
      <xdr:nvPicPr>
        <xdr:cNvPr id="391" name="Picture 390">
          <a:hlinkClick xmlns:r="http://schemas.openxmlformats.org/officeDocument/2006/relationships" r:id="rId391" tgtFrame="_blank"/>
          <a:extLst>
            <a:ext uri="{FF2B5EF4-FFF2-40B4-BE49-F238E27FC236}">
              <a16:creationId xmlns:a16="http://schemas.microsoft.com/office/drawing/2014/main" id="{04CED452-B1C9-43A4-BF0C-184870ECA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14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14300" cy="114300"/>
    <xdr:pic>
      <xdr:nvPicPr>
        <xdr:cNvPr id="392" name="Picture 391">
          <a:hlinkClick xmlns:r="http://schemas.openxmlformats.org/officeDocument/2006/relationships" r:id="rId392" tgtFrame="_blank"/>
          <a:extLst>
            <a:ext uri="{FF2B5EF4-FFF2-40B4-BE49-F238E27FC236}">
              <a16:creationId xmlns:a16="http://schemas.microsoft.com/office/drawing/2014/main" id="{D0785411-5B40-4443-9D8F-83A17718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33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393" name="Picture 392">
          <a:hlinkClick xmlns:r="http://schemas.openxmlformats.org/officeDocument/2006/relationships" r:id="rId393" tgtFrame="_blank"/>
          <a:extLst>
            <a:ext uri="{FF2B5EF4-FFF2-40B4-BE49-F238E27FC236}">
              <a16:creationId xmlns:a16="http://schemas.microsoft.com/office/drawing/2014/main" id="{238E75C5-ECA4-4F81-A87E-FC90A3B9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33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14300" cy="114300"/>
    <xdr:pic>
      <xdr:nvPicPr>
        <xdr:cNvPr id="394" name="Picture 393">
          <a:hlinkClick xmlns:r="http://schemas.openxmlformats.org/officeDocument/2006/relationships" r:id="rId394" tgtFrame="_blank"/>
          <a:extLst>
            <a:ext uri="{FF2B5EF4-FFF2-40B4-BE49-F238E27FC236}">
              <a16:creationId xmlns:a16="http://schemas.microsoft.com/office/drawing/2014/main" id="{44175057-BCA5-4573-935D-4AD0227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33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14300" cy="114300"/>
    <xdr:pic>
      <xdr:nvPicPr>
        <xdr:cNvPr id="395" name="Picture 394">
          <a:hlinkClick xmlns:r="http://schemas.openxmlformats.org/officeDocument/2006/relationships" r:id="rId395" tgtFrame="_blank"/>
          <a:extLst>
            <a:ext uri="{FF2B5EF4-FFF2-40B4-BE49-F238E27FC236}">
              <a16:creationId xmlns:a16="http://schemas.microsoft.com/office/drawing/2014/main" id="{7A61168B-C497-4C43-AD81-2A008E6F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33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96" name="Picture 395">
          <a:hlinkClick xmlns:r="http://schemas.openxmlformats.org/officeDocument/2006/relationships" r:id="rId396" tgtFrame="_blank"/>
          <a:extLst>
            <a:ext uri="{FF2B5EF4-FFF2-40B4-BE49-F238E27FC236}">
              <a16:creationId xmlns:a16="http://schemas.microsoft.com/office/drawing/2014/main" id="{527E8E8A-95FE-4E6F-A7E6-A81BBFD5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97" name="Picture 396">
          <a:hlinkClick xmlns:r="http://schemas.openxmlformats.org/officeDocument/2006/relationships" r:id="rId397" tgtFrame="_blank"/>
          <a:extLst>
            <a:ext uri="{FF2B5EF4-FFF2-40B4-BE49-F238E27FC236}">
              <a16:creationId xmlns:a16="http://schemas.microsoft.com/office/drawing/2014/main" id="{C113B418-06DD-4131-8D11-88904916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98" name="Picture 397">
          <a:hlinkClick xmlns:r="http://schemas.openxmlformats.org/officeDocument/2006/relationships" r:id="rId398" tgtFrame="_blank"/>
          <a:extLst>
            <a:ext uri="{FF2B5EF4-FFF2-40B4-BE49-F238E27FC236}">
              <a16:creationId xmlns:a16="http://schemas.microsoft.com/office/drawing/2014/main" id="{1DE92934-239F-43DF-8A2F-F86ADD92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14300" cy="114300"/>
    <xdr:pic>
      <xdr:nvPicPr>
        <xdr:cNvPr id="399" name="Picture 398">
          <a:hlinkClick xmlns:r="http://schemas.openxmlformats.org/officeDocument/2006/relationships" r:id="rId399" tgtFrame="_blank"/>
          <a:extLst>
            <a:ext uri="{FF2B5EF4-FFF2-40B4-BE49-F238E27FC236}">
              <a16:creationId xmlns:a16="http://schemas.microsoft.com/office/drawing/2014/main" id="{14917851-7D43-455F-A539-371F4305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14300" cy="114300"/>
    <xdr:pic>
      <xdr:nvPicPr>
        <xdr:cNvPr id="400" name="Picture 399">
          <a:hlinkClick xmlns:r="http://schemas.openxmlformats.org/officeDocument/2006/relationships" r:id="rId400" tgtFrame="_blank"/>
          <a:extLst>
            <a:ext uri="{FF2B5EF4-FFF2-40B4-BE49-F238E27FC236}">
              <a16:creationId xmlns:a16="http://schemas.microsoft.com/office/drawing/2014/main" id="{73E38617-C74A-4417-B729-FE5A256BD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14300" cy="114300"/>
    <xdr:pic>
      <xdr:nvPicPr>
        <xdr:cNvPr id="401" name="Picture 400">
          <a:hlinkClick xmlns:r="http://schemas.openxmlformats.org/officeDocument/2006/relationships" r:id="rId401" tgtFrame="_blank"/>
          <a:extLst>
            <a:ext uri="{FF2B5EF4-FFF2-40B4-BE49-F238E27FC236}">
              <a16:creationId xmlns:a16="http://schemas.microsoft.com/office/drawing/2014/main" id="{59177511-DC59-4B5A-B64B-25931707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14300" cy="114300"/>
    <xdr:pic>
      <xdr:nvPicPr>
        <xdr:cNvPr id="402" name="Picture 401">
          <a:hlinkClick xmlns:r="http://schemas.openxmlformats.org/officeDocument/2006/relationships" r:id="rId402" tgtFrame="_blank"/>
          <a:extLst>
            <a:ext uri="{FF2B5EF4-FFF2-40B4-BE49-F238E27FC236}">
              <a16:creationId xmlns:a16="http://schemas.microsoft.com/office/drawing/2014/main" id="{ABF23D8A-680D-45FE-82DB-9ED4D478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14300" cy="114300"/>
    <xdr:pic>
      <xdr:nvPicPr>
        <xdr:cNvPr id="403" name="Picture 402">
          <a:hlinkClick xmlns:r="http://schemas.openxmlformats.org/officeDocument/2006/relationships" r:id="rId403" tgtFrame="_blank"/>
          <a:extLst>
            <a:ext uri="{FF2B5EF4-FFF2-40B4-BE49-F238E27FC236}">
              <a16:creationId xmlns:a16="http://schemas.microsoft.com/office/drawing/2014/main" id="{93FC7298-28E4-49C4-9DF5-A0CA367C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14300" cy="114300"/>
    <xdr:pic>
      <xdr:nvPicPr>
        <xdr:cNvPr id="404" name="Picture 403">
          <a:hlinkClick xmlns:r="http://schemas.openxmlformats.org/officeDocument/2006/relationships" r:id="rId404" tgtFrame="_blank"/>
          <a:extLst>
            <a:ext uri="{FF2B5EF4-FFF2-40B4-BE49-F238E27FC236}">
              <a16:creationId xmlns:a16="http://schemas.microsoft.com/office/drawing/2014/main" id="{76A343B3-7117-4ECE-B155-0CEB24F5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405" name="Picture 404">
          <a:hlinkClick xmlns:r="http://schemas.openxmlformats.org/officeDocument/2006/relationships" r:id="rId405" tgtFrame="_blank"/>
          <a:extLst>
            <a:ext uri="{FF2B5EF4-FFF2-40B4-BE49-F238E27FC236}">
              <a16:creationId xmlns:a16="http://schemas.microsoft.com/office/drawing/2014/main" id="{91048ADC-9A8F-4132-8C25-558DABD2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14300" cy="114300"/>
    <xdr:pic>
      <xdr:nvPicPr>
        <xdr:cNvPr id="406" name="Picture 405">
          <a:hlinkClick xmlns:r="http://schemas.openxmlformats.org/officeDocument/2006/relationships" r:id="rId406" tgtFrame="_blank"/>
          <a:extLst>
            <a:ext uri="{FF2B5EF4-FFF2-40B4-BE49-F238E27FC236}">
              <a16:creationId xmlns:a16="http://schemas.microsoft.com/office/drawing/2014/main" id="{EA8B2772-4D9C-4F3C-ADB4-A01F0656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14300" cy="114300"/>
    <xdr:pic>
      <xdr:nvPicPr>
        <xdr:cNvPr id="407" name="Picture 406">
          <a:hlinkClick xmlns:r="http://schemas.openxmlformats.org/officeDocument/2006/relationships" r:id="rId407" tgtFrame="_blank"/>
          <a:extLst>
            <a:ext uri="{FF2B5EF4-FFF2-40B4-BE49-F238E27FC236}">
              <a16:creationId xmlns:a16="http://schemas.microsoft.com/office/drawing/2014/main" id="{3A12DF45-DC92-42BE-ADCE-CD2CD28C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14300" cy="114300"/>
    <xdr:pic>
      <xdr:nvPicPr>
        <xdr:cNvPr id="408" name="Picture 407">
          <a:hlinkClick xmlns:r="http://schemas.openxmlformats.org/officeDocument/2006/relationships" r:id="rId408" tgtFrame="_blank"/>
          <a:extLst>
            <a:ext uri="{FF2B5EF4-FFF2-40B4-BE49-F238E27FC236}">
              <a16:creationId xmlns:a16="http://schemas.microsoft.com/office/drawing/2014/main" id="{31133AC1-FA38-49C6-B25D-2067F1FEA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14300" cy="114300"/>
    <xdr:pic>
      <xdr:nvPicPr>
        <xdr:cNvPr id="409" name="Picture 408">
          <a:hlinkClick xmlns:r="http://schemas.openxmlformats.org/officeDocument/2006/relationships" r:id="rId409" tgtFrame="_blank"/>
          <a:extLst>
            <a:ext uri="{FF2B5EF4-FFF2-40B4-BE49-F238E27FC236}">
              <a16:creationId xmlns:a16="http://schemas.microsoft.com/office/drawing/2014/main" id="{171DCDBF-59B6-42F2-8F9A-D8D3D89C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14300" cy="114300"/>
    <xdr:pic>
      <xdr:nvPicPr>
        <xdr:cNvPr id="410" name="Picture 409">
          <a:hlinkClick xmlns:r="http://schemas.openxmlformats.org/officeDocument/2006/relationships" r:id="rId410" tgtFrame="_blank"/>
          <a:extLst>
            <a:ext uri="{FF2B5EF4-FFF2-40B4-BE49-F238E27FC236}">
              <a16:creationId xmlns:a16="http://schemas.microsoft.com/office/drawing/2014/main" id="{835A4546-C0A8-4CB0-8A41-6654E2A0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14300" cy="114300"/>
    <xdr:pic>
      <xdr:nvPicPr>
        <xdr:cNvPr id="411" name="Picture 410">
          <a:hlinkClick xmlns:r="http://schemas.openxmlformats.org/officeDocument/2006/relationships" r:id="rId411" tgtFrame="_blank"/>
          <a:extLst>
            <a:ext uri="{FF2B5EF4-FFF2-40B4-BE49-F238E27FC236}">
              <a16:creationId xmlns:a16="http://schemas.microsoft.com/office/drawing/2014/main" id="{41D687BE-3F10-4290-A1B8-83B3B52D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12" name="Picture 411">
          <a:hlinkClick xmlns:r="http://schemas.openxmlformats.org/officeDocument/2006/relationships" r:id="rId412" tgtFrame="_blank"/>
          <a:extLst>
            <a:ext uri="{FF2B5EF4-FFF2-40B4-BE49-F238E27FC236}">
              <a16:creationId xmlns:a16="http://schemas.microsoft.com/office/drawing/2014/main" id="{A9AD9B47-3AF4-4F65-A4B6-34757F33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90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14300" cy="114300"/>
    <xdr:pic>
      <xdr:nvPicPr>
        <xdr:cNvPr id="413" name="Picture 412">
          <a:hlinkClick xmlns:r="http://schemas.openxmlformats.org/officeDocument/2006/relationships" r:id="rId413" tgtFrame="_blank"/>
          <a:extLst>
            <a:ext uri="{FF2B5EF4-FFF2-40B4-BE49-F238E27FC236}">
              <a16:creationId xmlns:a16="http://schemas.microsoft.com/office/drawing/2014/main" id="{C4548442-B03F-47E5-95D5-36B5074B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09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14300" cy="114300"/>
    <xdr:pic>
      <xdr:nvPicPr>
        <xdr:cNvPr id="414" name="Picture 413">
          <a:hlinkClick xmlns:r="http://schemas.openxmlformats.org/officeDocument/2006/relationships" r:id="rId414" tgtFrame="_blank"/>
          <a:extLst>
            <a:ext uri="{FF2B5EF4-FFF2-40B4-BE49-F238E27FC236}">
              <a16:creationId xmlns:a16="http://schemas.microsoft.com/office/drawing/2014/main" id="{7093CB49-A5A4-480E-A5F0-C23B445C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09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15" name="Picture 414">
          <a:hlinkClick xmlns:r="http://schemas.openxmlformats.org/officeDocument/2006/relationships" r:id="rId415" tgtFrame="_blank"/>
          <a:extLst>
            <a:ext uri="{FF2B5EF4-FFF2-40B4-BE49-F238E27FC236}">
              <a16:creationId xmlns:a16="http://schemas.microsoft.com/office/drawing/2014/main" id="{7BF25C6B-78A2-47DA-8F75-FE502E1C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09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14300" cy="114300"/>
    <xdr:pic>
      <xdr:nvPicPr>
        <xdr:cNvPr id="416" name="Picture 415">
          <a:hlinkClick xmlns:r="http://schemas.openxmlformats.org/officeDocument/2006/relationships" r:id="rId416" tgtFrame="_blank"/>
          <a:extLst>
            <a:ext uri="{FF2B5EF4-FFF2-40B4-BE49-F238E27FC236}">
              <a16:creationId xmlns:a16="http://schemas.microsoft.com/office/drawing/2014/main" id="{B7C0B0B4-ECA8-4CA7-BB40-268F416C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09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14300" cy="114300"/>
    <xdr:pic>
      <xdr:nvPicPr>
        <xdr:cNvPr id="417" name="Picture 416">
          <a:hlinkClick xmlns:r="http://schemas.openxmlformats.org/officeDocument/2006/relationships" r:id="rId417" tgtFrame="_blank"/>
          <a:extLst>
            <a:ext uri="{FF2B5EF4-FFF2-40B4-BE49-F238E27FC236}">
              <a16:creationId xmlns:a16="http://schemas.microsoft.com/office/drawing/2014/main" id="{45CD87C6-62B8-4BCB-AAA4-49CE2719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28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18" name="Picture 417">
          <a:hlinkClick xmlns:r="http://schemas.openxmlformats.org/officeDocument/2006/relationships" r:id="rId418" tgtFrame="_blank"/>
          <a:extLst>
            <a:ext uri="{FF2B5EF4-FFF2-40B4-BE49-F238E27FC236}">
              <a16:creationId xmlns:a16="http://schemas.microsoft.com/office/drawing/2014/main" id="{66AFDA20-8394-46C0-BDB7-C4FB8563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28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14300" cy="114300"/>
    <xdr:pic>
      <xdr:nvPicPr>
        <xdr:cNvPr id="419" name="Picture 418">
          <a:hlinkClick xmlns:r="http://schemas.openxmlformats.org/officeDocument/2006/relationships" r:id="rId419" tgtFrame="_blank"/>
          <a:extLst>
            <a:ext uri="{FF2B5EF4-FFF2-40B4-BE49-F238E27FC236}">
              <a16:creationId xmlns:a16="http://schemas.microsoft.com/office/drawing/2014/main" id="{F555DCB8-6B94-4D11-8296-13F57B47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28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14300" cy="114300"/>
    <xdr:pic>
      <xdr:nvPicPr>
        <xdr:cNvPr id="420" name="Picture 419">
          <a:hlinkClick xmlns:r="http://schemas.openxmlformats.org/officeDocument/2006/relationships" r:id="rId420" tgtFrame="_blank"/>
          <a:extLst>
            <a:ext uri="{FF2B5EF4-FFF2-40B4-BE49-F238E27FC236}">
              <a16:creationId xmlns:a16="http://schemas.microsoft.com/office/drawing/2014/main" id="{3DA34626-B668-4056-8363-182625BC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28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14300" cy="114300"/>
    <xdr:pic>
      <xdr:nvPicPr>
        <xdr:cNvPr id="421" name="Picture 420">
          <a:hlinkClick xmlns:r="http://schemas.openxmlformats.org/officeDocument/2006/relationships" r:id="rId421" tgtFrame="_blank"/>
          <a:extLst>
            <a:ext uri="{FF2B5EF4-FFF2-40B4-BE49-F238E27FC236}">
              <a16:creationId xmlns:a16="http://schemas.microsoft.com/office/drawing/2014/main" id="{1CC85445-9155-4FB3-9052-7F82C205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47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422" name="Picture 421">
          <a:hlinkClick xmlns:r="http://schemas.openxmlformats.org/officeDocument/2006/relationships" r:id="rId422" tgtFrame="_blank"/>
          <a:extLst>
            <a:ext uri="{FF2B5EF4-FFF2-40B4-BE49-F238E27FC236}">
              <a16:creationId xmlns:a16="http://schemas.microsoft.com/office/drawing/2014/main" id="{5454D8FA-80C6-450B-9915-429F47D9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14300" cy="114300"/>
    <xdr:pic>
      <xdr:nvPicPr>
        <xdr:cNvPr id="423" name="Picture 422">
          <a:hlinkClick xmlns:r="http://schemas.openxmlformats.org/officeDocument/2006/relationships" r:id="rId423" tgtFrame="_blank"/>
          <a:extLst>
            <a:ext uri="{FF2B5EF4-FFF2-40B4-BE49-F238E27FC236}">
              <a16:creationId xmlns:a16="http://schemas.microsoft.com/office/drawing/2014/main" id="{AFDF639E-CB78-4FB7-8AA3-54F00B27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14300" cy="114300"/>
    <xdr:pic>
      <xdr:nvPicPr>
        <xdr:cNvPr id="424" name="Picture 423">
          <a:hlinkClick xmlns:r="http://schemas.openxmlformats.org/officeDocument/2006/relationships" r:id="rId424" tgtFrame="_blank"/>
          <a:extLst>
            <a:ext uri="{FF2B5EF4-FFF2-40B4-BE49-F238E27FC236}">
              <a16:creationId xmlns:a16="http://schemas.microsoft.com/office/drawing/2014/main" id="{E7FE1266-51B2-46C6-A927-AA16B55E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14300" cy="114300"/>
    <xdr:pic>
      <xdr:nvPicPr>
        <xdr:cNvPr id="425" name="Picture 424">
          <a:hlinkClick xmlns:r="http://schemas.openxmlformats.org/officeDocument/2006/relationships" r:id="rId425" tgtFrame="_blank"/>
          <a:extLst>
            <a:ext uri="{FF2B5EF4-FFF2-40B4-BE49-F238E27FC236}">
              <a16:creationId xmlns:a16="http://schemas.microsoft.com/office/drawing/2014/main" id="{FDC0B8D1-7D37-435E-996A-23B1988B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14300" cy="114300"/>
    <xdr:pic>
      <xdr:nvPicPr>
        <xdr:cNvPr id="426" name="Picture 425">
          <a:hlinkClick xmlns:r="http://schemas.openxmlformats.org/officeDocument/2006/relationships" r:id="rId426" tgtFrame="_blank"/>
          <a:extLst>
            <a:ext uri="{FF2B5EF4-FFF2-40B4-BE49-F238E27FC236}">
              <a16:creationId xmlns:a16="http://schemas.microsoft.com/office/drawing/2014/main" id="{813D9C45-326E-44D3-9C95-3B7F4CC4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27" name="Picture 426">
          <a:hlinkClick xmlns:r="http://schemas.openxmlformats.org/officeDocument/2006/relationships" r:id="rId427" tgtFrame="_blank"/>
          <a:extLst>
            <a:ext uri="{FF2B5EF4-FFF2-40B4-BE49-F238E27FC236}">
              <a16:creationId xmlns:a16="http://schemas.microsoft.com/office/drawing/2014/main" id="{E164A6C7-51C3-4B96-A24D-69A5F018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14300" cy="114300"/>
    <xdr:pic>
      <xdr:nvPicPr>
        <xdr:cNvPr id="428" name="Picture 427">
          <a:hlinkClick xmlns:r="http://schemas.openxmlformats.org/officeDocument/2006/relationships" r:id="rId428" tgtFrame="_blank"/>
          <a:extLst>
            <a:ext uri="{FF2B5EF4-FFF2-40B4-BE49-F238E27FC236}">
              <a16:creationId xmlns:a16="http://schemas.microsoft.com/office/drawing/2014/main" id="{C50FCB8E-4C16-4264-928F-B06D1C02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14300" cy="114300"/>
    <xdr:pic>
      <xdr:nvPicPr>
        <xdr:cNvPr id="429" name="Picture 428">
          <a:hlinkClick xmlns:r="http://schemas.openxmlformats.org/officeDocument/2006/relationships" r:id="rId429" tgtFrame="_blank"/>
          <a:extLst>
            <a:ext uri="{FF2B5EF4-FFF2-40B4-BE49-F238E27FC236}">
              <a16:creationId xmlns:a16="http://schemas.microsoft.com/office/drawing/2014/main" id="{097C952A-2141-4063-9243-FF272D1B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14300" cy="114300"/>
    <xdr:pic>
      <xdr:nvPicPr>
        <xdr:cNvPr id="430" name="Picture 429">
          <a:hlinkClick xmlns:r="http://schemas.openxmlformats.org/officeDocument/2006/relationships" r:id="rId430" tgtFrame="_blank"/>
          <a:extLst>
            <a:ext uri="{FF2B5EF4-FFF2-40B4-BE49-F238E27FC236}">
              <a16:creationId xmlns:a16="http://schemas.microsoft.com/office/drawing/2014/main" id="{68C698F6-B8E0-4D43-BD64-C134F380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14300" cy="114300"/>
    <xdr:pic>
      <xdr:nvPicPr>
        <xdr:cNvPr id="431" name="Picture 430">
          <a:hlinkClick xmlns:r="http://schemas.openxmlformats.org/officeDocument/2006/relationships" r:id="rId431" tgtFrame="_blank"/>
          <a:extLst>
            <a:ext uri="{FF2B5EF4-FFF2-40B4-BE49-F238E27FC236}">
              <a16:creationId xmlns:a16="http://schemas.microsoft.com/office/drawing/2014/main" id="{8D58CB7B-E6F8-4B94-8C0A-BF6F199F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14300" cy="114300"/>
    <xdr:pic>
      <xdr:nvPicPr>
        <xdr:cNvPr id="432" name="Picture 431">
          <a:hlinkClick xmlns:r="http://schemas.openxmlformats.org/officeDocument/2006/relationships" r:id="rId432" tgtFrame="_blank"/>
          <a:extLst>
            <a:ext uri="{FF2B5EF4-FFF2-40B4-BE49-F238E27FC236}">
              <a16:creationId xmlns:a16="http://schemas.microsoft.com/office/drawing/2014/main" id="{5D0CBC4D-AB67-40A9-A4BE-BD3B37E6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85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14300" cy="114300"/>
    <xdr:pic>
      <xdr:nvPicPr>
        <xdr:cNvPr id="433" name="Picture 432">
          <a:hlinkClick xmlns:r="http://schemas.openxmlformats.org/officeDocument/2006/relationships" r:id="rId433" tgtFrame="_blank"/>
          <a:extLst>
            <a:ext uri="{FF2B5EF4-FFF2-40B4-BE49-F238E27FC236}">
              <a16:creationId xmlns:a16="http://schemas.microsoft.com/office/drawing/2014/main" id="{3E8C3E07-AA47-47B5-B3C9-0441C62B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14300" cy="114300"/>
    <xdr:pic>
      <xdr:nvPicPr>
        <xdr:cNvPr id="434" name="Picture 433">
          <a:hlinkClick xmlns:r="http://schemas.openxmlformats.org/officeDocument/2006/relationships" r:id="rId434" tgtFrame="_blank"/>
          <a:extLst>
            <a:ext uri="{FF2B5EF4-FFF2-40B4-BE49-F238E27FC236}">
              <a16:creationId xmlns:a16="http://schemas.microsoft.com/office/drawing/2014/main" id="{E7920B98-C14C-45CE-8793-028748BE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14300" cy="114300"/>
    <xdr:pic>
      <xdr:nvPicPr>
        <xdr:cNvPr id="435" name="Picture 434">
          <a:hlinkClick xmlns:r="http://schemas.openxmlformats.org/officeDocument/2006/relationships" r:id="rId435" tgtFrame="_blank"/>
          <a:extLst>
            <a:ext uri="{FF2B5EF4-FFF2-40B4-BE49-F238E27FC236}">
              <a16:creationId xmlns:a16="http://schemas.microsoft.com/office/drawing/2014/main" id="{E35F7FA5-70DB-400D-8147-E1B82855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14300" cy="114300"/>
    <xdr:pic>
      <xdr:nvPicPr>
        <xdr:cNvPr id="436" name="Picture 435">
          <a:hlinkClick xmlns:r="http://schemas.openxmlformats.org/officeDocument/2006/relationships" r:id="rId436" tgtFrame="_blank"/>
          <a:extLst>
            <a:ext uri="{FF2B5EF4-FFF2-40B4-BE49-F238E27FC236}">
              <a16:creationId xmlns:a16="http://schemas.microsoft.com/office/drawing/2014/main" id="{90303AE0-C0A8-4B97-86A3-1B2CB9F8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24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14300" cy="114300"/>
    <xdr:pic>
      <xdr:nvPicPr>
        <xdr:cNvPr id="437" name="Picture 436">
          <a:hlinkClick xmlns:r="http://schemas.openxmlformats.org/officeDocument/2006/relationships" r:id="rId437" tgtFrame="_blank"/>
          <a:extLst>
            <a:ext uri="{FF2B5EF4-FFF2-40B4-BE49-F238E27FC236}">
              <a16:creationId xmlns:a16="http://schemas.microsoft.com/office/drawing/2014/main" id="{8FF84042-E899-4958-AD20-6DD28AC9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43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38" name="Picture 437">
          <a:hlinkClick xmlns:r="http://schemas.openxmlformats.org/officeDocument/2006/relationships" r:id="rId438" tgtFrame="_blank"/>
          <a:extLst>
            <a:ext uri="{FF2B5EF4-FFF2-40B4-BE49-F238E27FC236}">
              <a16:creationId xmlns:a16="http://schemas.microsoft.com/office/drawing/2014/main" id="{AAFABEC0-2DE9-4247-9DA1-B7236925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14300" cy="114300"/>
    <xdr:pic>
      <xdr:nvPicPr>
        <xdr:cNvPr id="439" name="Picture 438">
          <a:hlinkClick xmlns:r="http://schemas.openxmlformats.org/officeDocument/2006/relationships" r:id="rId439" tgtFrame="_blank"/>
          <a:extLst>
            <a:ext uri="{FF2B5EF4-FFF2-40B4-BE49-F238E27FC236}">
              <a16:creationId xmlns:a16="http://schemas.microsoft.com/office/drawing/2014/main" id="{B1797A6D-3AF0-4851-BFCC-15B45197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14300" cy="114300"/>
    <xdr:pic>
      <xdr:nvPicPr>
        <xdr:cNvPr id="440" name="Picture 439">
          <a:hlinkClick xmlns:r="http://schemas.openxmlformats.org/officeDocument/2006/relationships" r:id="rId440" tgtFrame="_blank"/>
          <a:extLst>
            <a:ext uri="{FF2B5EF4-FFF2-40B4-BE49-F238E27FC236}">
              <a16:creationId xmlns:a16="http://schemas.microsoft.com/office/drawing/2014/main" id="{F34A6530-614B-4ABE-A53B-37CC3689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14300" cy="114300"/>
    <xdr:pic>
      <xdr:nvPicPr>
        <xdr:cNvPr id="441" name="Picture 440">
          <a:hlinkClick xmlns:r="http://schemas.openxmlformats.org/officeDocument/2006/relationships" r:id="rId441" tgtFrame="_blank"/>
          <a:extLst>
            <a:ext uri="{FF2B5EF4-FFF2-40B4-BE49-F238E27FC236}">
              <a16:creationId xmlns:a16="http://schemas.microsoft.com/office/drawing/2014/main" id="{88BABABC-415B-4C66-85DB-0F9272B1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14300" cy="114300"/>
    <xdr:pic>
      <xdr:nvPicPr>
        <xdr:cNvPr id="442" name="Picture 441">
          <a:hlinkClick xmlns:r="http://schemas.openxmlformats.org/officeDocument/2006/relationships" r:id="rId442" tgtFrame="_blank"/>
          <a:extLst>
            <a:ext uri="{FF2B5EF4-FFF2-40B4-BE49-F238E27FC236}">
              <a16:creationId xmlns:a16="http://schemas.microsoft.com/office/drawing/2014/main" id="{F5BA8FEC-9900-4B0D-B9B0-5DE3E468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14300" cy="114300"/>
    <xdr:pic>
      <xdr:nvPicPr>
        <xdr:cNvPr id="443" name="Picture 442">
          <a:hlinkClick xmlns:r="http://schemas.openxmlformats.org/officeDocument/2006/relationships" r:id="rId443" tgtFrame="_blank"/>
          <a:extLst>
            <a:ext uri="{FF2B5EF4-FFF2-40B4-BE49-F238E27FC236}">
              <a16:creationId xmlns:a16="http://schemas.microsoft.com/office/drawing/2014/main" id="{79CB11BF-4392-4929-ABAB-64513A2A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14300" cy="114300"/>
    <xdr:pic>
      <xdr:nvPicPr>
        <xdr:cNvPr id="444" name="Picture 443">
          <a:hlinkClick xmlns:r="http://schemas.openxmlformats.org/officeDocument/2006/relationships" r:id="rId444" tgtFrame="_blank"/>
          <a:extLst>
            <a:ext uri="{FF2B5EF4-FFF2-40B4-BE49-F238E27FC236}">
              <a16:creationId xmlns:a16="http://schemas.microsoft.com/office/drawing/2014/main" id="{61535BDA-5B0A-4AE6-9488-6FCCA331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14300" cy="114300"/>
    <xdr:pic>
      <xdr:nvPicPr>
        <xdr:cNvPr id="445" name="Picture 444">
          <a:hlinkClick xmlns:r="http://schemas.openxmlformats.org/officeDocument/2006/relationships" r:id="rId445" tgtFrame="_blank"/>
          <a:extLst>
            <a:ext uri="{FF2B5EF4-FFF2-40B4-BE49-F238E27FC236}">
              <a16:creationId xmlns:a16="http://schemas.microsoft.com/office/drawing/2014/main" id="{96A55B82-662D-406C-9EA1-5B6BC19D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14300" cy="114300"/>
    <xdr:pic>
      <xdr:nvPicPr>
        <xdr:cNvPr id="446" name="Picture 445">
          <a:hlinkClick xmlns:r="http://schemas.openxmlformats.org/officeDocument/2006/relationships" r:id="rId446" tgtFrame="_blank"/>
          <a:extLst>
            <a:ext uri="{FF2B5EF4-FFF2-40B4-BE49-F238E27FC236}">
              <a16:creationId xmlns:a16="http://schemas.microsoft.com/office/drawing/2014/main" id="{DE44D73A-2067-46E9-8E40-D585C1C9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14300" cy="114300"/>
    <xdr:pic>
      <xdr:nvPicPr>
        <xdr:cNvPr id="447" name="Picture 446">
          <a:hlinkClick xmlns:r="http://schemas.openxmlformats.org/officeDocument/2006/relationships" r:id="rId447" tgtFrame="_blank"/>
          <a:extLst>
            <a:ext uri="{FF2B5EF4-FFF2-40B4-BE49-F238E27FC236}">
              <a16:creationId xmlns:a16="http://schemas.microsoft.com/office/drawing/2014/main" id="{41C3E345-88D1-49FA-A0F7-F230DB60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14300" cy="114300"/>
    <xdr:pic>
      <xdr:nvPicPr>
        <xdr:cNvPr id="448" name="Picture 447">
          <a:hlinkClick xmlns:r="http://schemas.openxmlformats.org/officeDocument/2006/relationships" r:id="rId448" tgtFrame="_blank"/>
          <a:extLst>
            <a:ext uri="{FF2B5EF4-FFF2-40B4-BE49-F238E27FC236}">
              <a16:creationId xmlns:a16="http://schemas.microsoft.com/office/drawing/2014/main" id="{21EDB26F-9796-43A2-A610-FF781C02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81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14300" cy="114300"/>
    <xdr:pic>
      <xdr:nvPicPr>
        <xdr:cNvPr id="449" name="Picture 448">
          <a:hlinkClick xmlns:r="http://schemas.openxmlformats.org/officeDocument/2006/relationships" r:id="rId449" tgtFrame="_blank"/>
          <a:extLst>
            <a:ext uri="{FF2B5EF4-FFF2-40B4-BE49-F238E27FC236}">
              <a16:creationId xmlns:a16="http://schemas.microsoft.com/office/drawing/2014/main" id="{B759B5BD-CA97-43C6-A947-FE44DC43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00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14300" cy="114300"/>
    <xdr:pic>
      <xdr:nvPicPr>
        <xdr:cNvPr id="450" name="Picture 449">
          <a:hlinkClick xmlns:r="http://schemas.openxmlformats.org/officeDocument/2006/relationships" r:id="rId450" tgtFrame="_blank"/>
          <a:extLst>
            <a:ext uri="{FF2B5EF4-FFF2-40B4-BE49-F238E27FC236}">
              <a16:creationId xmlns:a16="http://schemas.microsoft.com/office/drawing/2014/main" id="{A2D53EBB-BBF8-4F80-995C-E18184A0A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19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14300" cy="114300"/>
    <xdr:pic>
      <xdr:nvPicPr>
        <xdr:cNvPr id="451" name="Picture 450">
          <a:hlinkClick xmlns:r="http://schemas.openxmlformats.org/officeDocument/2006/relationships" r:id="rId451" tgtFrame="_blank"/>
          <a:extLst>
            <a:ext uri="{FF2B5EF4-FFF2-40B4-BE49-F238E27FC236}">
              <a16:creationId xmlns:a16="http://schemas.microsoft.com/office/drawing/2014/main" id="{31DD9BFC-C999-4A5A-8891-B8FEBF9E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19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14300" cy="114300"/>
    <xdr:pic>
      <xdr:nvPicPr>
        <xdr:cNvPr id="452" name="Picture 451">
          <a:hlinkClick xmlns:r="http://schemas.openxmlformats.org/officeDocument/2006/relationships" r:id="rId452" tgtFrame="_blank"/>
          <a:extLst>
            <a:ext uri="{FF2B5EF4-FFF2-40B4-BE49-F238E27FC236}">
              <a16:creationId xmlns:a16="http://schemas.microsoft.com/office/drawing/2014/main" id="{B12DD333-C8FA-45A7-8399-AE2179A2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38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14300" cy="114300"/>
    <xdr:pic>
      <xdr:nvPicPr>
        <xdr:cNvPr id="453" name="Picture 452">
          <a:hlinkClick xmlns:r="http://schemas.openxmlformats.org/officeDocument/2006/relationships" r:id="rId453" tgtFrame="_blank"/>
          <a:extLst>
            <a:ext uri="{FF2B5EF4-FFF2-40B4-BE49-F238E27FC236}">
              <a16:creationId xmlns:a16="http://schemas.microsoft.com/office/drawing/2014/main" id="{C8376589-CD96-4CED-A694-764F27BB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38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14300" cy="114300"/>
    <xdr:pic>
      <xdr:nvPicPr>
        <xdr:cNvPr id="454" name="Picture 453">
          <a:hlinkClick xmlns:r="http://schemas.openxmlformats.org/officeDocument/2006/relationships" r:id="rId454" tgtFrame="_blank"/>
          <a:extLst>
            <a:ext uri="{FF2B5EF4-FFF2-40B4-BE49-F238E27FC236}">
              <a16:creationId xmlns:a16="http://schemas.microsoft.com/office/drawing/2014/main" id="{2D356D8B-005A-4159-B8D5-632FD6E6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38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14300" cy="114300"/>
    <xdr:pic>
      <xdr:nvPicPr>
        <xdr:cNvPr id="455" name="Picture 454">
          <a:hlinkClick xmlns:r="http://schemas.openxmlformats.org/officeDocument/2006/relationships" r:id="rId455" tgtFrame="_blank"/>
          <a:extLst>
            <a:ext uri="{FF2B5EF4-FFF2-40B4-BE49-F238E27FC236}">
              <a16:creationId xmlns:a16="http://schemas.microsoft.com/office/drawing/2014/main" id="{39D93755-CE9F-4784-8DDC-AD42981D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38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14300" cy="114300"/>
    <xdr:pic>
      <xdr:nvPicPr>
        <xdr:cNvPr id="456" name="Picture 455">
          <a:hlinkClick xmlns:r="http://schemas.openxmlformats.org/officeDocument/2006/relationships" r:id="rId456" tgtFrame="_blank"/>
          <a:extLst>
            <a:ext uri="{FF2B5EF4-FFF2-40B4-BE49-F238E27FC236}">
              <a16:creationId xmlns:a16="http://schemas.microsoft.com/office/drawing/2014/main" id="{520F7701-E624-4762-888A-E8191419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38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14300" cy="114300"/>
    <xdr:pic>
      <xdr:nvPicPr>
        <xdr:cNvPr id="457" name="Picture 456">
          <a:hlinkClick xmlns:r="http://schemas.openxmlformats.org/officeDocument/2006/relationships" r:id="rId457" tgtFrame="_blank"/>
          <a:extLst>
            <a:ext uri="{FF2B5EF4-FFF2-40B4-BE49-F238E27FC236}">
              <a16:creationId xmlns:a16="http://schemas.microsoft.com/office/drawing/2014/main" id="{A6EA18AF-311D-41B9-B861-92E0D212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57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14300" cy="114300"/>
    <xdr:pic>
      <xdr:nvPicPr>
        <xdr:cNvPr id="458" name="Picture 457">
          <a:hlinkClick xmlns:r="http://schemas.openxmlformats.org/officeDocument/2006/relationships" r:id="rId458" tgtFrame="_blank"/>
          <a:extLst>
            <a:ext uri="{FF2B5EF4-FFF2-40B4-BE49-F238E27FC236}">
              <a16:creationId xmlns:a16="http://schemas.microsoft.com/office/drawing/2014/main" id="{B0A6E618-2451-423B-B28F-7D1FC823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57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107</xdr:row>
      <xdr:rowOff>0</xdr:rowOff>
    </xdr:from>
    <xdr:ext cx="114300" cy="114300"/>
    <xdr:pic>
      <xdr:nvPicPr>
        <xdr:cNvPr id="459" name="Picture 458">
          <a:hlinkClick xmlns:r="http://schemas.openxmlformats.org/officeDocument/2006/relationships" r:id="rId459" tgtFrame="_blank"/>
          <a:extLst>
            <a:ext uri="{FF2B5EF4-FFF2-40B4-BE49-F238E27FC236}">
              <a16:creationId xmlns:a16="http://schemas.microsoft.com/office/drawing/2014/main" id="{8F204A84-569F-4A1E-87E8-58998961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76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14300" cy="114300"/>
    <xdr:pic>
      <xdr:nvPicPr>
        <xdr:cNvPr id="460" name="Picture 459">
          <a:hlinkClick xmlns:r="http://schemas.openxmlformats.org/officeDocument/2006/relationships" r:id="rId460" tgtFrame="_blank"/>
          <a:extLst>
            <a:ext uri="{FF2B5EF4-FFF2-40B4-BE49-F238E27FC236}">
              <a16:creationId xmlns:a16="http://schemas.microsoft.com/office/drawing/2014/main" id="{B0F1BB44-AC04-4422-967F-E22079DF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107</xdr:row>
      <xdr:rowOff>0</xdr:rowOff>
    </xdr:from>
    <xdr:ext cx="114300" cy="114300"/>
    <xdr:pic>
      <xdr:nvPicPr>
        <xdr:cNvPr id="461" name="Picture 460">
          <a:hlinkClick xmlns:r="http://schemas.openxmlformats.org/officeDocument/2006/relationships" r:id="rId461" tgtFrame="_blank"/>
          <a:extLst>
            <a:ext uri="{FF2B5EF4-FFF2-40B4-BE49-F238E27FC236}">
              <a16:creationId xmlns:a16="http://schemas.microsoft.com/office/drawing/2014/main" id="{633AD98E-A8DF-4FFF-9BBD-19CA1C7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14300" cy="114300"/>
    <xdr:pic>
      <xdr:nvPicPr>
        <xdr:cNvPr id="462" name="Picture 461">
          <a:hlinkClick xmlns:r="http://schemas.openxmlformats.org/officeDocument/2006/relationships" r:id="rId462" tgtFrame="_blank"/>
          <a:extLst>
            <a:ext uri="{FF2B5EF4-FFF2-40B4-BE49-F238E27FC236}">
              <a16:creationId xmlns:a16="http://schemas.microsoft.com/office/drawing/2014/main" id="{C65007D7-A2CB-48CF-A86E-9595352F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107</xdr:row>
      <xdr:rowOff>0</xdr:rowOff>
    </xdr:from>
    <xdr:ext cx="114300" cy="114300"/>
    <xdr:pic>
      <xdr:nvPicPr>
        <xdr:cNvPr id="463" name="Picture 462">
          <a:hlinkClick xmlns:r="http://schemas.openxmlformats.org/officeDocument/2006/relationships" r:id="rId463" tgtFrame="_blank"/>
          <a:extLst>
            <a:ext uri="{FF2B5EF4-FFF2-40B4-BE49-F238E27FC236}">
              <a16:creationId xmlns:a16="http://schemas.microsoft.com/office/drawing/2014/main" id="{B1D3E3CC-A6F0-4A87-A89F-B13B4F32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14300" cy="114300"/>
    <xdr:pic>
      <xdr:nvPicPr>
        <xdr:cNvPr id="464" name="Picture 463">
          <a:hlinkClick xmlns:r="http://schemas.openxmlformats.org/officeDocument/2006/relationships" r:id="rId464" tgtFrame="_blank"/>
          <a:extLst>
            <a:ext uri="{FF2B5EF4-FFF2-40B4-BE49-F238E27FC236}">
              <a16:creationId xmlns:a16="http://schemas.microsoft.com/office/drawing/2014/main" id="{E664073C-9836-40D2-A8F0-26EA8994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14300" cy="114300"/>
    <xdr:pic>
      <xdr:nvPicPr>
        <xdr:cNvPr id="465" name="Picture 464">
          <a:hlinkClick xmlns:r="http://schemas.openxmlformats.org/officeDocument/2006/relationships" r:id="rId465" tgtFrame="_blank"/>
          <a:extLst>
            <a:ext uri="{FF2B5EF4-FFF2-40B4-BE49-F238E27FC236}">
              <a16:creationId xmlns:a16="http://schemas.microsoft.com/office/drawing/2014/main" id="{89A7E9DF-837E-4886-9EE3-D67FD20DB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14300" cy="114300"/>
    <xdr:pic>
      <xdr:nvPicPr>
        <xdr:cNvPr id="466" name="Picture 465">
          <a:hlinkClick xmlns:r="http://schemas.openxmlformats.org/officeDocument/2006/relationships" r:id="rId466" tgtFrame="_blank"/>
          <a:extLst>
            <a:ext uri="{FF2B5EF4-FFF2-40B4-BE49-F238E27FC236}">
              <a16:creationId xmlns:a16="http://schemas.microsoft.com/office/drawing/2014/main" id="{E98231C2-5451-4B78-A27A-1C9FC174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33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14300" cy="114300"/>
    <xdr:pic>
      <xdr:nvPicPr>
        <xdr:cNvPr id="467" name="Picture 466">
          <a:hlinkClick xmlns:r="http://schemas.openxmlformats.org/officeDocument/2006/relationships" r:id="rId467" tgtFrame="_blank"/>
          <a:extLst>
            <a:ext uri="{FF2B5EF4-FFF2-40B4-BE49-F238E27FC236}">
              <a16:creationId xmlns:a16="http://schemas.microsoft.com/office/drawing/2014/main" id="{0B099B3C-C670-4D40-AA74-D241F636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33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14300" cy="114300"/>
    <xdr:pic>
      <xdr:nvPicPr>
        <xdr:cNvPr id="468" name="Picture 467">
          <a:hlinkClick xmlns:r="http://schemas.openxmlformats.org/officeDocument/2006/relationships" r:id="rId468" tgtFrame="_blank"/>
          <a:extLst>
            <a:ext uri="{FF2B5EF4-FFF2-40B4-BE49-F238E27FC236}">
              <a16:creationId xmlns:a16="http://schemas.microsoft.com/office/drawing/2014/main" id="{9D2C3F88-7067-4B7D-8898-EEDE7D24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52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111</xdr:row>
      <xdr:rowOff>0</xdr:rowOff>
    </xdr:from>
    <xdr:ext cx="114300" cy="114300"/>
    <xdr:pic>
      <xdr:nvPicPr>
        <xdr:cNvPr id="469" name="Picture 468">
          <a:hlinkClick xmlns:r="http://schemas.openxmlformats.org/officeDocument/2006/relationships" r:id="rId469" tgtFrame="_blank"/>
          <a:extLst>
            <a:ext uri="{FF2B5EF4-FFF2-40B4-BE49-F238E27FC236}">
              <a16:creationId xmlns:a16="http://schemas.microsoft.com/office/drawing/2014/main" id="{78C35DEA-CED0-4663-90AF-47C91923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52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14300" cy="114300"/>
    <xdr:pic>
      <xdr:nvPicPr>
        <xdr:cNvPr id="470" name="Picture 469">
          <a:hlinkClick xmlns:r="http://schemas.openxmlformats.org/officeDocument/2006/relationships" r:id="rId470" tgtFrame="_blank"/>
          <a:extLst>
            <a:ext uri="{FF2B5EF4-FFF2-40B4-BE49-F238E27FC236}">
              <a16:creationId xmlns:a16="http://schemas.microsoft.com/office/drawing/2014/main" id="{CC0142F2-D8B2-4EA9-9216-364EFFB0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71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111</xdr:row>
      <xdr:rowOff>0</xdr:rowOff>
    </xdr:from>
    <xdr:ext cx="114300" cy="114300"/>
    <xdr:pic>
      <xdr:nvPicPr>
        <xdr:cNvPr id="471" name="Picture 470">
          <a:hlinkClick xmlns:r="http://schemas.openxmlformats.org/officeDocument/2006/relationships" r:id="rId471" tgtFrame="_blank"/>
          <a:extLst>
            <a:ext uri="{FF2B5EF4-FFF2-40B4-BE49-F238E27FC236}">
              <a16:creationId xmlns:a16="http://schemas.microsoft.com/office/drawing/2014/main" id="{08146193-0ACF-44B1-805F-01816A30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71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14300" cy="114300"/>
    <xdr:pic>
      <xdr:nvPicPr>
        <xdr:cNvPr id="472" name="Picture 471">
          <a:extLst>
            <a:ext uri="{FF2B5EF4-FFF2-40B4-BE49-F238E27FC236}">
              <a16:creationId xmlns:a16="http://schemas.microsoft.com/office/drawing/2014/main" id="{E24B3BDA-8DF8-410F-BD1B-7BF5B508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71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14300" cy="114300"/>
    <xdr:pic>
      <xdr:nvPicPr>
        <xdr:cNvPr id="2" name="Pictur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D286966-FB55-4F92-A7CE-55E9590C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0</xdr:rowOff>
    </xdr:from>
    <xdr:ext cx="114300" cy="114300"/>
    <xdr:pic>
      <xdr:nvPicPr>
        <xdr:cNvPr id="4" name="Picture 3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0DD4A201-0753-42A4-A1CC-DBC2AD61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0</xdr:rowOff>
    </xdr:from>
    <xdr:ext cx="114300" cy="114300"/>
    <xdr:pic>
      <xdr:nvPicPr>
        <xdr:cNvPr id="5" name="Picture 4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7F38135A-0613-4083-A60A-94CFB36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114300" cy="114300"/>
    <xdr:pic>
      <xdr:nvPicPr>
        <xdr:cNvPr id="6" name="Picture 5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73500D0A-5419-4673-A4CC-95EF5E9C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0</xdr:rowOff>
    </xdr:from>
    <xdr:ext cx="114300" cy="114300"/>
    <xdr:pic>
      <xdr:nvPicPr>
        <xdr:cNvPr id="7" name="Picture 6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2454E0E8-6DE6-4AD3-8DD8-69B56F9A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114300" cy="114300"/>
    <xdr:pic>
      <xdr:nvPicPr>
        <xdr:cNvPr id="8" name="Picture 7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1722425F-557F-4307-873C-59627896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114300" cy="114300"/>
    <xdr:pic>
      <xdr:nvPicPr>
        <xdr:cNvPr id="9" name="Picture 8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1B398B1E-CC40-4C6C-AC55-BD3780BB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0</xdr:rowOff>
    </xdr:from>
    <xdr:ext cx="114300" cy="114300"/>
    <xdr:pic>
      <xdr:nvPicPr>
        <xdr:cNvPr id="10" name="Picture 9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7AA5D3D9-2F85-43CD-BFD1-4534D17F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114300" cy="114300"/>
    <xdr:pic>
      <xdr:nvPicPr>
        <xdr:cNvPr id="11" name="Picture 10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A8E2F373-2474-497D-9CDB-E66B021E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114300" cy="114300"/>
    <xdr:pic>
      <xdr:nvPicPr>
        <xdr:cNvPr id="12" name="Picture 11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92AA994D-B45A-4EDD-9C70-9EFF6A2A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14300" cy="114300"/>
    <xdr:pic>
      <xdr:nvPicPr>
        <xdr:cNvPr id="13" name="Picture 12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126D76DA-3425-4859-9531-C8ABAF04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0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114300" cy="114300"/>
    <xdr:pic>
      <xdr:nvPicPr>
        <xdr:cNvPr id="14" name="Picture 13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6A4C1A69-1C86-4D3F-ACA7-4D7A002A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0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114300" cy="114300"/>
    <xdr:pic>
      <xdr:nvPicPr>
        <xdr:cNvPr id="15" name="Picture 14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A25A3390-8935-45C4-8CC6-3CBCD66C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9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</xdr:row>
      <xdr:rowOff>0</xdr:rowOff>
    </xdr:from>
    <xdr:ext cx="114300" cy="114300"/>
    <xdr:pic>
      <xdr:nvPicPr>
        <xdr:cNvPr id="16" name="Picture 15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FBC7E2C8-B253-4E49-AD34-7529E00E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9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14300" cy="114300"/>
    <xdr:pic>
      <xdr:nvPicPr>
        <xdr:cNvPr id="17" name="Picture 16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DD9DB5BE-EC79-4E2F-93B8-F81ABFFD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8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14300" cy="114300"/>
    <xdr:pic>
      <xdr:nvPicPr>
        <xdr:cNvPr id="18" name="Picture 17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5008B60B-3E46-4DB0-AF0C-359DE179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7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14300" cy="114300"/>
    <xdr:pic>
      <xdr:nvPicPr>
        <xdr:cNvPr id="19" name="Picture 18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D6C8899D-6F07-4BDD-8F0F-370C474A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7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14300" cy="114300"/>
    <xdr:pic>
      <xdr:nvPicPr>
        <xdr:cNvPr id="20" name="Picture 19">
          <a:hlinkClick xmlns:r="http://schemas.openxmlformats.org/officeDocument/2006/relationships" r:id="rId19" tgtFrame="_blank"/>
          <a:extLst>
            <a:ext uri="{FF2B5EF4-FFF2-40B4-BE49-F238E27FC236}">
              <a16:creationId xmlns:a16="http://schemas.microsoft.com/office/drawing/2014/main" id="{2328DCB2-67B2-445A-B3E5-3EC16F71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6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114300" cy="114300"/>
    <xdr:pic>
      <xdr:nvPicPr>
        <xdr:cNvPr id="21" name="Picture 20">
          <a:hlinkClick xmlns:r="http://schemas.openxmlformats.org/officeDocument/2006/relationships" r:id="rId20" tgtFrame="_blank"/>
          <a:extLst>
            <a:ext uri="{FF2B5EF4-FFF2-40B4-BE49-F238E27FC236}">
              <a16:creationId xmlns:a16="http://schemas.microsoft.com/office/drawing/2014/main" id="{8D7A07C5-0A19-4182-8C3C-4E58D503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8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114300" cy="114300"/>
    <xdr:pic>
      <xdr:nvPicPr>
        <xdr:cNvPr id="22" name="Picture 21">
          <a:hlinkClick xmlns:r="http://schemas.openxmlformats.org/officeDocument/2006/relationships" r:id="rId21" tgtFrame="_blank"/>
          <a:extLst>
            <a:ext uri="{FF2B5EF4-FFF2-40B4-BE49-F238E27FC236}">
              <a16:creationId xmlns:a16="http://schemas.microsoft.com/office/drawing/2014/main" id="{F20C2940-0109-4991-A80D-191E9D32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7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14300" cy="114300"/>
    <xdr:pic>
      <xdr:nvPicPr>
        <xdr:cNvPr id="23" name="Picture 22">
          <a:hlinkClick xmlns:r="http://schemas.openxmlformats.org/officeDocument/2006/relationships" r:id="rId22" tgtFrame="_blank"/>
          <a:extLst>
            <a:ext uri="{FF2B5EF4-FFF2-40B4-BE49-F238E27FC236}">
              <a16:creationId xmlns:a16="http://schemas.microsoft.com/office/drawing/2014/main" id="{1F43856B-00C1-4776-92C7-E4AE28A1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6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14300" cy="114300"/>
    <xdr:pic>
      <xdr:nvPicPr>
        <xdr:cNvPr id="24" name="Picture 23">
          <a:hlinkClick xmlns:r="http://schemas.openxmlformats.org/officeDocument/2006/relationships" r:id="rId23" tgtFrame="_blank"/>
          <a:extLst>
            <a:ext uri="{FF2B5EF4-FFF2-40B4-BE49-F238E27FC236}">
              <a16:creationId xmlns:a16="http://schemas.microsoft.com/office/drawing/2014/main" id="{45E05B4A-0249-42B2-AE80-F9867118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5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14300" cy="114300"/>
    <xdr:pic>
      <xdr:nvPicPr>
        <xdr:cNvPr id="25" name="Picture 24">
          <a:hlinkClick xmlns:r="http://schemas.openxmlformats.org/officeDocument/2006/relationships" r:id="rId24" tgtFrame="_blank"/>
          <a:extLst>
            <a:ext uri="{FF2B5EF4-FFF2-40B4-BE49-F238E27FC236}">
              <a16:creationId xmlns:a16="http://schemas.microsoft.com/office/drawing/2014/main" id="{5C392C64-6757-44EB-8B88-B6858FE9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4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26" name="Picture 25">
          <a:hlinkClick xmlns:r="http://schemas.openxmlformats.org/officeDocument/2006/relationships" r:id="rId25" tgtFrame="_blank"/>
          <a:extLst>
            <a:ext uri="{FF2B5EF4-FFF2-40B4-BE49-F238E27FC236}">
              <a16:creationId xmlns:a16="http://schemas.microsoft.com/office/drawing/2014/main" id="{7A346C74-DD9B-4DE7-BF3D-7D76CB9F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23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14300" cy="114300"/>
    <xdr:pic>
      <xdr:nvPicPr>
        <xdr:cNvPr id="27" name="Picture 26">
          <a:hlinkClick xmlns:r="http://schemas.openxmlformats.org/officeDocument/2006/relationships" r:id="rId26" tgtFrame="_blank"/>
          <a:extLst>
            <a:ext uri="{FF2B5EF4-FFF2-40B4-BE49-F238E27FC236}">
              <a16:creationId xmlns:a16="http://schemas.microsoft.com/office/drawing/2014/main" id="{1D92931B-186F-42DF-AC2F-868F65C2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6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14300" cy="114300"/>
    <xdr:pic>
      <xdr:nvPicPr>
        <xdr:cNvPr id="28" name="Picture 27">
          <a:hlinkClick xmlns:r="http://schemas.openxmlformats.org/officeDocument/2006/relationships" r:id="rId27" tgtFrame="_blank"/>
          <a:extLst>
            <a:ext uri="{FF2B5EF4-FFF2-40B4-BE49-F238E27FC236}">
              <a16:creationId xmlns:a16="http://schemas.microsoft.com/office/drawing/2014/main" id="{D8B9C9D9-E8A9-43ED-90F6-4174C69E6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5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14300" cy="114300"/>
    <xdr:pic>
      <xdr:nvPicPr>
        <xdr:cNvPr id="29" name="Picture 28">
          <a:hlinkClick xmlns:r="http://schemas.openxmlformats.org/officeDocument/2006/relationships" r:id="rId28" tgtFrame="_blank"/>
          <a:extLst>
            <a:ext uri="{FF2B5EF4-FFF2-40B4-BE49-F238E27FC236}">
              <a16:creationId xmlns:a16="http://schemas.microsoft.com/office/drawing/2014/main" id="{D6B78FC6-0159-41FD-ABB9-D92F46A7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4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30" name="Picture 29">
          <a:hlinkClick xmlns:r="http://schemas.openxmlformats.org/officeDocument/2006/relationships" r:id="rId29" tgtFrame="_blank"/>
          <a:extLst>
            <a:ext uri="{FF2B5EF4-FFF2-40B4-BE49-F238E27FC236}">
              <a16:creationId xmlns:a16="http://schemas.microsoft.com/office/drawing/2014/main" id="{3931FA32-9CBA-4337-9ADF-A8E637BA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23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14300" cy="114300"/>
    <xdr:pic>
      <xdr:nvPicPr>
        <xdr:cNvPr id="31" name="Picture 30">
          <a:hlinkClick xmlns:r="http://schemas.openxmlformats.org/officeDocument/2006/relationships" r:id="rId30" tgtFrame="_blank"/>
          <a:extLst>
            <a:ext uri="{FF2B5EF4-FFF2-40B4-BE49-F238E27FC236}">
              <a16:creationId xmlns:a16="http://schemas.microsoft.com/office/drawing/2014/main" id="{6B725D80-6DCE-4456-9D7D-ECDCF46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42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32" name="Picture 31">
          <a:hlinkClick xmlns:r="http://schemas.openxmlformats.org/officeDocument/2006/relationships" r:id="rId31" tgtFrame="_blank"/>
          <a:extLst>
            <a:ext uri="{FF2B5EF4-FFF2-40B4-BE49-F238E27FC236}">
              <a16:creationId xmlns:a16="http://schemas.microsoft.com/office/drawing/2014/main" id="{F071EFB5-318D-4358-9032-A3EFE041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23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14300" cy="114300"/>
    <xdr:pic>
      <xdr:nvPicPr>
        <xdr:cNvPr id="33" name="Picture 32">
          <a:hlinkClick xmlns:r="http://schemas.openxmlformats.org/officeDocument/2006/relationships" r:id="rId32" tgtFrame="_blank"/>
          <a:extLst>
            <a:ext uri="{FF2B5EF4-FFF2-40B4-BE49-F238E27FC236}">
              <a16:creationId xmlns:a16="http://schemas.microsoft.com/office/drawing/2014/main" id="{3C291D9E-3AEC-474E-B668-E7E8D10D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42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14300" cy="114300"/>
    <xdr:pic>
      <xdr:nvPicPr>
        <xdr:cNvPr id="34" name="Picture 33">
          <a:hlinkClick xmlns:r="http://schemas.openxmlformats.org/officeDocument/2006/relationships" r:id="rId33" tgtFrame="_blank"/>
          <a:extLst>
            <a:ext uri="{FF2B5EF4-FFF2-40B4-BE49-F238E27FC236}">
              <a16:creationId xmlns:a16="http://schemas.microsoft.com/office/drawing/2014/main" id="{2C74DA2D-64F0-408C-BE5C-BBD1A9672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61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14300" cy="114300"/>
    <xdr:pic>
      <xdr:nvPicPr>
        <xdr:cNvPr id="35" name="Picture 34">
          <a:hlinkClick xmlns:r="http://schemas.openxmlformats.org/officeDocument/2006/relationships" r:id="rId34" tgtFrame="_blank"/>
          <a:extLst>
            <a:ext uri="{FF2B5EF4-FFF2-40B4-BE49-F238E27FC236}">
              <a16:creationId xmlns:a16="http://schemas.microsoft.com/office/drawing/2014/main" id="{F36FD17E-AABB-4818-97D7-54DBAD80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61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36" name="Picture 35">
          <a:hlinkClick xmlns:r="http://schemas.openxmlformats.org/officeDocument/2006/relationships" r:id="rId35" tgtFrame="_blank"/>
          <a:extLst>
            <a:ext uri="{FF2B5EF4-FFF2-40B4-BE49-F238E27FC236}">
              <a16:creationId xmlns:a16="http://schemas.microsoft.com/office/drawing/2014/main" id="{EF649FFB-B95F-4056-85F8-4F6D1DC1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80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37" name="Picture 36">
          <a:hlinkClick xmlns:r="http://schemas.openxmlformats.org/officeDocument/2006/relationships" r:id="rId36" tgtFrame="_blank"/>
          <a:extLst>
            <a:ext uri="{FF2B5EF4-FFF2-40B4-BE49-F238E27FC236}">
              <a16:creationId xmlns:a16="http://schemas.microsoft.com/office/drawing/2014/main" id="{50D7375C-70FF-4810-90B5-4EEE6381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80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38" name="Picture 37">
          <a:hlinkClick xmlns:r="http://schemas.openxmlformats.org/officeDocument/2006/relationships" r:id="rId37" tgtFrame="_blank"/>
          <a:extLst>
            <a:ext uri="{FF2B5EF4-FFF2-40B4-BE49-F238E27FC236}">
              <a16:creationId xmlns:a16="http://schemas.microsoft.com/office/drawing/2014/main" id="{42B4976B-7D72-48D4-9666-C29B38F7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00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39" name="Picture 38">
          <a:hlinkClick xmlns:r="http://schemas.openxmlformats.org/officeDocument/2006/relationships" r:id="rId38" tgtFrame="_blank"/>
          <a:extLst>
            <a:ext uri="{FF2B5EF4-FFF2-40B4-BE49-F238E27FC236}">
              <a16:creationId xmlns:a16="http://schemas.microsoft.com/office/drawing/2014/main" id="{F731C3E1-6CA8-42BB-90D8-E1D122A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80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40" name="Picture 39">
          <a:hlinkClick xmlns:r="http://schemas.openxmlformats.org/officeDocument/2006/relationships" r:id="rId39" tgtFrame="_blank"/>
          <a:extLst>
            <a:ext uri="{FF2B5EF4-FFF2-40B4-BE49-F238E27FC236}">
              <a16:creationId xmlns:a16="http://schemas.microsoft.com/office/drawing/2014/main" id="{CFBCAF77-87F5-461C-9971-17A2AA04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00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41" name="Picture 40">
          <a:hlinkClick xmlns:r="http://schemas.openxmlformats.org/officeDocument/2006/relationships" r:id="rId40" tgtFrame="_blank"/>
          <a:extLst>
            <a:ext uri="{FF2B5EF4-FFF2-40B4-BE49-F238E27FC236}">
              <a16:creationId xmlns:a16="http://schemas.microsoft.com/office/drawing/2014/main" id="{99777068-90EF-4BF6-8152-8F1C053C5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19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42" name="Picture 41">
          <a:hlinkClick xmlns:r="http://schemas.openxmlformats.org/officeDocument/2006/relationships" r:id="rId41" tgtFrame="_blank"/>
          <a:extLst>
            <a:ext uri="{FF2B5EF4-FFF2-40B4-BE49-F238E27FC236}">
              <a16:creationId xmlns:a16="http://schemas.microsoft.com/office/drawing/2014/main" id="{99ACE3C9-516B-41B2-8BB4-E730AF45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8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43" name="Picture 42">
          <a:hlinkClick xmlns:r="http://schemas.openxmlformats.org/officeDocument/2006/relationships" r:id="rId42" tgtFrame="_blank"/>
          <a:extLst>
            <a:ext uri="{FF2B5EF4-FFF2-40B4-BE49-F238E27FC236}">
              <a16:creationId xmlns:a16="http://schemas.microsoft.com/office/drawing/2014/main" id="{9A2F1F6E-B2BD-4CB5-B377-0EBC891F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00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44" name="Picture 43">
          <a:hlinkClick xmlns:r="http://schemas.openxmlformats.org/officeDocument/2006/relationships" r:id="rId43" tgtFrame="_blank"/>
          <a:extLst>
            <a:ext uri="{FF2B5EF4-FFF2-40B4-BE49-F238E27FC236}">
              <a16:creationId xmlns:a16="http://schemas.microsoft.com/office/drawing/2014/main" id="{9EBC317C-AB6C-41A7-8487-C6DB05D6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19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45" name="Picture 44">
          <a:hlinkClick xmlns:r="http://schemas.openxmlformats.org/officeDocument/2006/relationships" r:id="rId44" tgtFrame="_blank"/>
          <a:extLst>
            <a:ext uri="{FF2B5EF4-FFF2-40B4-BE49-F238E27FC236}">
              <a16:creationId xmlns:a16="http://schemas.microsoft.com/office/drawing/2014/main" id="{656C8216-A878-48EE-9785-9280B06F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8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46" name="Picture 45">
          <a:hlinkClick xmlns:r="http://schemas.openxmlformats.org/officeDocument/2006/relationships" r:id="rId45" tgtFrame="_blank"/>
          <a:extLst>
            <a:ext uri="{FF2B5EF4-FFF2-40B4-BE49-F238E27FC236}">
              <a16:creationId xmlns:a16="http://schemas.microsoft.com/office/drawing/2014/main" id="{592695CB-7C53-4663-B93D-11E233BD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57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14300" cy="114300"/>
    <xdr:pic>
      <xdr:nvPicPr>
        <xdr:cNvPr id="47" name="Picture 46">
          <a:hlinkClick xmlns:r="http://schemas.openxmlformats.org/officeDocument/2006/relationships" r:id="rId46" tgtFrame="_blank"/>
          <a:extLst>
            <a:ext uri="{FF2B5EF4-FFF2-40B4-BE49-F238E27FC236}">
              <a16:creationId xmlns:a16="http://schemas.microsoft.com/office/drawing/2014/main" id="{F9380CAB-80B4-421D-93E8-D23CEB2E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5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14300" cy="114300"/>
    <xdr:pic>
      <xdr:nvPicPr>
        <xdr:cNvPr id="48" name="Picture 47">
          <a:hlinkClick xmlns:r="http://schemas.openxmlformats.org/officeDocument/2006/relationships" r:id="rId47" tgtFrame="_blank"/>
          <a:extLst>
            <a:ext uri="{FF2B5EF4-FFF2-40B4-BE49-F238E27FC236}">
              <a16:creationId xmlns:a16="http://schemas.microsoft.com/office/drawing/2014/main" id="{7C0A5C61-353A-4CAA-B58D-138D06B2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4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49" name="Picture 48">
          <a:hlinkClick xmlns:r="http://schemas.openxmlformats.org/officeDocument/2006/relationships" r:id="rId48" tgtFrame="_blank"/>
          <a:extLst>
            <a:ext uri="{FF2B5EF4-FFF2-40B4-BE49-F238E27FC236}">
              <a16:creationId xmlns:a16="http://schemas.microsoft.com/office/drawing/2014/main" id="{28245E60-8ED7-4A92-A6BC-EAEA784B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23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14300" cy="114300"/>
    <xdr:pic>
      <xdr:nvPicPr>
        <xdr:cNvPr id="50" name="Picture 49">
          <a:hlinkClick xmlns:r="http://schemas.openxmlformats.org/officeDocument/2006/relationships" r:id="rId49" tgtFrame="_blank"/>
          <a:extLst>
            <a:ext uri="{FF2B5EF4-FFF2-40B4-BE49-F238E27FC236}">
              <a16:creationId xmlns:a16="http://schemas.microsoft.com/office/drawing/2014/main" id="{31EC2841-C249-4610-BF9E-7EBB83D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42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14300" cy="114300"/>
    <xdr:pic>
      <xdr:nvPicPr>
        <xdr:cNvPr id="51" name="Picture 50">
          <a:hlinkClick xmlns:r="http://schemas.openxmlformats.org/officeDocument/2006/relationships" r:id="rId50" tgtFrame="_blank"/>
          <a:extLst>
            <a:ext uri="{FF2B5EF4-FFF2-40B4-BE49-F238E27FC236}">
              <a16:creationId xmlns:a16="http://schemas.microsoft.com/office/drawing/2014/main" id="{BC0C8E47-3CAF-4FB7-915F-2A1E701D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61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52" name="Picture 51">
          <a:hlinkClick xmlns:r="http://schemas.openxmlformats.org/officeDocument/2006/relationships" r:id="rId51" tgtFrame="_blank"/>
          <a:extLst>
            <a:ext uri="{FF2B5EF4-FFF2-40B4-BE49-F238E27FC236}">
              <a16:creationId xmlns:a16="http://schemas.microsoft.com/office/drawing/2014/main" id="{63A4B0F7-3F67-4769-86A0-5C5C56E3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80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53" name="Picture 52">
          <a:hlinkClick xmlns:r="http://schemas.openxmlformats.org/officeDocument/2006/relationships" r:id="rId52" tgtFrame="_blank"/>
          <a:extLst>
            <a:ext uri="{FF2B5EF4-FFF2-40B4-BE49-F238E27FC236}">
              <a16:creationId xmlns:a16="http://schemas.microsoft.com/office/drawing/2014/main" id="{6589FF34-18C6-48F1-A2FE-5B3BCFE3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00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54" name="Picture 53">
          <a:hlinkClick xmlns:r="http://schemas.openxmlformats.org/officeDocument/2006/relationships" r:id="rId53" tgtFrame="_blank"/>
          <a:extLst>
            <a:ext uri="{FF2B5EF4-FFF2-40B4-BE49-F238E27FC236}">
              <a16:creationId xmlns:a16="http://schemas.microsoft.com/office/drawing/2014/main" id="{FC0B5CC5-E8F6-4F8B-86BF-2A3E7D89A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19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55" name="Picture 54">
          <a:hlinkClick xmlns:r="http://schemas.openxmlformats.org/officeDocument/2006/relationships" r:id="rId54" tgtFrame="_blank"/>
          <a:extLst>
            <a:ext uri="{FF2B5EF4-FFF2-40B4-BE49-F238E27FC236}">
              <a16:creationId xmlns:a16="http://schemas.microsoft.com/office/drawing/2014/main" id="{5B931615-A82C-4FDA-9B11-6C8F201A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8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56" name="Picture 55">
          <a:hlinkClick xmlns:r="http://schemas.openxmlformats.org/officeDocument/2006/relationships" r:id="rId55" tgtFrame="_blank"/>
          <a:extLst>
            <a:ext uri="{FF2B5EF4-FFF2-40B4-BE49-F238E27FC236}">
              <a16:creationId xmlns:a16="http://schemas.microsoft.com/office/drawing/2014/main" id="{2A21FC71-23F1-40DB-9E44-8F50735E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57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57" name="Picture 56">
          <a:hlinkClick xmlns:r="http://schemas.openxmlformats.org/officeDocument/2006/relationships" r:id="rId56" tgtFrame="_blank"/>
          <a:extLst>
            <a:ext uri="{FF2B5EF4-FFF2-40B4-BE49-F238E27FC236}">
              <a16:creationId xmlns:a16="http://schemas.microsoft.com/office/drawing/2014/main" id="{F5001FDE-BF7C-43E4-87F6-9713D4D7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76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58" name="Picture 57">
          <a:hlinkClick xmlns:r="http://schemas.openxmlformats.org/officeDocument/2006/relationships" r:id="rId57" tgtFrame="_blank"/>
          <a:extLst>
            <a:ext uri="{FF2B5EF4-FFF2-40B4-BE49-F238E27FC236}">
              <a16:creationId xmlns:a16="http://schemas.microsoft.com/office/drawing/2014/main" id="{2A6BDFB5-B570-4C1E-AD1B-16929C89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57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59" name="Picture 58">
          <a:hlinkClick xmlns:r="http://schemas.openxmlformats.org/officeDocument/2006/relationships" r:id="rId58" tgtFrame="_blank"/>
          <a:extLst>
            <a:ext uri="{FF2B5EF4-FFF2-40B4-BE49-F238E27FC236}">
              <a16:creationId xmlns:a16="http://schemas.microsoft.com/office/drawing/2014/main" id="{7853EA3D-BBF3-4596-9BBE-74425688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76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60" name="Picture 59">
          <a:hlinkClick xmlns:r="http://schemas.openxmlformats.org/officeDocument/2006/relationships" r:id="rId59" tgtFrame="_blank"/>
          <a:extLst>
            <a:ext uri="{FF2B5EF4-FFF2-40B4-BE49-F238E27FC236}">
              <a16:creationId xmlns:a16="http://schemas.microsoft.com/office/drawing/2014/main" id="{0CF16151-211C-477B-A8CF-8C3F6A91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95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61" name="Picture 60">
          <a:hlinkClick xmlns:r="http://schemas.openxmlformats.org/officeDocument/2006/relationships" r:id="rId60" tgtFrame="_blank"/>
          <a:extLst>
            <a:ext uri="{FF2B5EF4-FFF2-40B4-BE49-F238E27FC236}">
              <a16:creationId xmlns:a16="http://schemas.microsoft.com/office/drawing/2014/main" id="{A5AE8233-65D7-4850-B3D3-02D82F84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8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62" name="Picture 61">
          <a:hlinkClick xmlns:r="http://schemas.openxmlformats.org/officeDocument/2006/relationships" r:id="rId61" tgtFrame="_blank"/>
          <a:extLst>
            <a:ext uri="{FF2B5EF4-FFF2-40B4-BE49-F238E27FC236}">
              <a16:creationId xmlns:a16="http://schemas.microsoft.com/office/drawing/2014/main" id="{F1B2E9ED-647A-492B-BBE7-CCCAE29D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57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63" name="Picture 62">
          <a:hlinkClick xmlns:r="http://schemas.openxmlformats.org/officeDocument/2006/relationships" r:id="rId62" tgtFrame="_blank"/>
          <a:extLst>
            <a:ext uri="{FF2B5EF4-FFF2-40B4-BE49-F238E27FC236}">
              <a16:creationId xmlns:a16="http://schemas.microsoft.com/office/drawing/2014/main" id="{FCD1510A-9307-4A69-A9A6-72D4A40B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76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64" name="Picture 63">
          <a:hlinkClick xmlns:r="http://schemas.openxmlformats.org/officeDocument/2006/relationships" r:id="rId63" tgtFrame="_blank"/>
          <a:extLst>
            <a:ext uri="{FF2B5EF4-FFF2-40B4-BE49-F238E27FC236}">
              <a16:creationId xmlns:a16="http://schemas.microsoft.com/office/drawing/2014/main" id="{9120B6C6-4AF9-4D67-A460-0693A274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95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65" name="Picture 64">
          <a:hlinkClick xmlns:r="http://schemas.openxmlformats.org/officeDocument/2006/relationships" r:id="rId64" tgtFrame="_blank"/>
          <a:extLst>
            <a:ext uri="{FF2B5EF4-FFF2-40B4-BE49-F238E27FC236}">
              <a16:creationId xmlns:a16="http://schemas.microsoft.com/office/drawing/2014/main" id="{D46EB7A4-F129-488F-8E8C-9EC8C702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14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66" name="Picture 65">
          <a:hlinkClick xmlns:r="http://schemas.openxmlformats.org/officeDocument/2006/relationships" r:id="rId65" tgtFrame="_blank"/>
          <a:extLst>
            <a:ext uri="{FF2B5EF4-FFF2-40B4-BE49-F238E27FC236}">
              <a16:creationId xmlns:a16="http://schemas.microsoft.com/office/drawing/2014/main" id="{28F0A5BA-9488-4F0D-A51B-E40A76FE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33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67" name="Picture 66">
          <a:hlinkClick xmlns:r="http://schemas.openxmlformats.org/officeDocument/2006/relationships" r:id="rId66" tgtFrame="_blank"/>
          <a:extLst>
            <a:ext uri="{FF2B5EF4-FFF2-40B4-BE49-F238E27FC236}">
              <a16:creationId xmlns:a16="http://schemas.microsoft.com/office/drawing/2014/main" id="{E9E0D0EB-DA30-478D-9544-FF0C7523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19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68" name="Picture 67">
          <a:hlinkClick xmlns:r="http://schemas.openxmlformats.org/officeDocument/2006/relationships" r:id="rId67" tgtFrame="_blank"/>
          <a:extLst>
            <a:ext uri="{FF2B5EF4-FFF2-40B4-BE49-F238E27FC236}">
              <a16:creationId xmlns:a16="http://schemas.microsoft.com/office/drawing/2014/main" id="{624AD478-580C-454F-994F-4377EBB0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8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69" name="Picture 68">
          <a:hlinkClick xmlns:r="http://schemas.openxmlformats.org/officeDocument/2006/relationships" r:id="rId68" tgtFrame="_blank"/>
          <a:extLst>
            <a:ext uri="{FF2B5EF4-FFF2-40B4-BE49-F238E27FC236}">
              <a16:creationId xmlns:a16="http://schemas.microsoft.com/office/drawing/2014/main" id="{0B8F39B2-A64F-42D9-96B7-124CA58E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57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70" name="Picture 69">
          <a:hlinkClick xmlns:r="http://schemas.openxmlformats.org/officeDocument/2006/relationships" r:id="rId69" tgtFrame="_blank"/>
          <a:extLst>
            <a:ext uri="{FF2B5EF4-FFF2-40B4-BE49-F238E27FC236}">
              <a16:creationId xmlns:a16="http://schemas.microsoft.com/office/drawing/2014/main" id="{F3B16041-AE11-4CC7-80A2-ABF46734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76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71" name="Picture 70">
          <a:hlinkClick xmlns:r="http://schemas.openxmlformats.org/officeDocument/2006/relationships" r:id="rId70" tgtFrame="_blank"/>
          <a:extLst>
            <a:ext uri="{FF2B5EF4-FFF2-40B4-BE49-F238E27FC236}">
              <a16:creationId xmlns:a16="http://schemas.microsoft.com/office/drawing/2014/main" id="{4C6770D4-A436-4943-940F-C5AAEF69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95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72" name="Picture 71">
          <a:hlinkClick xmlns:r="http://schemas.openxmlformats.org/officeDocument/2006/relationships" r:id="rId71" tgtFrame="_blank"/>
          <a:extLst>
            <a:ext uri="{FF2B5EF4-FFF2-40B4-BE49-F238E27FC236}">
              <a16:creationId xmlns:a16="http://schemas.microsoft.com/office/drawing/2014/main" id="{B9696ADB-803B-4995-B77B-6584AB8F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14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73" name="Picture 72">
          <a:hlinkClick xmlns:r="http://schemas.openxmlformats.org/officeDocument/2006/relationships" r:id="rId72" tgtFrame="_blank"/>
          <a:extLst>
            <a:ext uri="{FF2B5EF4-FFF2-40B4-BE49-F238E27FC236}">
              <a16:creationId xmlns:a16="http://schemas.microsoft.com/office/drawing/2014/main" id="{A3024522-AD59-425E-9838-DE7D0C3B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33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74" name="Picture 73">
          <a:hlinkClick xmlns:r="http://schemas.openxmlformats.org/officeDocument/2006/relationships" r:id="rId73" tgtFrame="_blank"/>
          <a:extLst>
            <a:ext uri="{FF2B5EF4-FFF2-40B4-BE49-F238E27FC236}">
              <a16:creationId xmlns:a16="http://schemas.microsoft.com/office/drawing/2014/main" id="{77F37B40-4846-4D54-84F9-34C6C3CF4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52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75" name="Picture 74">
          <a:hlinkClick xmlns:r="http://schemas.openxmlformats.org/officeDocument/2006/relationships" r:id="rId74" tgtFrame="_blank"/>
          <a:extLst>
            <a:ext uri="{FF2B5EF4-FFF2-40B4-BE49-F238E27FC236}">
              <a16:creationId xmlns:a16="http://schemas.microsoft.com/office/drawing/2014/main" id="{9B5BD193-AF80-4C7A-BAB9-CBF8638D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8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76" name="Picture 75">
          <a:hlinkClick xmlns:r="http://schemas.openxmlformats.org/officeDocument/2006/relationships" r:id="rId75" tgtFrame="_blank"/>
          <a:extLst>
            <a:ext uri="{FF2B5EF4-FFF2-40B4-BE49-F238E27FC236}">
              <a16:creationId xmlns:a16="http://schemas.microsoft.com/office/drawing/2014/main" id="{46E70FA6-5FA7-474F-B74B-950A65B3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57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77" name="Picture 76">
          <a:hlinkClick xmlns:r="http://schemas.openxmlformats.org/officeDocument/2006/relationships" r:id="rId76" tgtFrame="_blank"/>
          <a:extLst>
            <a:ext uri="{FF2B5EF4-FFF2-40B4-BE49-F238E27FC236}">
              <a16:creationId xmlns:a16="http://schemas.microsoft.com/office/drawing/2014/main" id="{32EA97DF-1F2D-4BBE-9AED-32CA6303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76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78" name="Picture 77">
          <a:hlinkClick xmlns:r="http://schemas.openxmlformats.org/officeDocument/2006/relationships" r:id="rId77" tgtFrame="_blank"/>
          <a:extLst>
            <a:ext uri="{FF2B5EF4-FFF2-40B4-BE49-F238E27FC236}">
              <a16:creationId xmlns:a16="http://schemas.microsoft.com/office/drawing/2014/main" id="{07FA656D-AC1C-408B-848A-2B1094D5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95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79" name="Picture 78">
          <a:hlinkClick xmlns:r="http://schemas.openxmlformats.org/officeDocument/2006/relationships" r:id="rId78" tgtFrame="_blank"/>
          <a:extLst>
            <a:ext uri="{FF2B5EF4-FFF2-40B4-BE49-F238E27FC236}">
              <a16:creationId xmlns:a16="http://schemas.microsoft.com/office/drawing/2014/main" id="{AF1FCE06-2660-49B7-8134-692560D7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14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80" name="Picture 79">
          <a:hlinkClick xmlns:r="http://schemas.openxmlformats.org/officeDocument/2006/relationships" r:id="rId79" tgtFrame="_blank"/>
          <a:extLst>
            <a:ext uri="{FF2B5EF4-FFF2-40B4-BE49-F238E27FC236}">
              <a16:creationId xmlns:a16="http://schemas.microsoft.com/office/drawing/2014/main" id="{05E1DD94-5DE0-441B-8C4E-61C164A5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33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81" name="Picture 80">
          <a:hlinkClick xmlns:r="http://schemas.openxmlformats.org/officeDocument/2006/relationships" r:id="rId80" tgtFrame="_blank"/>
          <a:extLst>
            <a:ext uri="{FF2B5EF4-FFF2-40B4-BE49-F238E27FC236}">
              <a16:creationId xmlns:a16="http://schemas.microsoft.com/office/drawing/2014/main" id="{D6DAF26B-7818-4AA7-B730-031F09B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52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82" name="Picture 81">
          <a:hlinkClick xmlns:r="http://schemas.openxmlformats.org/officeDocument/2006/relationships" r:id="rId81" tgtFrame="_blank"/>
          <a:extLst>
            <a:ext uri="{FF2B5EF4-FFF2-40B4-BE49-F238E27FC236}">
              <a16:creationId xmlns:a16="http://schemas.microsoft.com/office/drawing/2014/main" id="{236F339F-0D62-4BCB-9737-A8B925C5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71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83" name="Picture 82">
          <a:hlinkClick xmlns:r="http://schemas.openxmlformats.org/officeDocument/2006/relationships" r:id="rId82" tgtFrame="_blank"/>
          <a:extLst>
            <a:ext uri="{FF2B5EF4-FFF2-40B4-BE49-F238E27FC236}">
              <a16:creationId xmlns:a16="http://schemas.microsoft.com/office/drawing/2014/main" id="{B0BCF694-42F5-451A-ADCA-93D66678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14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84" name="Picture 83">
          <a:hlinkClick xmlns:r="http://schemas.openxmlformats.org/officeDocument/2006/relationships" r:id="rId83" tgtFrame="_blank"/>
          <a:extLst>
            <a:ext uri="{FF2B5EF4-FFF2-40B4-BE49-F238E27FC236}">
              <a16:creationId xmlns:a16="http://schemas.microsoft.com/office/drawing/2014/main" id="{9C7DD74B-5412-4B62-AE4C-6F784AD33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33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85" name="Picture 84">
          <a:hlinkClick xmlns:r="http://schemas.openxmlformats.org/officeDocument/2006/relationships" r:id="rId84" tgtFrame="_blank"/>
          <a:extLst>
            <a:ext uri="{FF2B5EF4-FFF2-40B4-BE49-F238E27FC236}">
              <a16:creationId xmlns:a16="http://schemas.microsoft.com/office/drawing/2014/main" id="{00FE1095-4ADA-49A2-860B-FDD021DF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52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86" name="Picture 85">
          <a:hlinkClick xmlns:r="http://schemas.openxmlformats.org/officeDocument/2006/relationships" r:id="rId85" tgtFrame="_blank"/>
          <a:extLst>
            <a:ext uri="{FF2B5EF4-FFF2-40B4-BE49-F238E27FC236}">
              <a16:creationId xmlns:a16="http://schemas.microsoft.com/office/drawing/2014/main" id="{02D678E6-DC79-4B83-9386-8384943F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71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87" name="Picture 86">
          <a:hlinkClick xmlns:r="http://schemas.openxmlformats.org/officeDocument/2006/relationships" r:id="rId86" tgtFrame="_blank"/>
          <a:extLst>
            <a:ext uri="{FF2B5EF4-FFF2-40B4-BE49-F238E27FC236}">
              <a16:creationId xmlns:a16="http://schemas.microsoft.com/office/drawing/2014/main" id="{68287B9E-1A56-4A34-BFD5-582D9ED7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0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88" name="Picture 87">
          <a:hlinkClick xmlns:r="http://schemas.openxmlformats.org/officeDocument/2006/relationships" r:id="rId87" tgtFrame="_blank"/>
          <a:extLst>
            <a:ext uri="{FF2B5EF4-FFF2-40B4-BE49-F238E27FC236}">
              <a16:creationId xmlns:a16="http://schemas.microsoft.com/office/drawing/2014/main" id="{2F302110-9F24-4598-A52C-370FE77D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09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89" name="Picture 88">
          <a:hlinkClick xmlns:r="http://schemas.openxmlformats.org/officeDocument/2006/relationships" r:id="rId88" tgtFrame="_blank"/>
          <a:extLst>
            <a:ext uri="{FF2B5EF4-FFF2-40B4-BE49-F238E27FC236}">
              <a16:creationId xmlns:a16="http://schemas.microsoft.com/office/drawing/2014/main" id="{AC7A6B60-D1EC-4606-819B-D635216A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0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90" name="Picture 89">
          <a:hlinkClick xmlns:r="http://schemas.openxmlformats.org/officeDocument/2006/relationships" r:id="rId89" tgtFrame="_blank"/>
          <a:extLst>
            <a:ext uri="{FF2B5EF4-FFF2-40B4-BE49-F238E27FC236}">
              <a16:creationId xmlns:a16="http://schemas.microsoft.com/office/drawing/2014/main" id="{6F3976DE-4FB6-4FB7-AF69-EC5591FA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09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91" name="Picture 90">
          <a:hlinkClick xmlns:r="http://schemas.openxmlformats.org/officeDocument/2006/relationships" r:id="rId90" tgtFrame="_blank"/>
          <a:extLst>
            <a:ext uri="{FF2B5EF4-FFF2-40B4-BE49-F238E27FC236}">
              <a16:creationId xmlns:a16="http://schemas.microsoft.com/office/drawing/2014/main" id="{C3DA99CF-64D8-41C7-A77E-9E064C4D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8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92" name="Picture 91">
          <a:hlinkClick xmlns:r="http://schemas.openxmlformats.org/officeDocument/2006/relationships" r:id="rId91" tgtFrame="_blank"/>
          <a:extLst>
            <a:ext uri="{FF2B5EF4-FFF2-40B4-BE49-F238E27FC236}">
              <a16:creationId xmlns:a16="http://schemas.microsoft.com/office/drawing/2014/main" id="{38831609-EAAE-42FC-B556-193DEE7B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8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93" name="Picture 92">
          <a:hlinkClick xmlns:r="http://schemas.openxmlformats.org/officeDocument/2006/relationships" r:id="rId92" tgtFrame="_blank"/>
          <a:extLst>
            <a:ext uri="{FF2B5EF4-FFF2-40B4-BE49-F238E27FC236}">
              <a16:creationId xmlns:a16="http://schemas.microsoft.com/office/drawing/2014/main" id="{995B30A3-FEE2-40CA-830F-4F2646460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47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94" name="Picture 93">
          <a:hlinkClick xmlns:r="http://schemas.openxmlformats.org/officeDocument/2006/relationships" r:id="rId93" tgtFrame="_blank"/>
          <a:extLst>
            <a:ext uri="{FF2B5EF4-FFF2-40B4-BE49-F238E27FC236}">
              <a16:creationId xmlns:a16="http://schemas.microsoft.com/office/drawing/2014/main" id="{FB089094-E56E-49DE-9B6E-96DFF631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09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95" name="Picture 94">
          <a:hlinkClick xmlns:r="http://schemas.openxmlformats.org/officeDocument/2006/relationships" r:id="rId94" tgtFrame="_blank"/>
          <a:extLst>
            <a:ext uri="{FF2B5EF4-FFF2-40B4-BE49-F238E27FC236}">
              <a16:creationId xmlns:a16="http://schemas.microsoft.com/office/drawing/2014/main" id="{26722115-B70C-4C42-A856-27C97729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8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96" name="Picture 95">
          <a:hlinkClick xmlns:r="http://schemas.openxmlformats.org/officeDocument/2006/relationships" r:id="rId95" tgtFrame="_blank"/>
          <a:extLst>
            <a:ext uri="{FF2B5EF4-FFF2-40B4-BE49-F238E27FC236}">
              <a16:creationId xmlns:a16="http://schemas.microsoft.com/office/drawing/2014/main" id="{62CA4CB2-7D2E-4D12-B457-A2FE3BD4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47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97" name="Picture 96">
          <a:hlinkClick xmlns:r="http://schemas.openxmlformats.org/officeDocument/2006/relationships" r:id="rId96" tgtFrame="_blank"/>
          <a:extLst>
            <a:ext uri="{FF2B5EF4-FFF2-40B4-BE49-F238E27FC236}">
              <a16:creationId xmlns:a16="http://schemas.microsoft.com/office/drawing/2014/main" id="{FB51244A-8E3D-4BB9-BFB9-909D24AB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66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98" name="Picture 97">
          <a:hlinkClick xmlns:r="http://schemas.openxmlformats.org/officeDocument/2006/relationships" r:id="rId97" tgtFrame="_blank"/>
          <a:extLst>
            <a:ext uri="{FF2B5EF4-FFF2-40B4-BE49-F238E27FC236}">
              <a16:creationId xmlns:a16="http://schemas.microsoft.com/office/drawing/2014/main" id="{4CA7BBB2-8ADA-42D8-86F6-44FBE064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33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99" name="Picture 98">
          <a:hlinkClick xmlns:r="http://schemas.openxmlformats.org/officeDocument/2006/relationships" r:id="rId98" tgtFrame="_blank"/>
          <a:extLst>
            <a:ext uri="{FF2B5EF4-FFF2-40B4-BE49-F238E27FC236}">
              <a16:creationId xmlns:a16="http://schemas.microsoft.com/office/drawing/2014/main" id="{C5F3B7E6-BC8D-4C75-8932-FD4F9B34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52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100" name="Picture 99">
          <a:hlinkClick xmlns:r="http://schemas.openxmlformats.org/officeDocument/2006/relationships" r:id="rId99" tgtFrame="_blank"/>
          <a:extLst>
            <a:ext uri="{FF2B5EF4-FFF2-40B4-BE49-F238E27FC236}">
              <a16:creationId xmlns:a16="http://schemas.microsoft.com/office/drawing/2014/main" id="{2B9F690E-5B2D-4231-95B2-18397ABC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71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101" name="Picture 100">
          <a:hlinkClick xmlns:r="http://schemas.openxmlformats.org/officeDocument/2006/relationships" r:id="rId100" tgtFrame="_blank"/>
          <a:extLst>
            <a:ext uri="{FF2B5EF4-FFF2-40B4-BE49-F238E27FC236}">
              <a16:creationId xmlns:a16="http://schemas.microsoft.com/office/drawing/2014/main" id="{E91D8500-69FC-4CF4-9FF2-E0C8D6D2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0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102" name="Picture 101">
          <a:hlinkClick xmlns:r="http://schemas.openxmlformats.org/officeDocument/2006/relationships" r:id="rId101" tgtFrame="_blank"/>
          <a:extLst>
            <a:ext uri="{FF2B5EF4-FFF2-40B4-BE49-F238E27FC236}">
              <a16:creationId xmlns:a16="http://schemas.microsoft.com/office/drawing/2014/main" id="{11EAE380-1015-4CB2-BB5B-F1505C28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09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103" name="Picture 102">
          <a:hlinkClick xmlns:r="http://schemas.openxmlformats.org/officeDocument/2006/relationships" r:id="rId102" tgtFrame="_blank"/>
          <a:extLst>
            <a:ext uri="{FF2B5EF4-FFF2-40B4-BE49-F238E27FC236}">
              <a16:creationId xmlns:a16="http://schemas.microsoft.com/office/drawing/2014/main" id="{957E6C3A-49B0-4AB6-9755-4253171A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8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104" name="Picture 103">
          <a:hlinkClick xmlns:r="http://schemas.openxmlformats.org/officeDocument/2006/relationships" r:id="rId103" tgtFrame="_blank"/>
          <a:extLst>
            <a:ext uri="{FF2B5EF4-FFF2-40B4-BE49-F238E27FC236}">
              <a16:creationId xmlns:a16="http://schemas.microsoft.com/office/drawing/2014/main" id="{8EE8E2A9-2065-45A0-8ED0-A36B48BA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47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05" name="Picture 104">
          <a:hlinkClick xmlns:r="http://schemas.openxmlformats.org/officeDocument/2006/relationships" r:id="rId104" tgtFrame="_blank"/>
          <a:extLst>
            <a:ext uri="{FF2B5EF4-FFF2-40B4-BE49-F238E27FC236}">
              <a16:creationId xmlns:a16="http://schemas.microsoft.com/office/drawing/2014/main" id="{91707E90-E778-485E-8111-DE1865C0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66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06" name="Picture 105">
          <a:hlinkClick xmlns:r="http://schemas.openxmlformats.org/officeDocument/2006/relationships" r:id="rId105" tgtFrame="_blank"/>
          <a:extLst>
            <a:ext uri="{FF2B5EF4-FFF2-40B4-BE49-F238E27FC236}">
              <a16:creationId xmlns:a16="http://schemas.microsoft.com/office/drawing/2014/main" id="{3088FEF0-DDE6-4B93-9B63-B2C9785C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85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07" name="Picture 106">
          <a:hlinkClick xmlns:r="http://schemas.openxmlformats.org/officeDocument/2006/relationships" r:id="rId106" tgtFrame="_blank"/>
          <a:extLst>
            <a:ext uri="{FF2B5EF4-FFF2-40B4-BE49-F238E27FC236}">
              <a16:creationId xmlns:a16="http://schemas.microsoft.com/office/drawing/2014/main" id="{A56740E5-DB6B-4D31-9836-72EE9622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66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08" name="Picture 107">
          <a:hlinkClick xmlns:r="http://schemas.openxmlformats.org/officeDocument/2006/relationships" r:id="rId107" tgtFrame="_blank"/>
          <a:extLst>
            <a:ext uri="{FF2B5EF4-FFF2-40B4-BE49-F238E27FC236}">
              <a16:creationId xmlns:a16="http://schemas.microsoft.com/office/drawing/2014/main" id="{4DE7E8EA-58C3-449F-95E8-64AB6528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85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09" name="Picture 108">
          <a:hlinkClick xmlns:r="http://schemas.openxmlformats.org/officeDocument/2006/relationships" r:id="rId108" tgtFrame="_blank"/>
          <a:extLst>
            <a:ext uri="{FF2B5EF4-FFF2-40B4-BE49-F238E27FC236}">
              <a16:creationId xmlns:a16="http://schemas.microsoft.com/office/drawing/2014/main" id="{A253F1B3-1ACE-490A-9766-69307C28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04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10" name="Picture 109">
          <a:hlinkClick xmlns:r="http://schemas.openxmlformats.org/officeDocument/2006/relationships" r:id="rId109" tgtFrame="_blank"/>
          <a:extLst>
            <a:ext uri="{FF2B5EF4-FFF2-40B4-BE49-F238E27FC236}">
              <a16:creationId xmlns:a16="http://schemas.microsoft.com/office/drawing/2014/main" id="{CCE6CE69-2A2A-4DF5-AD66-DBAF8C70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23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111" name="Picture 110">
          <a:hlinkClick xmlns:r="http://schemas.openxmlformats.org/officeDocument/2006/relationships" r:id="rId110" tgtFrame="_blank"/>
          <a:extLst>
            <a:ext uri="{FF2B5EF4-FFF2-40B4-BE49-F238E27FC236}">
              <a16:creationId xmlns:a16="http://schemas.microsoft.com/office/drawing/2014/main" id="{28BB6DD5-84BB-45E4-B5EA-F89AF41A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52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112" name="Picture 111">
          <a:hlinkClick xmlns:r="http://schemas.openxmlformats.org/officeDocument/2006/relationships" r:id="rId111" tgtFrame="_blank"/>
          <a:extLst>
            <a:ext uri="{FF2B5EF4-FFF2-40B4-BE49-F238E27FC236}">
              <a16:creationId xmlns:a16="http://schemas.microsoft.com/office/drawing/2014/main" id="{AEDA1029-F864-4657-994B-66AEECFD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71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113" name="Picture 112">
          <a:hlinkClick xmlns:r="http://schemas.openxmlformats.org/officeDocument/2006/relationships" r:id="rId112" tgtFrame="_blank"/>
          <a:extLst>
            <a:ext uri="{FF2B5EF4-FFF2-40B4-BE49-F238E27FC236}">
              <a16:creationId xmlns:a16="http://schemas.microsoft.com/office/drawing/2014/main" id="{CA68EDCD-8C3A-45CA-B591-62A5AAF2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0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114" name="Picture 113">
          <a:hlinkClick xmlns:r="http://schemas.openxmlformats.org/officeDocument/2006/relationships" r:id="rId113" tgtFrame="_blank"/>
          <a:extLst>
            <a:ext uri="{FF2B5EF4-FFF2-40B4-BE49-F238E27FC236}">
              <a16:creationId xmlns:a16="http://schemas.microsoft.com/office/drawing/2014/main" id="{DD7ACB5E-65CB-4C3B-ADC8-89DE580CB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09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115" name="Picture 114">
          <a:hlinkClick xmlns:r="http://schemas.openxmlformats.org/officeDocument/2006/relationships" r:id="rId114" tgtFrame="_blank"/>
          <a:extLst>
            <a:ext uri="{FF2B5EF4-FFF2-40B4-BE49-F238E27FC236}">
              <a16:creationId xmlns:a16="http://schemas.microsoft.com/office/drawing/2014/main" id="{129E080C-869E-4FA7-B216-38698848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8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116" name="Picture 115">
          <a:hlinkClick xmlns:r="http://schemas.openxmlformats.org/officeDocument/2006/relationships" r:id="rId115" tgtFrame="_blank"/>
          <a:extLst>
            <a:ext uri="{FF2B5EF4-FFF2-40B4-BE49-F238E27FC236}">
              <a16:creationId xmlns:a16="http://schemas.microsoft.com/office/drawing/2014/main" id="{0748DB9E-947E-4A11-9E61-40F91C0F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47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17" name="Picture 116">
          <a:hlinkClick xmlns:r="http://schemas.openxmlformats.org/officeDocument/2006/relationships" r:id="rId116" tgtFrame="_blank"/>
          <a:extLst>
            <a:ext uri="{FF2B5EF4-FFF2-40B4-BE49-F238E27FC236}">
              <a16:creationId xmlns:a16="http://schemas.microsoft.com/office/drawing/2014/main" id="{E630CCC7-4597-4904-B7DD-C6B65B49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66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18" name="Picture 117">
          <a:hlinkClick xmlns:r="http://schemas.openxmlformats.org/officeDocument/2006/relationships" r:id="rId117" tgtFrame="_blank"/>
          <a:extLst>
            <a:ext uri="{FF2B5EF4-FFF2-40B4-BE49-F238E27FC236}">
              <a16:creationId xmlns:a16="http://schemas.microsoft.com/office/drawing/2014/main" id="{B9A685B0-8652-48BE-A784-ABDFCCC5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85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19" name="Picture 118">
          <a:hlinkClick xmlns:r="http://schemas.openxmlformats.org/officeDocument/2006/relationships" r:id="rId118" tgtFrame="_blank"/>
          <a:extLst>
            <a:ext uri="{FF2B5EF4-FFF2-40B4-BE49-F238E27FC236}">
              <a16:creationId xmlns:a16="http://schemas.microsoft.com/office/drawing/2014/main" id="{C1583BE8-8B4A-4C76-82F1-D08D7EDD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04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20" name="Picture 119">
          <a:hlinkClick xmlns:r="http://schemas.openxmlformats.org/officeDocument/2006/relationships" r:id="rId119" tgtFrame="_blank"/>
          <a:extLst>
            <a:ext uri="{FF2B5EF4-FFF2-40B4-BE49-F238E27FC236}">
              <a16:creationId xmlns:a16="http://schemas.microsoft.com/office/drawing/2014/main" id="{1EBCC192-3DE6-46F8-B3E5-1DA51978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23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21" name="Picture 120">
          <a:hlinkClick xmlns:r="http://schemas.openxmlformats.org/officeDocument/2006/relationships" r:id="rId120" tgtFrame="_blank"/>
          <a:extLst>
            <a:ext uri="{FF2B5EF4-FFF2-40B4-BE49-F238E27FC236}">
              <a16:creationId xmlns:a16="http://schemas.microsoft.com/office/drawing/2014/main" id="{CE6507CB-ECCC-4F26-94A2-C247F6AE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42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22" name="Picture 121">
          <a:hlinkClick xmlns:r="http://schemas.openxmlformats.org/officeDocument/2006/relationships" r:id="rId121" tgtFrame="_blank"/>
          <a:extLst>
            <a:ext uri="{FF2B5EF4-FFF2-40B4-BE49-F238E27FC236}">
              <a16:creationId xmlns:a16="http://schemas.microsoft.com/office/drawing/2014/main" id="{45377A31-6588-43CC-A6F4-8A6A5E81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66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23" name="Picture 122">
          <a:hlinkClick xmlns:r="http://schemas.openxmlformats.org/officeDocument/2006/relationships" r:id="rId122" tgtFrame="_blank"/>
          <a:extLst>
            <a:ext uri="{FF2B5EF4-FFF2-40B4-BE49-F238E27FC236}">
              <a16:creationId xmlns:a16="http://schemas.microsoft.com/office/drawing/2014/main" id="{4F099032-62D7-4A75-87D0-727C26950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85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24" name="Picture 123">
          <a:hlinkClick xmlns:r="http://schemas.openxmlformats.org/officeDocument/2006/relationships" r:id="rId123" tgtFrame="_blank"/>
          <a:extLst>
            <a:ext uri="{FF2B5EF4-FFF2-40B4-BE49-F238E27FC236}">
              <a16:creationId xmlns:a16="http://schemas.microsoft.com/office/drawing/2014/main" id="{6DA18D52-493E-4AEE-A585-CDCDB1CF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04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25" name="Picture 124">
          <a:hlinkClick xmlns:r="http://schemas.openxmlformats.org/officeDocument/2006/relationships" r:id="rId124" tgtFrame="_blank"/>
          <a:extLst>
            <a:ext uri="{FF2B5EF4-FFF2-40B4-BE49-F238E27FC236}">
              <a16:creationId xmlns:a16="http://schemas.microsoft.com/office/drawing/2014/main" id="{E8EBF6C2-87D7-4ABA-9E4B-33088AF5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23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26" name="Picture 125">
          <a:hlinkClick xmlns:r="http://schemas.openxmlformats.org/officeDocument/2006/relationships" r:id="rId125" tgtFrame="_blank"/>
          <a:extLst>
            <a:ext uri="{FF2B5EF4-FFF2-40B4-BE49-F238E27FC236}">
              <a16:creationId xmlns:a16="http://schemas.microsoft.com/office/drawing/2014/main" id="{C52E4AC6-1E1E-405A-BA20-960CFC1A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42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27" name="Picture 126">
          <a:hlinkClick xmlns:r="http://schemas.openxmlformats.org/officeDocument/2006/relationships" r:id="rId126" tgtFrame="_blank"/>
          <a:extLst>
            <a:ext uri="{FF2B5EF4-FFF2-40B4-BE49-F238E27FC236}">
              <a16:creationId xmlns:a16="http://schemas.microsoft.com/office/drawing/2014/main" id="{2B47AD5C-F12E-422A-8DD9-3029446A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61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128" name="Picture 127">
          <a:hlinkClick xmlns:r="http://schemas.openxmlformats.org/officeDocument/2006/relationships" r:id="rId127" tgtFrame="_blank"/>
          <a:extLst>
            <a:ext uri="{FF2B5EF4-FFF2-40B4-BE49-F238E27FC236}">
              <a16:creationId xmlns:a16="http://schemas.microsoft.com/office/drawing/2014/main" id="{0DFBC912-1956-4EF2-B6CB-24CC5A9E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8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129" name="Picture 128">
          <a:hlinkClick xmlns:r="http://schemas.openxmlformats.org/officeDocument/2006/relationships" r:id="rId128" tgtFrame="_blank"/>
          <a:extLst>
            <a:ext uri="{FF2B5EF4-FFF2-40B4-BE49-F238E27FC236}">
              <a16:creationId xmlns:a16="http://schemas.microsoft.com/office/drawing/2014/main" id="{689815EC-E46A-41B5-8FAA-BB8E6B5B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47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30" name="Picture 129">
          <a:hlinkClick xmlns:r="http://schemas.openxmlformats.org/officeDocument/2006/relationships" r:id="rId129" tgtFrame="_blank"/>
          <a:extLst>
            <a:ext uri="{FF2B5EF4-FFF2-40B4-BE49-F238E27FC236}">
              <a16:creationId xmlns:a16="http://schemas.microsoft.com/office/drawing/2014/main" id="{3F91D28B-F0C6-435C-954C-1BEBFE17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66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31" name="Picture 130">
          <a:hlinkClick xmlns:r="http://schemas.openxmlformats.org/officeDocument/2006/relationships" r:id="rId130" tgtFrame="_blank"/>
          <a:extLst>
            <a:ext uri="{FF2B5EF4-FFF2-40B4-BE49-F238E27FC236}">
              <a16:creationId xmlns:a16="http://schemas.microsoft.com/office/drawing/2014/main" id="{46630988-D367-4801-9288-EE089B41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85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32" name="Picture 131">
          <a:hlinkClick xmlns:r="http://schemas.openxmlformats.org/officeDocument/2006/relationships" r:id="rId131" tgtFrame="_blank"/>
          <a:extLst>
            <a:ext uri="{FF2B5EF4-FFF2-40B4-BE49-F238E27FC236}">
              <a16:creationId xmlns:a16="http://schemas.microsoft.com/office/drawing/2014/main" id="{73F9A567-62D8-43BD-B2E2-A85035CB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04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33" name="Picture 132">
          <a:hlinkClick xmlns:r="http://schemas.openxmlformats.org/officeDocument/2006/relationships" r:id="rId132" tgtFrame="_blank"/>
          <a:extLst>
            <a:ext uri="{FF2B5EF4-FFF2-40B4-BE49-F238E27FC236}">
              <a16:creationId xmlns:a16="http://schemas.microsoft.com/office/drawing/2014/main" id="{CFD4AE4B-28D5-40B5-AC86-14E6567F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23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34" name="Picture 133">
          <a:hlinkClick xmlns:r="http://schemas.openxmlformats.org/officeDocument/2006/relationships" r:id="rId133" tgtFrame="_blank"/>
          <a:extLst>
            <a:ext uri="{FF2B5EF4-FFF2-40B4-BE49-F238E27FC236}">
              <a16:creationId xmlns:a16="http://schemas.microsoft.com/office/drawing/2014/main" id="{C2ACA17C-DD53-4D7C-A5BF-B57A15E2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42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35" name="Picture 134">
          <a:hlinkClick xmlns:r="http://schemas.openxmlformats.org/officeDocument/2006/relationships" r:id="rId134" tgtFrame="_blank"/>
          <a:extLst>
            <a:ext uri="{FF2B5EF4-FFF2-40B4-BE49-F238E27FC236}">
              <a16:creationId xmlns:a16="http://schemas.microsoft.com/office/drawing/2014/main" id="{4E717734-BA6E-444A-92D3-ED594FEF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61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136" name="Picture 135">
          <a:hlinkClick xmlns:r="http://schemas.openxmlformats.org/officeDocument/2006/relationships" r:id="rId135" tgtFrame="_blank"/>
          <a:extLst>
            <a:ext uri="{FF2B5EF4-FFF2-40B4-BE49-F238E27FC236}">
              <a16:creationId xmlns:a16="http://schemas.microsoft.com/office/drawing/2014/main" id="{907E8A9D-650B-455E-AF56-06DE6BCA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81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37" name="Picture 136">
          <a:hlinkClick xmlns:r="http://schemas.openxmlformats.org/officeDocument/2006/relationships" r:id="rId136" tgtFrame="_blank"/>
          <a:extLst>
            <a:ext uri="{FF2B5EF4-FFF2-40B4-BE49-F238E27FC236}">
              <a16:creationId xmlns:a16="http://schemas.microsoft.com/office/drawing/2014/main" id="{BD2276A2-F382-40B0-B374-6A74E9A0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42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38" name="Picture 137">
          <a:hlinkClick xmlns:r="http://schemas.openxmlformats.org/officeDocument/2006/relationships" r:id="rId137" tgtFrame="_blank"/>
          <a:extLst>
            <a:ext uri="{FF2B5EF4-FFF2-40B4-BE49-F238E27FC236}">
              <a16:creationId xmlns:a16="http://schemas.microsoft.com/office/drawing/2014/main" id="{BB061F16-46EB-4E3E-ABE1-E65C9347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61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139" name="Picture 138">
          <a:hlinkClick xmlns:r="http://schemas.openxmlformats.org/officeDocument/2006/relationships" r:id="rId138" tgtFrame="_blank"/>
          <a:extLst>
            <a:ext uri="{FF2B5EF4-FFF2-40B4-BE49-F238E27FC236}">
              <a16:creationId xmlns:a16="http://schemas.microsoft.com/office/drawing/2014/main" id="{365FB7F5-BF57-4CAF-9BE2-61750C98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81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140" name="Picture 139">
          <a:hlinkClick xmlns:r="http://schemas.openxmlformats.org/officeDocument/2006/relationships" r:id="rId139" tgtFrame="_blank"/>
          <a:extLst>
            <a:ext uri="{FF2B5EF4-FFF2-40B4-BE49-F238E27FC236}">
              <a16:creationId xmlns:a16="http://schemas.microsoft.com/office/drawing/2014/main" id="{F8708027-5634-4FC4-B3FB-B7C44E29D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00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14300" cy="114300"/>
    <xdr:pic>
      <xdr:nvPicPr>
        <xdr:cNvPr id="141" name="Picture 140">
          <a:hlinkClick xmlns:r="http://schemas.openxmlformats.org/officeDocument/2006/relationships" r:id="rId140" tgtFrame="_blank"/>
          <a:extLst>
            <a:ext uri="{FF2B5EF4-FFF2-40B4-BE49-F238E27FC236}">
              <a16:creationId xmlns:a16="http://schemas.microsoft.com/office/drawing/2014/main" id="{D841FAE4-290A-41B1-8566-94468C92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6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14300" cy="114300"/>
    <xdr:pic>
      <xdr:nvPicPr>
        <xdr:cNvPr id="142" name="Picture 141">
          <a:hlinkClick xmlns:r="http://schemas.openxmlformats.org/officeDocument/2006/relationships" r:id="rId141" tgtFrame="_blank"/>
          <a:extLst>
            <a:ext uri="{FF2B5EF4-FFF2-40B4-BE49-F238E27FC236}">
              <a16:creationId xmlns:a16="http://schemas.microsoft.com/office/drawing/2014/main" id="{248ADD54-1113-4959-A210-793AFAAB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5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14300" cy="114300"/>
    <xdr:pic>
      <xdr:nvPicPr>
        <xdr:cNvPr id="143" name="Picture 142">
          <a:hlinkClick xmlns:r="http://schemas.openxmlformats.org/officeDocument/2006/relationships" r:id="rId142" tgtFrame="_blank"/>
          <a:extLst>
            <a:ext uri="{FF2B5EF4-FFF2-40B4-BE49-F238E27FC236}">
              <a16:creationId xmlns:a16="http://schemas.microsoft.com/office/drawing/2014/main" id="{27884602-4E16-4030-9294-9B9F5F3D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4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114300" cy="114300"/>
    <xdr:pic>
      <xdr:nvPicPr>
        <xdr:cNvPr id="144" name="Picture 143">
          <a:hlinkClick xmlns:r="http://schemas.openxmlformats.org/officeDocument/2006/relationships" r:id="rId143" tgtFrame="_blank"/>
          <a:extLst>
            <a:ext uri="{FF2B5EF4-FFF2-40B4-BE49-F238E27FC236}">
              <a16:creationId xmlns:a16="http://schemas.microsoft.com/office/drawing/2014/main" id="{9779F5B6-1971-42CA-9041-6A4F728D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23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14300" cy="114300"/>
    <xdr:pic>
      <xdr:nvPicPr>
        <xdr:cNvPr id="145" name="Picture 144">
          <a:hlinkClick xmlns:r="http://schemas.openxmlformats.org/officeDocument/2006/relationships" r:id="rId144" tgtFrame="_blank"/>
          <a:extLst>
            <a:ext uri="{FF2B5EF4-FFF2-40B4-BE49-F238E27FC236}">
              <a16:creationId xmlns:a16="http://schemas.microsoft.com/office/drawing/2014/main" id="{0F0F01A5-DAE5-4EDA-9522-46485AFB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42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14300" cy="114300"/>
    <xdr:pic>
      <xdr:nvPicPr>
        <xdr:cNvPr id="146" name="Picture 145">
          <a:hlinkClick xmlns:r="http://schemas.openxmlformats.org/officeDocument/2006/relationships" r:id="rId145" tgtFrame="_blank"/>
          <a:extLst>
            <a:ext uri="{FF2B5EF4-FFF2-40B4-BE49-F238E27FC236}">
              <a16:creationId xmlns:a16="http://schemas.microsoft.com/office/drawing/2014/main" id="{043A236B-9588-45E5-842F-BA95B915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61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14300" cy="114300"/>
    <xdr:pic>
      <xdr:nvPicPr>
        <xdr:cNvPr id="147" name="Picture 146">
          <a:hlinkClick xmlns:r="http://schemas.openxmlformats.org/officeDocument/2006/relationships" r:id="rId146" tgtFrame="_blank"/>
          <a:extLst>
            <a:ext uri="{FF2B5EF4-FFF2-40B4-BE49-F238E27FC236}">
              <a16:creationId xmlns:a16="http://schemas.microsoft.com/office/drawing/2014/main" id="{4CD2C50F-1A57-4276-B09E-F45B3531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80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14300" cy="114300"/>
    <xdr:pic>
      <xdr:nvPicPr>
        <xdr:cNvPr id="148" name="Picture 147">
          <a:hlinkClick xmlns:r="http://schemas.openxmlformats.org/officeDocument/2006/relationships" r:id="rId147" tgtFrame="_blank"/>
          <a:extLst>
            <a:ext uri="{FF2B5EF4-FFF2-40B4-BE49-F238E27FC236}">
              <a16:creationId xmlns:a16="http://schemas.microsoft.com/office/drawing/2014/main" id="{2DD7CC19-58B4-4319-BD86-11F383C1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00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14300" cy="114300"/>
    <xdr:pic>
      <xdr:nvPicPr>
        <xdr:cNvPr id="149" name="Picture 148">
          <a:hlinkClick xmlns:r="http://schemas.openxmlformats.org/officeDocument/2006/relationships" r:id="rId148" tgtFrame="_blank"/>
          <a:extLst>
            <a:ext uri="{FF2B5EF4-FFF2-40B4-BE49-F238E27FC236}">
              <a16:creationId xmlns:a16="http://schemas.microsoft.com/office/drawing/2014/main" id="{D6B58076-F17F-47E5-B6CB-22CE3DA6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19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14300" cy="114300"/>
    <xdr:pic>
      <xdr:nvPicPr>
        <xdr:cNvPr id="150" name="Picture 149">
          <a:hlinkClick xmlns:r="http://schemas.openxmlformats.org/officeDocument/2006/relationships" r:id="rId149" tgtFrame="_blank"/>
          <a:extLst>
            <a:ext uri="{FF2B5EF4-FFF2-40B4-BE49-F238E27FC236}">
              <a16:creationId xmlns:a16="http://schemas.microsoft.com/office/drawing/2014/main" id="{101F7B12-1857-41EB-A9FA-750A5563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38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14300" cy="114300"/>
    <xdr:pic>
      <xdr:nvPicPr>
        <xdr:cNvPr id="151" name="Picture 150">
          <a:hlinkClick xmlns:r="http://schemas.openxmlformats.org/officeDocument/2006/relationships" r:id="rId150" tgtFrame="_blank"/>
          <a:extLst>
            <a:ext uri="{FF2B5EF4-FFF2-40B4-BE49-F238E27FC236}">
              <a16:creationId xmlns:a16="http://schemas.microsoft.com/office/drawing/2014/main" id="{0D75E76F-D060-44DC-947F-488BD9D0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57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114300" cy="114300"/>
    <xdr:pic>
      <xdr:nvPicPr>
        <xdr:cNvPr id="152" name="Picture 151">
          <a:hlinkClick xmlns:r="http://schemas.openxmlformats.org/officeDocument/2006/relationships" r:id="rId151" tgtFrame="_blank"/>
          <a:extLst>
            <a:ext uri="{FF2B5EF4-FFF2-40B4-BE49-F238E27FC236}">
              <a16:creationId xmlns:a16="http://schemas.microsoft.com/office/drawing/2014/main" id="{486B6685-D184-49AB-9F99-348DF51C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76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114300" cy="114300"/>
    <xdr:pic>
      <xdr:nvPicPr>
        <xdr:cNvPr id="153" name="Picture 152">
          <a:hlinkClick xmlns:r="http://schemas.openxmlformats.org/officeDocument/2006/relationships" r:id="rId152" tgtFrame="_blank"/>
          <a:extLst>
            <a:ext uri="{FF2B5EF4-FFF2-40B4-BE49-F238E27FC236}">
              <a16:creationId xmlns:a16="http://schemas.microsoft.com/office/drawing/2014/main" id="{6B33D14F-5677-4CF7-BB81-7906DBCE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95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114300" cy="114300"/>
    <xdr:pic>
      <xdr:nvPicPr>
        <xdr:cNvPr id="154" name="Picture 153">
          <a:hlinkClick xmlns:r="http://schemas.openxmlformats.org/officeDocument/2006/relationships" r:id="rId153" tgtFrame="_blank"/>
          <a:extLst>
            <a:ext uri="{FF2B5EF4-FFF2-40B4-BE49-F238E27FC236}">
              <a16:creationId xmlns:a16="http://schemas.microsoft.com/office/drawing/2014/main" id="{F2EAAFD7-F906-4BFD-931C-21DDEFC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14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114300" cy="114300"/>
    <xdr:pic>
      <xdr:nvPicPr>
        <xdr:cNvPr id="155" name="Picture 154">
          <a:hlinkClick xmlns:r="http://schemas.openxmlformats.org/officeDocument/2006/relationships" r:id="rId154" tgtFrame="_blank"/>
          <a:extLst>
            <a:ext uri="{FF2B5EF4-FFF2-40B4-BE49-F238E27FC236}">
              <a16:creationId xmlns:a16="http://schemas.microsoft.com/office/drawing/2014/main" id="{D4E34E41-66E6-4213-BFF0-02A7E901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33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114300" cy="114300"/>
    <xdr:pic>
      <xdr:nvPicPr>
        <xdr:cNvPr id="156" name="Picture 155">
          <a:hlinkClick xmlns:r="http://schemas.openxmlformats.org/officeDocument/2006/relationships" r:id="rId155" tgtFrame="_blank"/>
          <a:extLst>
            <a:ext uri="{FF2B5EF4-FFF2-40B4-BE49-F238E27FC236}">
              <a16:creationId xmlns:a16="http://schemas.microsoft.com/office/drawing/2014/main" id="{F1C66A78-4015-4A97-8698-0D742AAF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52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114300" cy="114300"/>
    <xdr:pic>
      <xdr:nvPicPr>
        <xdr:cNvPr id="157" name="Picture 156">
          <a:hlinkClick xmlns:r="http://schemas.openxmlformats.org/officeDocument/2006/relationships" r:id="rId156" tgtFrame="_blank"/>
          <a:extLst>
            <a:ext uri="{FF2B5EF4-FFF2-40B4-BE49-F238E27FC236}">
              <a16:creationId xmlns:a16="http://schemas.microsoft.com/office/drawing/2014/main" id="{AD711360-2F20-47E0-B6F8-63285980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71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114300" cy="114300"/>
    <xdr:pic>
      <xdr:nvPicPr>
        <xdr:cNvPr id="158" name="Picture 157">
          <a:hlinkClick xmlns:r="http://schemas.openxmlformats.org/officeDocument/2006/relationships" r:id="rId157" tgtFrame="_blank"/>
          <a:extLst>
            <a:ext uri="{FF2B5EF4-FFF2-40B4-BE49-F238E27FC236}">
              <a16:creationId xmlns:a16="http://schemas.microsoft.com/office/drawing/2014/main" id="{29149487-E050-4383-9C37-E7ED5013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0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26</xdr:row>
      <xdr:rowOff>0</xdr:rowOff>
    </xdr:from>
    <xdr:ext cx="114300" cy="114300"/>
    <xdr:pic>
      <xdr:nvPicPr>
        <xdr:cNvPr id="159" name="Picture 158">
          <a:hlinkClick xmlns:r="http://schemas.openxmlformats.org/officeDocument/2006/relationships" r:id="rId158" tgtFrame="_blank"/>
          <a:extLst>
            <a:ext uri="{FF2B5EF4-FFF2-40B4-BE49-F238E27FC236}">
              <a16:creationId xmlns:a16="http://schemas.microsoft.com/office/drawing/2014/main" id="{F1C32FB4-055C-482D-8FAB-0150F9571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09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27</xdr:row>
      <xdr:rowOff>0</xdr:rowOff>
    </xdr:from>
    <xdr:ext cx="114300" cy="114300"/>
    <xdr:pic>
      <xdr:nvPicPr>
        <xdr:cNvPr id="160" name="Picture 159">
          <a:hlinkClick xmlns:r="http://schemas.openxmlformats.org/officeDocument/2006/relationships" r:id="rId159" tgtFrame="_blank"/>
          <a:extLst>
            <a:ext uri="{FF2B5EF4-FFF2-40B4-BE49-F238E27FC236}">
              <a16:creationId xmlns:a16="http://schemas.microsoft.com/office/drawing/2014/main" id="{DCF9C1CC-0086-4192-8BE3-1999274B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28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114300" cy="114300"/>
    <xdr:pic>
      <xdr:nvPicPr>
        <xdr:cNvPr id="161" name="Picture 160">
          <a:hlinkClick xmlns:r="http://schemas.openxmlformats.org/officeDocument/2006/relationships" r:id="rId160" tgtFrame="_blank"/>
          <a:extLst>
            <a:ext uri="{FF2B5EF4-FFF2-40B4-BE49-F238E27FC236}">
              <a16:creationId xmlns:a16="http://schemas.microsoft.com/office/drawing/2014/main" id="{765A7718-0E51-4D9A-83F7-7D0221F1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47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29</xdr:row>
      <xdr:rowOff>0</xdr:rowOff>
    </xdr:from>
    <xdr:ext cx="114300" cy="114300"/>
    <xdr:pic>
      <xdr:nvPicPr>
        <xdr:cNvPr id="162" name="Picture 161">
          <a:hlinkClick xmlns:r="http://schemas.openxmlformats.org/officeDocument/2006/relationships" r:id="rId161" tgtFrame="_blank"/>
          <a:extLst>
            <a:ext uri="{FF2B5EF4-FFF2-40B4-BE49-F238E27FC236}">
              <a16:creationId xmlns:a16="http://schemas.microsoft.com/office/drawing/2014/main" id="{2BF91CAC-1B69-4343-BC82-9918D16E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66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30</xdr:row>
      <xdr:rowOff>0</xdr:rowOff>
    </xdr:from>
    <xdr:ext cx="114300" cy="114300"/>
    <xdr:pic>
      <xdr:nvPicPr>
        <xdr:cNvPr id="163" name="Picture 162">
          <a:hlinkClick xmlns:r="http://schemas.openxmlformats.org/officeDocument/2006/relationships" r:id="rId162" tgtFrame="_blank"/>
          <a:extLst>
            <a:ext uri="{FF2B5EF4-FFF2-40B4-BE49-F238E27FC236}">
              <a16:creationId xmlns:a16="http://schemas.microsoft.com/office/drawing/2014/main" id="{A056F320-8209-46FC-A692-2E4B322D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85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14300" cy="114300"/>
    <xdr:pic>
      <xdr:nvPicPr>
        <xdr:cNvPr id="164" name="Picture 163">
          <a:hlinkClick xmlns:r="http://schemas.openxmlformats.org/officeDocument/2006/relationships" r:id="rId163" tgtFrame="_blank"/>
          <a:extLst>
            <a:ext uri="{FF2B5EF4-FFF2-40B4-BE49-F238E27FC236}">
              <a16:creationId xmlns:a16="http://schemas.microsoft.com/office/drawing/2014/main" id="{0EE6B01A-246D-4A60-BB90-CFC89C64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04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65" name="Picture 164">
          <a:hlinkClick xmlns:r="http://schemas.openxmlformats.org/officeDocument/2006/relationships" r:id="rId164" tgtFrame="_blank"/>
          <a:extLst>
            <a:ext uri="{FF2B5EF4-FFF2-40B4-BE49-F238E27FC236}">
              <a16:creationId xmlns:a16="http://schemas.microsoft.com/office/drawing/2014/main" id="{68F6297F-4EFD-47F0-BC70-005E3FC6E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23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66" name="Picture 165">
          <a:hlinkClick xmlns:r="http://schemas.openxmlformats.org/officeDocument/2006/relationships" r:id="rId165" tgtFrame="_blank"/>
          <a:extLst>
            <a:ext uri="{FF2B5EF4-FFF2-40B4-BE49-F238E27FC236}">
              <a16:creationId xmlns:a16="http://schemas.microsoft.com/office/drawing/2014/main" id="{88D16135-F188-4ABD-9067-24B7F252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42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67" name="Picture 166">
          <a:hlinkClick xmlns:r="http://schemas.openxmlformats.org/officeDocument/2006/relationships" r:id="rId166" tgtFrame="_blank"/>
          <a:extLst>
            <a:ext uri="{FF2B5EF4-FFF2-40B4-BE49-F238E27FC236}">
              <a16:creationId xmlns:a16="http://schemas.microsoft.com/office/drawing/2014/main" id="{D47C1454-E35B-4C4A-AF46-562A9608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61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168" name="Picture 167">
          <a:hlinkClick xmlns:r="http://schemas.openxmlformats.org/officeDocument/2006/relationships" r:id="rId167" tgtFrame="_blank"/>
          <a:extLst>
            <a:ext uri="{FF2B5EF4-FFF2-40B4-BE49-F238E27FC236}">
              <a16:creationId xmlns:a16="http://schemas.microsoft.com/office/drawing/2014/main" id="{6F8C7654-679D-412D-9880-3AC0C36A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81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169" name="Picture 168">
          <a:hlinkClick xmlns:r="http://schemas.openxmlformats.org/officeDocument/2006/relationships" r:id="rId168" tgtFrame="_blank"/>
          <a:extLst>
            <a:ext uri="{FF2B5EF4-FFF2-40B4-BE49-F238E27FC236}">
              <a16:creationId xmlns:a16="http://schemas.microsoft.com/office/drawing/2014/main" id="{D7F956E0-DD1B-4416-9816-C7C7009E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00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170" name="Picture 169">
          <a:hlinkClick xmlns:r="http://schemas.openxmlformats.org/officeDocument/2006/relationships" r:id="rId169" tgtFrame="_blank"/>
          <a:extLst>
            <a:ext uri="{FF2B5EF4-FFF2-40B4-BE49-F238E27FC236}">
              <a16:creationId xmlns:a16="http://schemas.microsoft.com/office/drawing/2014/main" id="{4C56A557-6796-43BF-89B0-03369B92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9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171" name="Picture 170">
          <a:hlinkClick xmlns:r="http://schemas.openxmlformats.org/officeDocument/2006/relationships" r:id="rId170" tgtFrame="_blank"/>
          <a:extLst>
            <a:ext uri="{FF2B5EF4-FFF2-40B4-BE49-F238E27FC236}">
              <a16:creationId xmlns:a16="http://schemas.microsoft.com/office/drawing/2014/main" id="{62A2C388-740C-4A19-8445-F5DE6625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38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172" name="Picture 171">
          <a:hlinkClick xmlns:r="http://schemas.openxmlformats.org/officeDocument/2006/relationships" r:id="rId171" tgtFrame="_blank"/>
          <a:extLst>
            <a:ext uri="{FF2B5EF4-FFF2-40B4-BE49-F238E27FC236}">
              <a16:creationId xmlns:a16="http://schemas.microsoft.com/office/drawing/2014/main" id="{2BEA66AE-DEF5-43D9-88AC-09BE39FA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9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173" name="Picture 172">
          <a:hlinkClick xmlns:r="http://schemas.openxmlformats.org/officeDocument/2006/relationships" r:id="rId172" tgtFrame="_blank"/>
          <a:extLst>
            <a:ext uri="{FF2B5EF4-FFF2-40B4-BE49-F238E27FC236}">
              <a16:creationId xmlns:a16="http://schemas.microsoft.com/office/drawing/2014/main" id="{87628A44-244D-4F84-ABA9-7819A0EA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38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174" name="Picture 173">
          <a:hlinkClick xmlns:r="http://schemas.openxmlformats.org/officeDocument/2006/relationships" r:id="rId173" tgtFrame="_blank"/>
          <a:extLst>
            <a:ext uri="{FF2B5EF4-FFF2-40B4-BE49-F238E27FC236}">
              <a16:creationId xmlns:a16="http://schemas.microsoft.com/office/drawing/2014/main" id="{83D673D6-AE05-47D5-A263-16D06172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7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175" name="Picture 174">
          <a:hlinkClick xmlns:r="http://schemas.openxmlformats.org/officeDocument/2006/relationships" r:id="rId174" tgtFrame="_blank"/>
          <a:extLst>
            <a:ext uri="{FF2B5EF4-FFF2-40B4-BE49-F238E27FC236}">
              <a16:creationId xmlns:a16="http://schemas.microsoft.com/office/drawing/2014/main" id="{D3351F22-1E60-453C-8BA8-F5E45248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00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176" name="Picture 175">
          <a:hlinkClick xmlns:r="http://schemas.openxmlformats.org/officeDocument/2006/relationships" r:id="rId175" tgtFrame="_blank"/>
          <a:extLst>
            <a:ext uri="{FF2B5EF4-FFF2-40B4-BE49-F238E27FC236}">
              <a16:creationId xmlns:a16="http://schemas.microsoft.com/office/drawing/2014/main" id="{E2A1DD23-C718-42CD-9590-A893D136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9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177" name="Picture 176">
          <a:hlinkClick xmlns:r="http://schemas.openxmlformats.org/officeDocument/2006/relationships" r:id="rId176" tgtFrame="_blank"/>
          <a:extLst>
            <a:ext uri="{FF2B5EF4-FFF2-40B4-BE49-F238E27FC236}">
              <a16:creationId xmlns:a16="http://schemas.microsoft.com/office/drawing/2014/main" id="{B6535E53-4188-4773-8CA4-047187E1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38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178" name="Picture 177">
          <a:hlinkClick xmlns:r="http://schemas.openxmlformats.org/officeDocument/2006/relationships" r:id="rId177" tgtFrame="_blank"/>
          <a:extLst>
            <a:ext uri="{FF2B5EF4-FFF2-40B4-BE49-F238E27FC236}">
              <a16:creationId xmlns:a16="http://schemas.microsoft.com/office/drawing/2014/main" id="{4437155C-5D1A-4DA7-9B34-14A0E1DA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7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179" name="Picture 178">
          <a:hlinkClick xmlns:r="http://schemas.openxmlformats.org/officeDocument/2006/relationships" r:id="rId178" tgtFrame="_blank"/>
          <a:extLst>
            <a:ext uri="{FF2B5EF4-FFF2-40B4-BE49-F238E27FC236}">
              <a16:creationId xmlns:a16="http://schemas.microsoft.com/office/drawing/2014/main" id="{1D090CF4-F335-4052-9414-848C1ABF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76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80" name="Picture 179">
          <a:hlinkClick xmlns:r="http://schemas.openxmlformats.org/officeDocument/2006/relationships" r:id="rId179" tgtFrame="_blank"/>
          <a:extLst>
            <a:ext uri="{FF2B5EF4-FFF2-40B4-BE49-F238E27FC236}">
              <a16:creationId xmlns:a16="http://schemas.microsoft.com/office/drawing/2014/main" id="{233894FB-3A3E-4CFE-B103-54A06F95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23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81" name="Picture 180">
          <a:hlinkClick xmlns:r="http://schemas.openxmlformats.org/officeDocument/2006/relationships" r:id="rId180" tgtFrame="_blank"/>
          <a:extLst>
            <a:ext uri="{FF2B5EF4-FFF2-40B4-BE49-F238E27FC236}">
              <a16:creationId xmlns:a16="http://schemas.microsoft.com/office/drawing/2014/main" id="{9FECB134-06B6-493D-8857-86640DDAB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42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182" name="Picture 181">
          <a:hlinkClick xmlns:r="http://schemas.openxmlformats.org/officeDocument/2006/relationships" r:id="rId181" tgtFrame="_blank"/>
          <a:extLst>
            <a:ext uri="{FF2B5EF4-FFF2-40B4-BE49-F238E27FC236}">
              <a16:creationId xmlns:a16="http://schemas.microsoft.com/office/drawing/2014/main" id="{C60E32B8-1B04-49EA-9FE4-7ECC0D1C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61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183" name="Picture 182">
          <a:hlinkClick xmlns:r="http://schemas.openxmlformats.org/officeDocument/2006/relationships" r:id="rId182" tgtFrame="_blank"/>
          <a:extLst>
            <a:ext uri="{FF2B5EF4-FFF2-40B4-BE49-F238E27FC236}">
              <a16:creationId xmlns:a16="http://schemas.microsoft.com/office/drawing/2014/main" id="{27DB5504-CDFB-4299-A3F0-6A5A0E07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81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184" name="Picture 183">
          <a:hlinkClick xmlns:r="http://schemas.openxmlformats.org/officeDocument/2006/relationships" r:id="rId183" tgtFrame="_blank"/>
          <a:extLst>
            <a:ext uri="{FF2B5EF4-FFF2-40B4-BE49-F238E27FC236}">
              <a16:creationId xmlns:a16="http://schemas.microsoft.com/office/drawing/2014/main" id="{FE5E5A07-7B8D-4F60-9735-2F399F20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00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185" name="Picture 184">
          <a:hlinkClick xmlns:r="http://schemas.openxmlformats.org/officeDocument/2006/relationships" r:id="rId184" tgtFrame="_blank"/>
          <a:extLst>
            <a:ext uri="{FF2B5EF4-FFF2-40B4-BE49-F238E27FC236}">
              <a16:creationId xmlns:a16="http://schemas.microsoft.com/office/drawing/2014/main" id="{EC363DCB-3F17-473B-B6B8-1B8B1D2C2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9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186" name="Picture 185">
          <a:hlinkClick xmlns:r="http://schemas.openxmlformats.org/officeDocument/2006/relationships" r:id="rId185" tgtFrame="_blank"/>
          <a:extLst>
            <a:ext uri="{FF2B5EF4-FFF2-40B4-BE49-F238E27FC236}">
              <a16:creationId xmlns:a16="http://schemas.microsoft.com/office/drawing/2014/main" id="{7E1784CF-ED85-4151-A614-0C7595C0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38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187" name="Picture 186">
          <a:hlinkClick xmlns:r="http://schemas.openxmlformats.org/officeDocument/2006/relationships" r:id="rId186" tgtFrame="_blank"/>
          <a:extLst>
            <a:ext uri="{FF2B5EF4-FFF2-40B4-BE49-F238E27FC236}">
              <a16:creationId xmlns:a16="http://schemas.microsoft.com/office/drawing/2014/main" id="{D7B7C4C4-2243-425F-85A6-B0DFE89A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7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188" name="Picture 187">
          <a:hlinkClick xmlns:r="http://schemas.openxmlformats.org/officeDocument/2006/relationships" r:id="rId187" tgtFrame="_blank"/>
          <a:extLst>
            <a:ext uri="{FF2B5EF4-FFF2-40B4-BE49-F238E27FC236}">
              <a16:creationId xmlns:a16="http://schemas.microsoft.com/office/drawing/2014/main" id="{A0C1BBCD-17FE-48FD-A21B-7760F891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76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189" name="Picture 188">
          <a:hlinkClick xmlns:r="http://schemas.openxmlformats.org/officeDocument/2006/relationships" r:id="rId188" tgtFrame="_blank"/>
          <a:extLst>
            <a:ext uri="{FF2B5EF4-FFF2-40B4-BE49-F238E27FC236}">
              <a16:creationId xmlns:a16="http://schemas.microsoft.com/office/drawing/2014/main" id="{BBADF01A-89F5-42B0-91D3-73CFAA3C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95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190" name="Picture 189">
          <a:hlinkClick xmlns:r="http://schemas.openxmlformats.org/officeDocument/2006/relationships" r:id="rId189" tgtFrame="_blank"/>
          <a:extLst>
            <a:ext uri="{FF2B5EF4-FFF2-40B4-BE49-F238E27FC236}">
              <a16:creationId xmlns:a16="http://schemas.microsoft.com/office/drawing/2014/main" id="{FF46202A-8D6D-46FE-8F02-539418B5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95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14300" cy="114300"/>
    <xdr:pic>
      <xdr:nvPicPr>
        <xdr:cNvPr id="191" name="Picture 190">
          <a:hlinkClick xmlns:r="http://schemas.openxmlformats.org/officeDocument/2006/relationships" r:id="rId190" tgtFrame="_blank"/>
          <a:extLst>
            <a:ext uri="{FF2B5EF4-FFF2-40B4-BE49-F238E27FC236}">
              <a16:creationId xmlns:a16="http://schemas.microsoft.com/office/drawing/2014/main" id="{3C46D1C4-BF45-443C-A102-36BB4C4B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14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192" name="Picture 191">
          <a:hlinkClick xmlns:r="http://schemas.openxmlformats.org/officeDocument/2006/relationships" r:id="rId191" tgtFrame="_blank"/>
          <a:extLst>
            <a:ext uri="{FF2B5EF4-FFF2-40B4-BE49-F238E27FC236}">
              <a16:creationId xmlns:a16="http://schemas.microsoft.com/office/drawing/2014/main" id="{BC839C9E-DD39-40A4-B3D3-3A3596ED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7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193" name="Picture 192">
          <a:hlinkClick xmlns:r="http://schemas.openxmlformats.org/officeDocument/2006/relationships" r:id="rId192" tgtFrame="_blank"/>
          <a:extLst>
            <a:ext uri="{FF2B5EF4-FFF2-40B4-BE49-F238E27FC236}">
              <a16:creationId xmlns:a16="http://schemas.microsoft.com/office/drawing/2014/main" id="{1A604BA6-474E-4AB6-8C7D-B0E52969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76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194" name="Picture 193">
          <a:hlinkClick xmlns:r="http://schemas.openxmlformats.org/officeDocument/2006/relationships" r:id="rId193" tgtFrame="_blank"/>
          <a:extLst>
            <a:ext uri="{FF2B5EF4-FFF2-40B4-BE49-F238E27FC236}">
              <a16:creationId xmlns:a16="http://schemas.microsoft.com/office/drawing/2014/main" id="{C3E253CA-04FE-47F5-909F-C8AC0265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95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14300" cy="114300"/>
    <xdr:pic>
      <xdr:nvPicPr>
        <xdr:cNvPr id="195" name="Picture 194">
          <a:hlinkClick xmlns:r="http://schemas.openxmlformats.org/officeDocument/2006/relationships" r:id="rId194" tgtFrame="_blank"/>
          <a:extLst>
            <a:ext uri="{FF2B5EF4-FFF2-40B4-BE49-F238E27FC236}">
              <a16:creationId xmlns:a16="http://schemas.microsoft.com/office/drawing/2014/main" id="{DFF90E3D-1C84-4F83-B1DB-47D42283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14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14300" cy="114300"/>
    <xdr:pic>
      <xdr:nvPicPr>
        <xdr:cNvPr id="196" name="Picture 195">
          <a:hlinkClick xmlns:r="http://schemas.openxmlformats.org/officeDocument/2006/relationships" r:id="rId195" tgtFrame="_blank"/>
          <a:extLst>
            <a:ext uri="{FF2B5EF4-FFF2-40B4-BE49-F238E27FC236}">
              <a16:creationId xmlns:a16="http://schemas.microsoft.com/office/drawing/2014/main" id="{FABC57B3-428A-4C9E-A079-5C64811B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33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14300" cy="114300"/>
    <xdr:pic>
      <xdr:nvPicPr>
        <xdr:cNvPr id="197" name="Picture 196">
          <a:hlinkClick xmlns:r="http://schemas.openxmlformats.org/officeDocument/2006/relationships" r:id="rId196" tgtFrame="_blank"/>
          <a:extLst>
            <a:ext uri="{FF2B5EF4-FFF2-40B4-BE49-F238E27FC236}">
              <a16:creationId xmlns:a16="http://schemas.microsoft.com/office/drawing/2014/main" id="{51808307-BC19-460C-B3C9-3D7CE7B9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52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32</xdr:row>
      <xdr:rowOff>0</xdr:rowOff>
    </xdr:from>
    <xdr:ext cx="114300" cy="114300"/>
    <xdr:pic>
      <xdr:nvPicPr>
        <xdr:cNvPr id="198" name="Picture 197">
          <a:hlinkClick xmlns:r="http://schemas.openxmlformats.org/officeDocument/2006/relationships" r:id="rId197" tgtFrame="_blank"/>
          <a:extLst>
            <a:ext uri="{FF2B5EF4-FFF2-40B4-BE49-F238E27FC236}">
              <a16:creationId xmlns:a16="http://schemas.microsoft.com/office/drawing/2014/main" id="{17BADA92-DAD6-45AF-98FF-2687F7AB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23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14300" cy="114300"/>
    <xdr:pic>
      <xdr:nvPicPr>
        <xdr:cNvPr id="199" name="Picture 198">
          <a:hlinkClick xmlns:r="http://schemas.openxmlformats.org/officeDocument/2006/relationships" r:id="rId198" tgtFrame="_blank"/>
          <a:extLst>
            <a:ext uri="{FF2B5EF4-FFF2-40B4-BE49-F238E27FC236}">
              <a16:creationId xmlns:a16="http://schemas.microsoft.com/office/drawing/2014/main" id="{E5FAD7D9-97D8-4040-AF38-851801E7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42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14300" cy="114300"/>
    <xdr:pic>
      <xdr:nvPicPr>
        <xdr:cNvPr id="200" name="Picture 199">
          <a:hlinkClick xmlns:r="http://schemas.openxmlformats.org/officeDocument/2006/relationships" r:id="rId199" tgtFrame="_blank"/>
          <a:extLst>
            <a:ext uri="{FF2B5EF4-FFF2-40B4-BE49-F238E27FC236}">
              <a16:creationId xmlns:a16="http://schemas.microsoft.com/office/drawing/2014/main" id="{09AE2151-FD64-453D-A1CD-32F7FCDF0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61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201" name="Picture 200">
          <a:hlinkClick xmlns:r="http://schemas.openxmlformats.org/officeDocument/2006/relationships" r:id="rId200" tgtFrame="_blank"/>
          <a:extLst>
            <a:ext uri="{FF2B5EF4-FFF2-40B4-BE49-F238E27FC236}">
              <a16:creationId xmlns:a16="http://schemas.microsoft.com/office/drawing/2014/main" id="{CFDBBC05-E32F-4CD0-9892-CF4C4C01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81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202" name="Picture 201">
          <a:hlinkClick xmlns:r="http://schemas.openxmlformats.org/officeDocument/2006/relationships" r:id="rId201" tgtFrame="_blank"/>
          <a:extLst>
            <a:ext uri="{FF2B5EF4-FFF2-40B4-BE49-F238E27FC236}">
              <a16:creationId xmlns:a16="http://schemas.microsoft.com/office/drawing/2014/main" id="{99A316A1-1419-4F7C-B84C-4709B628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00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203" name="Picture 202">
          <a:hlinkClick xmlns:r="http://schemas.openxmlformats.org/officeDocument/2006/relationships" r:id="rId202" tgtFrame="_blank"/>
          <a:extLst>
            <a:ext uri="{FF2B5EF4-FFF2-40B4-BE49-F238E27FC236}">
              <a16:creationId xmlns:a16="http://schemas.microsoft.com/office/drawing/2014/main" id="{4BD6F84D-53B6-426F-B719-4DB7584D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9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204" name="Picture 203">
          <a:hlinkClick xmlns:r="http://schemas.openxmlformats.org/officeDocument/2006/relationships" r:id="rId203" tgtFrame="_blank"/>
          <a:extLst>
            <a:ext uri="{FF2B5EF4-FFF2-40B4-BE49-F238E27FC236}">
              <a16:creationId xmlns:a16="http://schemas.microsoft.com/office/drawing/2014/main" id="{F279F6EB-E269-4753-86EF-F2E05F68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38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205" name="Picture 204">
          <a:hlinkClick xmlns:r="http://schemas.openxmlformats.org/officeDocument/2006/relationships" r:id="rId204" tgtFrame="_blank"/>
          <a:extLst>
            <a:ext uri="{FF2B5EF4-FFF2-40B4-BE49-F238E27FC236}">
              <a16:creationId xmlns:a16="http://schemas.microsoft.com/office/drawing/2014/main" id="{39A47862-2E88-485F-8789-ADCC2848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7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206" name="Picture 205">
          <a:hlinkClick xmlns:r="http://schemas.openxmlformats.org/officeDocument/2006/relationships" r:id="rId205" tgtFrame="_blank"/>
          <a:extLst>
            <a:ext uri="{FF2B5EF4-FFF2-40B4-BE49-F238E27FC236}">
              <a16:creationId xmlns:a16="http://schemas.microsoft.com/office/drawing/2014/main" id="{AEED9E06-55C9-4E1B-9FE7-A8FF491A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76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207" name="Picture 206">
          <a:hlinkClick xmlns:r="http://schemas.openxmlformats.org/officeDocument/2006/relationships" r:id="rId206" tgtFrame="_blank"/>
          <a:extLst>
            <a:ext uri="{FF2B5EF4-FFF2-40B4-BE49-F238E27FC236}">
              <a16:creationId xmlns:a16="http://schemas.microsoft.com/office/drawing/2014/main" id="{51D7136C-08CF-43D8-AB14-1EA5283D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95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14300" cy="114300"/>
    <xdr:pic>
      <xdr:nvPicPr>
        <xdr:cNvPr id="208" name="Picture 207">
          <a:hlinkClick xmlns:r="http://schemas.openxmlformats.org/officeDocument/2006/relationships" r:id="rId207" tgtFrame="_blank"/>
          <a:extLst>
            <a:ext uri="{FF2B5EF4-FFF2-40B4-BE49-F238E27FC236}">
              <a16:creationId xmlns:a16="http://schemas.microsoft.com/office/drawing/2014/main" id="{FB06A212-CE3F-4810-AF6B-BC5549F4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14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14300" cy="114300"/>
    <xdr:pic>
      <xdr:nvPicPr>
        <xdr:cNvPr id="209" name="Picture 208">
          <a:hlinkClick xmlns:r="http://schemas.openxmlformats.org/officeDocument/2006/relationships" r:id="rId208" tgtFrame="_blank"/>
          <a:extLst>
            <a:ext uri="{FF2B5EF4-FFF2-40B4-BE49-F238E27FC236}">
              <a16:creationId xmlns:a16="http://schemas.microsoft.com/office/drawing/2014/main" id="{D3C03B87-4C18-4BBC-8BA8-5405DE9F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33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14300" cy="114300"/>
    <xdr:pic>
      <xdr:nvPicPr>
        <xdr:cNvPr id="210" name="Picture 209">
          <a:hlinkClick xmlns:r="http://schemas.openxmlformats.org/officeDocument/2006/relationships" r:id="rId209" tgtFrame="_blank"/>
          <a:extLst>
            <a:ext uri="{FF2B5EF4-FFF2-40B4-BE49-F238E27FC236}">
              <a16:creationId xmlns:a16="http://schemas.microsoft.com/office/drawing/2014/main" id="{2881AEF9-DC6B-4010-B85E-7F7A24C7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52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14300" cy="114300"/>
    <xdr:pic>
      <xdr:nvPicPr>
        <xdr:cNvPr id="211" name="Picture 210">
          <a:hlinkClick xmlns:r="http://schemas.openxmlformats.org/officeDocument/2006/relationships" r:id="rId210" tgtFrame="_blank"/>
          <a:extLst>
            <a:ext uri="{FF2B5EF4-FFF2-40B4-BE49-F238E27FC236}">
              <a16:creationId xmlns:a16="http://schemas.microsoft.com/office/drawing/2014/main" id="{D7CFF4C4-3579-4435-B267-88B78FC5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71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14300" cy="114300"/>
    <xdr:pic>
      <xdr:nvPicPr>
        <xdr:cNvPr id="212" name="Picture 211">
          <a:hlinkClick xmlns:r="http://schemas.openxmlformats.org/officeDocument/2006/relationships" r:id="rId211" tgtFrame="_blank"/>
          <a:extLst>
            <a:ext uri="{FF2B5EF4-FFF2-40B4-BE49-F238E27FC236}">
              <a16:creationId xmlns:a16="http://schemas.microsoft.com/office/drawing/2014/main" id="{15B74C26-141B-45D5-A979-D9EC61F8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90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14300" cy="114300"/>
    <xdr:pic>
      <xdr:nvPicPr>
        <xdr:cNvPr id="213" name="Picture 212">
          <a:hlinkClick xmlns:r="http://schemas.openxmlformats.org/officeDocument/2006/relationships" r:id="rId212" tgtFrame="_blank"/>
          <a:extLst>
            <a:ext uri="{FF2B5EF4-FFF2-40B4-BE49-F238E27FC236}">
              <a16:creationId xmlns:a16="http://schemas.microsoft.com/office/drawing/2014/main" id="{9B17D0C4-7BE8-43EF-B44B-C4E9CC56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81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14300" cy="114300"/>
    <xdr:pic>
      <xdr:nvPicPr>
        <xdr:cNvPr id="214" name="Picture 213">
          <a:hlinkClick xmlns:r="http://schemas.openxmlformats.org/officeDocument/2006/relationships" r:id="rId213" tgtFrame="_blank"/>
          <a:extLst>
            <a:ext uri="{FF2B5EF4-FFF2-40B4-BE49-F238E27FC236}">
              <a16:creationId xmlns:a16="http://schemas.microsoft.com/office/drawing/2014/main" id="{18E02273-CA69-4EF4-BAC3-5EC148B09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00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14300" cy="114300"/>
    <xdr:pic>
      <xdr:nvPicPr>
        <xdr:cNvPr id="215" name="Picture 214">
          <a:hlinkClick xmlns:r="http://schemas.openxmlformats.org/officeDocument/2006/relationships" r:id="rId214" tgtFrame="_blank"/>
          <a:extLst>
            <a:ext uri="{FF2B5EF4-FFF2-40B4-BE49-F238E27FC236}">
              <a16:creationId xmlns:a16="http://schemas.microsoft.com/office/drawing/2014/main" id="{AA7100AE-287E-4411-9940-D84AD508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9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14300" cy="114300"/>
    <xdr:pic>
      <xdr:nvPicPr>
        <xdr:cNvPr id="216" name="Picture 215">
          <a:hlinkClick xmlns:r="http://schemas.openxmlformats.org/officeDocument/2006/relationships" r:id="rId215" tgtFrame="_blank"/>
          <a:extLst>
            <a:ext uri="{FF2B5EF4-FFF2-40B4-BE49-F238E27FC236}">
              <a16:creationId xmlns:a16="http://schemas.microsoft.com/office/drawing/2014/main" id="{0F09F6C4-4DAA-45B0-AB0A-F03A61E7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38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14300" cy="114300"/>
    <xdr:pic>
      <xdr:nvPicPr>
        <xdr:cNvPr id="217" name="Picture 216">
          <a:hlinkClick xmlns:r="http://schemas.openxmlformats.org/officeDocument/2006/relationships" r:id="rId216" tgtFrame="_blank"/>
          <a:extLst>
            <a:ext uri="{FF2B5EF4-FFF2-40B4-BE49-F238E27FC236}">
              <a16:creationId xmlns:a16="http://schemas.microsoft.com/office/drawing/2014/main" id="{C779ACA7-6AC9-4D75-81B7-541B5F9D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7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14300" cy="114300"/>
    <xdr:pic>
      <xdr:nvPicPr>
        <xdr:cNvPr id="218" name="Picture 217">
          <a:hlinkClick xmlns:r="http://schemas.openxmlformats.org/officeDocument/2006/relationships" r:id="rId217" tgtFrame="_blank"/>
          <a:extLst>
            <a:ext uri="{FF2B5EF4-FFF2-40B4-BE49-F238E27FC236}">
              <a16:creationId xmlns:a16="http://schemas.microsoft.com/office/drawing/2014/main" id="{C70A9380-E10A-480F-A2FC-3CEDC97E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76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14300" cy="114300"/>
    <xdr:pic>
      <xdr:nvPicPr>
        <xdr:cNvPr id="219" name="Picture 218">
          <a:hlinkClick xmlns:r="http://schemas.openxmlformats.org/officeDocument/2006/relationships" r:id="rId218" tgtFrame="_blank"/>
          <a:extLst>
            <a:ext uri="{FF2B5EF4-FFF2-40B4-BE49-F238E27FC236}">
              <a16:creationId xmlns:a16="http://schemas.microsoft.com/office/drawing/2014/main" id="{97951973-D631-45E0-8986-1F115FAD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95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14300" cy="114300"/>
    <xdr:pic>
      <xdr:nvPicPr>
        <xdr:cNvPr id="220" name="Picture 219">
          <a:hlinkClick xmlns:r="http://schemas.openxmlformats.org/officeDocument/2006/relationships" r:id="rId219" tgtFrame="_blank"/>
          <a:extLst>
            <a:ext uri="{FF2B5EF4-FFF2-40B4-BE49-F238E27FC236}">
              <a16:creationId xmlns:a16="http://schemas.microsoft.com/office/drawing/2014/main" id="{CB575E15-C163-4E8B-85A8-F0AAC127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14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14300" cy="114300"/>
    <xdr:pic>
      <xdr:nvPicPr>
        <xdr:cNvPr id="221" name="Picture 220">
          <a:hlinkClick xmlns:r="http://schemas.openxmlformats.org/officeDocument/2006/relationships" r:id="rId220" tgtFrame="_blank"/>
          <a:extLst>
            <a:ext uri="{FF2B5EF4-FFF2-40B4-BE49-F238E27FC236}">
              <a16:creationId xmlns:a16="http://schemas.microsoft.com/office/drawing/2014/main" id="{05ABA14F-0402-4B70-A724-A67A04CBB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33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14300" cy="114300"/>
    <xdr:pic>
      <xdr:nvPicPr>
        <xdr:cNvPr id="222" name="Picture 221">
          <a:hlinkClick xmlns:r="http://schemas.openxmlformats.org/officeDocument/2006/relationships" r:id="rId221" tgtFrame="_blank"/>
          <a:extLst>
            <a:ext uri="{FF2B5EF4-FFF2-40B4-BE49-F238E27FC236}">
              <a16:creationId xmlns:a16="http://schemas.microsoft.com/office/drawing/2014/main" id="{D71D29C6-9B8D-43C8-A790-F5B8C3DB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52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14300" cy="114300"/>
    <xdr:pic>
      <xdr:nvPicPr>
        <xdr:cNvPr id="223" name="Picture 222">
          <a:hlinkClick xmlns:r="http://schemas.openxmlformats.org/officeDocument/2006/relationships" r:id="rId222" tgtFrame="_blank"/>
          <a:extLst>
            <a:ext uri="{FF2B5EF4-FFF2-40B4-BE49-F238E27FC236}">
              <a16:creationId xmlns:a16="http://schemas.microsoft.com/office/drawing/2014/main" id="{C8C68041-A749-4F82-93A1-2067AA55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71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14300" cy="114300"/>
    <xdr:pic>
      <xdr:nvPicPr>
        <xdr:cNvPr id="224" name="Picture 223">
          <a:hlinkClick xmlns:r="http://schemas.openxmlformats.org/officeDocument/2006/relationships" r:id="rId223" tgtFrame="_blank"/>
          <a:extLst>
            <a:ext uri="{FF2B5EF4-FFF2-40B4-BE49-F238E27FC236}">
              <a16:creationId xmlns:a16="http://schemas.microsoft.com/office/drawing/2014/main" id="{18AA3724-EE13-45F4-9F0A-1222C365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90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14300" cy="114300"/>
    <xdr:pic>
      <xdr:nvPicPr>
        <xdr:cNvPr id="225" name="Picture 224">
          <a:hlinkClick xmlns:r="http://schemas.openxmlformats.org/officeDocument/2006/relationships" r:id="rId224" tgtFrame="_blank"/>
          <a:extLst>
            <a:ext uri="{FF2B5EF4-FFF2-40B4-BE49-F238E27FC236}">
              <a16:creationId xmlns:a16="http://schemas.microsoft.com/office/drawing/2014/main" id="{C6CEE653-D871-40AB-AC8F-73A575D4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09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14300" cy="114300"/>
    <xdr:pic>
      <xdr:nvPicPr>
        <xdr:cNvPr id="226" name="Picture 225">
          <a:hlinkClick xmlns:r="http://schemas.openxmlformats.org/officeDocument/2006/relationships" r:id="rId225" tgtFrame="_blank"/>
          <a:extLst>
            <a:ext uri="{FF2B5EF4-FFF2-40B4-BE49-F238E27FC236}">
              <a16:creationId xmlns:a16="http://schemas.microsoft.com/office/drawing/2014/main" id="{E3E25946-C31B-440F-9197-ABDB91C6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09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14300" cy="114300"/>
    <xdr:pic>
      <xdr:nvPicPr>
        <xdr:cNvPr id="227" name="Picture 226">
          <a:hlinkClick xmlns:r="http://schemas.openxmlformats.org/officeDocument/2006/relationships" r:id="rId226" tgtFrame="_blank"/>
          <a:extLst>
            <a:ext uri="{FF2B5EF4-FFF2-40B4-BE49-F238E27FC236}">
              <a16:creationId xmlns:a16="http://schemas.microsoft.com/office/drawing/2014/main" id="{58BA6965-8A8A-42EC-896C-88E00E26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28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14300" cy="114300"/>
    <xdr:pic>
      <xdr:nvPicPr>
        <xdr:cNvPr id="228" name="Picture 227">
          <a:hlinkClick xmlns:r="http://schemas.openxmlformats.org/officeDocument/2006/relationships" r:id="rId227" tgtFrame="_blank"/>
          <a:extLst>
            <a:ext uri="{FF2B5EF4-FFF2-40B4-BE49-F238E27FC236}">
              <a16:creationId xmlns:a16="http://schemas.microsoft.com/office/drawing/2014/main" id="{DCD57173-0922-446F-913A-15C91910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52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14300" cy="114300"/>
    <xdr:pic>
      <xdr:nvPicPr>
        <xdr:cNvPr id="229" name="Picture 228">
          <a:hlinkClick xmlns:r="http://schemas.openxmlformats.org/officeDocument/2006/relationships" r:id="rId228" tgtFrame="_blank"/>
          <a:extLst>
            <a:ext uri="{FF2B5EF4-FFF2-40B4-BE49-F238E27FC236}">
              <a16:creationId xmlns:a16="http://schemas.microsoft.com/office/drawing/2014/main" id="{6171409B-41E0-45D0-8E2E-AC85E129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71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14300" cy="114300"/>
    <xdr:pic>
      <xdr:nvPicPr>
        <xdr:cNvPr id="230" name="Picture 229">
          <a:hlinkClick xmlns:r="http://schemas.openxmlformats.org/officeDocument/2006/relationships" r:id="rId229" tgtFrame="_blank"/>
          <a:extLst>
            <a:ext uri="{FF2B5EF4-FFF2-40B4-BE49-F238E27FC236}">
              <a16:creationId xmlns:a16="http://schemas.microsoft.com/office/drawing/2014/main" id="{FF27FB2B-7B06-4800-BC90-2FEA8563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90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14300" cy="114300"/>
    <xdr:pic>
      <xdr:nvPicPr>
        <xdr:cNvPr id="231" name="Picture 230">
          <a:hlinkClick xmlns:r="http://schemas.openxmlformats.org/officeDocument/2006/relationships" r:id="rId230" tgtFrame="_blank"/>
          <a:extLst>
            <a:ext uri="{FF2B5EF4-FFF2-40B4-BE49-F238E27FC236}">
              <a16:creationId xmlns:a16="http://schemas.microsoft.com/office/drawing/2014/main" id="{95227BFD-328A-44D6-ACF1-C815A764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09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14300" cy="114300"/>
    <xdr:pic>
      <xdr:nvPicPr>
        <xdr:cNvPr id="232" name="Picture 231">
          <a:hlinkClick xmlns:r="http://schemas.openxmlformats.org/officeDocument/2006/relationships" r:id="rId231" tgtFrame="_blank"/>
          <a:extLst>
            <a:ext uri="{FF2B5EF4-FFF2-40B4-BE49-F238E27FC236}">
              <a16:creationId xmlns:a16="http://schemas.microsoft.com/office/drawing/2014/main" id="{A8C5E118-D06C-45C6-81AF-07B6CC39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28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14300" cy="114300"/>
    <xdr:pic>
      <xdr:nvPicPr>
        <xdr:cNvPr id="233" name="Picture 232">
          <a:hlinkClick xmlns:r="http://schemas.openxmlformats.org/officeDocument/2006/relationships" r:id="rId232" tgtFrame="_blank"/>
          <a:extLst>
            <a:ext uri="{FF2B5EF4-FFF2-40B4-BE49-F238E27FC236}">
              <a16:creationId xmlns:a16="http://schemas.microsoft.com/office/drawing/2014/main" id="{7B11B333-709D-4B33-A3A7-30F8FF6F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47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14300" cy="114300"/>
    <xdr:pic>
      <xdr:nvPicPr>
        <xdr:cNvPr id="234" name="Picture 233">
          <a:hlinkClick xmlns:r="http://schemas.openxmlformats.org/officeDocument/2006/relationships" r:id="rId233" tgtFrame="_blank"/>
          <a:extLst>
            <a:ext uri="{FF2B5EF4-FFF2-40B4-BE49-F238E27FC236}">
              <a16:creationId xmlns:a16="http://schemas.microsoft.com/office/drawing/2014/main" id="{5E076CE2-6B6B-47B5-A481-DB39A8A66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47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14300" cy="114300"/>
    <xdr:pic>
      <xdr:nvPicPr>
        <xdr:cNvPr id="235" name="Picture 234">
          <a:hlinkClick xmlns:r="http://schemas.openxmlformats.org/officeDocument/2006/relationships" r:id="rId234" tgtFrame="_blank"/>
          <a:extLst>
            <a:ext uri="{FF2B5EF4-FFF2-40B4-BE49-F238E27FC236}">
              <a16:creationId xmlns:a16="http://schemas.microsoft.com/office/drawing/2014/main" id="{80226742-3F75-4315-8762-981E2E74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66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14300" cy="114300"/>
    <xdr:pic>
      <xdr:nvPicPr>
        <xdr:cNvPr id="236" name="Picture 235">
          <a:hlinkClick xmlns:r="http://schemas.openxmlformats.org/officeDocument/2006/relationships" r:id="rId235" tgtFrame="_blank"/>
          <a:extLst>
            <a:ext uri="{FF2B5EF4-FFF2-40B4-BE49-F238E27FC236}">
              <a16:creationId xmlns:a16="http://schemas.microsoft.com/office/drawing/2014/main" id="{4B3DFF62-BD00-4131-922C-54E1A87A6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85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14300" cy="114300"/>
    <xdr:pic>
      <xdr:nvPicPr>
        <xdr:cNvPr id="237" name="Picture 236">
          <a:hlinkClick xmlns:r="http://schemas.openxmlformats.org/officeDocument/2006/relationships" r:id="rId236" tgtFrame="_blank"/>
          <a:extLst>
            <a:ext uri="{FF2B5EF4-FFF2-40B4-BE49-F238E27FC236}">
              <a16:creationId xmlns:a16="http://schemas.microsoft.com/office/drawing/2014/main" id="{BA8B6213-005B-4600-B788-C1F5B182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28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14300" cy="114300"/>
    <xdr:pic>
      <xdr:nvPicPr>
        <xdr:cNvPr id="238" name="Picture 237">
          <a:hlinkClick xmlns:r="http://schemas.openxmlformats.org/officeDocument/2006/relationships" r:id="rId237" tgtFrame="_blank"/>
          <a:extLst>
            <a:ext uri="{FF2B5EF4-FFF2-40B4-BE49-F238E27FC236}">
              <a16:creationId xmlns:a16="http://schemas.microsoft.com/office/drawing/2014/main" id="{F1F8557B-93E2-47E7-A1D6-6446CCEA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47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14300" cy="114300"/>
    <xdr:pic>
      <xdr:nvPicPr>
        <xdr:cNvPr id="239" name="Picture 238">
          <a:hlinkClick xmlns:r="http://schemas.openxmlformats.org/officeDocument/2006/relationships" r:id="rId238" tgtFrame="_blank"/>
          <a:extLst>
            <a:ext uri="{FF2B5EF4-FFF2-40B4-BE49-F238E27FC236}">
              <a16:creationId xmlns:a16="http://schemas.microsoft.com/office/drawing/2014/main" id="{65E0688D-3641-4EBA-A1C3-DCAFEEA4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66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14300" cy="114300"/>
    <xdr:pic>
      <xdr:nvPicPr>
        <xdr:cNvPr id="240" name="Picture 239">
          <a:hlinkClick xmlns:r="http://schemas.openxmlformats.org/officeDocument/2006/relationships" r:id="rId239" tgtFrame="_blank"/>
          <a:extLst>
            <a:ext uri="{FF2B5EF4-FFF2-40B4-BE49-F238E27FC236}">
              <a16:creationId xmlns:a16="http://schemas.microsoft.com/office/drawing/2014/main" id="{C59856BC-101F-4C36-ADB9-599C3F00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85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14300" cy="114300"/>
    <xdr:pic>
      <xdr:nvPicPr>
        <xdr:cNvPr id="241" name="Picture 240">
          <a:hlinkClick xmlns:r="http://schemas.openxmlformats.org/officeDocument/2006/relationships" r:id="rId240" tgtFrame="_blank"/>
          <a:extLst>
            <a:ext uri="{FF2B5EF4-FFF2-40B4-BE49-F238E27FC236}">
              <a16:creationId xmlns:a16="http://schemas.microsoft.com/office/drawing/2014/main" id="{F278158B-179C-4941-B156-2D638B99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04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14300" cy="114300"/>
    <xdr:pic>
      <xdr:nvPicPr>
        <xdr:cNvPr id="242" name="Picture 241">
          <a:hlinkClick xmlns:r="http://schemas.openxmlformats.org/officeDocument/2006/relationships" r:id="rId241" tgtFrame="_blank"/>
          <a:extLst>
            <a:ext uri="{FF2B5EF4-FFF2-40B4-BE49-F238E27FC236}">
              <a16:creationId xmlns:a16="http://schemas.microsoft.com/office/drawing/2014/main" id="{04560F29-4BDB-4689-AA0A-466133C7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28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14300" cy="114300"/>
    <xdr:pic>
      <xdr:nvPicPr>
        <xdr:cNvPr id="243" name="Picture 242">
          <a:hlinkClick xmlns:r="http://schemas.openxmlformats.org/officeDocument/2006/relationships" r:id="rId242" tgtFrame="_blank"/>
          <a:extLst>
            <a:ext uri="{FF2B5EF4-FFF2-40B4-BE49-F238E27FC236}">
              <a16:creationId xmlns:a16="http://schemas.microsoft.com/office/drawing/2014/main" id="{C599EFC8-DD94-4F02-8AEC-53BF50F2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47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14300" cy="114300"/>
    <xdr:pic>
      <xdr:nvPicPr>
        <xdr:cNvPr id="244" name="Picture 243">
          <a:hlinkClick xmlns:r="http://schemas.openxmlformats.org/officeDocument/2006/relationships" r:id="rId243" tgtFrame="_blank"/>
          <a:extLst>
            <a:ext uri="{FF2B5EF4-FFF2-40B4-BE49-F238E27FC236}">
              <a16:creationId xmlns:a16="http://schemas.microsoft.com/office/drawing/2014/main" id="{84246FDE-572D-4321-819E-4C64D86E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66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14300" cy="114300"/>
    <xdr:pic>
      <xdr:nvPicPr>
        <xdr:cNvPr id="245" name="Picture 244">
          <a:hlinkClick xmlns:r="http://schemas.openxmlformats.org/officeDocument/2006/relationships" r:id="rId244" tgtFrame="_blank"/>
          <a:extLst>
            <a:ext uri="{FF2B5EF4-FFF2-40B4-BE49-F238E27FC236}">
              <a16:creationId xmlns:a16="http://schemas.microsoft.com/office/drawing/2014/main" id="{09D81200-B0C8-4304-9FA5-47B1C818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85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14300" cy="114300"/>
    <xdr:pic>
      <xdr:nvPicPr>
        <xdr:cNvPr id="246" name="Picture 245">
          <a:hlinkClick xmlns:r="http://schemas.openxmlformats.org/officeDocument/2006/relationships" r:id="rId245" tgtFrame="_blank"/>
          <a:extLst>
            <a:ext uri="{FF2B5EF4-FFF2-40B4-BE49-F238E27FC236}">
              <a16:creationId xmlns:a16="http://schemas.microsoft.com/office/drawing/2014/main" id="{73B14213-57DA-4D87-9948-E1D869C5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04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14300" cy="114300"/>
    <xdr:pic>
      <xdr:nvPicPr>
        <xdr:cNvPr id="247" name="Picture 246">
          <a:hlinkClick xmlns:r="http://schemas.openxmlformats.org/officeDocument/2006/relationships" r:id="rId246" tgtFrame="_blank"/>
          <a:extLst>
            <a:ext uri="{FF2B5EF4-FFF2-40B4-BE49-F238E27FC236}">
              <a16:creationId xmlns:a16="http://schemas.microsoft.com/office/drawing/2014/main" id="{F4DD1948-5D9C-4953-9573-815984CA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23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14300" cy="114300"/>
    <xdr:pic>
      <xdr:nvPicPr>
        <xdr:cNvPr id="248" name="Picture 247">
          <a:hlinkClick xmlns:r="http://schemas.openxmlformats.org/officeDocument/2006/relationships" r:id="rId247" tgtFrame="_blank"/>
          <a:extLst>
            <a:ext uri="{FF2B5EF4-FFF2-40B4-BE49-F238E27FC236}">
              <a16:creationId xmlns:a16="http://schemas.microsoft.com/office/drawing/2014/main" id="{1309144C-D9C0-4865-817D-8B2EABB8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23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4300" cy="114300"/>
    <xdr:pic>
      <xdr:nvPicPr>
        <xdr:cNvPr id="249" name="Picture 248">
          <a:hlinkClick xmlns:r="http://schemas.openxmlformats.org/officeDocument/2006/relationships" r:id="rId248" tgtFrame="_blank"/>
          <a:extLst>
            <a:ext uri="{FF2B5EF4-FFF2-40B4-BE49-F238E27FC236}">
              <a16:creationId xmlns:a16="http://schemas.microsoft.com/office/drawing/2014/main" id="{B92F9695-6241-480F-90AD-E584098ED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42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4300" cy="114300"/>
    <xdr:pic>
      <xdr:nvPicPr>
        <xdr:cNvPr id="250" name="Picture 249">
          <a:hlinkClick xmlns:r="http://schemas.openxmlformats.org/officeDocument/2006/relationships" r:id="rId249" tgtFrame="_blank"/>
          <a:extLst>
            <a:ext uri="{FF2B5EF4-FFF2-40B4-BE49-F238E27FC236}">
              <a16:creationId xmlns:a16="http://schemas.microsoft.com/office/drawing/2014/main" id="{B66D2273-9FED-4F57-9172-864BC179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42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51" name="Picture 250">
          <a:hlinkClick xmlns:r="http://schemas.openxmlformats.org/officeDocument/2006/relationships" r:id="rId250" tgtFrame="_blank"/>
          <a:extLst>
            <a:ext uri="{FF2B5EF4-FFF2-40B4-BE49-F238E27FC236}">
              <a16:creationId xmlns:a16="http://schemas.microsoft.com/office/drawing/2014/main" id="{B37EC348-4061-4197-9955-7A039F69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62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52" name="Picture 251">
          <a:hlinkClick xmlns:r="http://schemas.openxmlformats.org/officeDocument/2006/relationships" r:id="rId251" tgtFrame="_blank"/>
          <a:extLst>
            <a:ext uri="{FF2B5EF4-FFF2-40B4-BE49-F238E27FC236}">
              <a16:creationId xmlns:a16="http://schemas.microsoft.com/office/drawing/2014/main" id="{DD4ACE3A-678D-4502-AB5D-3DBAF9A1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62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53" name="Picture 252">
          <a:hlinkClick xmlns:r="http://schemas.openxmlformats.org/officeDocument/2006/relationships" r:id="rId252" tgtFrame="_blank"/>
          <a:extLst>
            <a:ext uri="{FF2B5EF4-FFF2-40B4-BE49-F238E27FC236}">
              <a16:creationId xmlns:a16="http://schemas.microsoft.com/office/drawing/2014/main" id="{43C4BE49-6CFA-405A-AB2A-35C90B3D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81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14300" cy="114300"/>
    <xdr:pic>
      <xdr:nvPicPr>
        <xdr:cNvPr id="254" name="Picture 253">
          <a:hlinkClick xmlns:r="http://schemas.openxmlformats.org/officeDocument/2006/relationships" r:id="rId253" tgtFrame="_blank"/>
          <a:extLst>
            <a:ext uri="{FF2B5EF4-FFF2-40B4-BE49-F238E27FC236}">
              <a16:creationId xmlns:a16="http://schemas.microsoft.com/office/drawing/2014/main" id="{F3AF6BA8-336D-45B4-A74F-5592F6A5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04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14300" cy="114300"/>
    <xdr:pic>
      <xdr:nvPicPr>
        <xdr:cNvPr id="255" name="Picture 254">
          <a:hlinkClick xmlns:r="http://schemas.openxmlformats.org/officeDocument/2006/relationships" r:id="rId254" tgtFrame="_blank"/>
          <a:extLst>
            <a:ext uri="{FF2B5EF4-FFF2-40B4-BE49-F238E27FC236}">
              <a16:creationId xmlns:a16="http://schemas.microsoft.com/office/drawing/2014/main" id="{F77D8B58-9853-4046-BF59-01892DB9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23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4300" cy="114300"/>
    <xdr:pic>
      <xdr:nvPicPr>
        <xdr:cNvPr id="256" name="Picture 255">
          <a:hlinkClick xmlns:r="http://schemas.openxmlformats.org/officeDocument/2006/relationships" r:id="rId255" tgtFrame="_blank"/>
          <a:extLst>
            <a:ext uri="{FF2B5EF4-FFF2-40B4-BE49-F238E27FC236}">
              <a16:creationId xmlns:a16="http://schemas.microsoft.com/office/drawing/2014/main" id="{9D72E767-7478-4834-A343-73436F38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42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57" name="Picture 256">
          <a:hlinkClick xmlns:r="http://schemas.openxmlformats.org/officeDocument/2006/relationships" r:id="rId256" tgtFrame="_blank"/>
          <a:extLst>
            <a:ext uri="{FF2B5EF4-FFF2-40B4-BE49-F238E27FC236}">
              <a16:creationId xmlns:a16="http://schemas.microsoft.com/office/drawing/2014/main" id="{B06AEC51-48C0-4048-8AE3-56EEA063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62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58" name="Picture 257">
          <a:hlinkClick xmlns:r="http://schemas.openxmlformats.org/officeDocument/2006/relationships" r:id="rId257" tgtFrame="_blank"/>
          <a:extLst>
            <a:ext uri="{FF2B5EF4-FFF2-40B4-BE49-F238E27FC236}">
              <a16:creationId xmlns:a16="http://schemas.microsoft.com/office/drawing/2014/main" id="{FFA88FD6-06E4-48CE-B87C-D09D80AF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81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59" name="Picture 258">
          <a:hlinkClick xmlns:r="http://schemas.openxmlformats.org/officeDocument/2006/relationships" r:id="rId258" tgtFrame="_blank"/>
          <a:extLst>
            <a:ext uri="{FF2B5EF4-FFF2-40B4-BE49-F238E27FC236}">
              <a16:creationId xmlns:a16="http://schemas.microsoft.com/office/drawing/2014/main" id="{95F53C7F-B933-47F8-8A68-64D600D1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00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60" name="Picture 259">
          <a:hlinkClick xmlns:r="http://schemas.openxmlformats.org/officeDocument/2006/relationships" r:id="rId259" tgtFrame="_blank"/>
          <a:extLst>
            <a:ext uri="{FF2B5EF4-FFF2-40B4-BE49-F238E27FC236}">
              <a16:creationId xmlns:a16="http://schemas.microsoft.com/office/drawing/2014/main" id="{BED3C112-7D24-4C3F-B49F-258C671E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00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61" name="Picture 260">
          <a:hlinkClick xmlns:r="http://schemas.openxmlformats.org/officeDocument/2006/relationships" r:id="rId260" tgtFrame="_blank"/>
          <a:extLst>
            <a:ext uri="{FF2B5EF4-FFF2-40B4-BE49-F238E27FC236}">
              <a16:creationId xmlns:a16="http://schemas.microsoft.com/office/drawing/2014/main" id="{068477EC-45C6-41BD-AA22-84199CB4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19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62" name="Picture 261">
          <a:hlinkClick xmlns:r="http://schemas.openxmlformats.org/officeDocument/2006/relationships" r:id="rId261" tgtFrame="_blank"/>
          <a:extLst>
            <a:ext uri="{FF2B5EF4-FFF2-40B4-BE49-F238E27FC236}">
              <a16:creationId xmlns:a16="http://schemas.microsoft.com/office/drawing/2014/main" id="{27A7D275-6003-49FC-8B24-C75B91BE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62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63" name="Picture 262">
          <a:hlinkClick xmlns:r="http://schemas.openxmlformats.org/officeDocument/2006/relationships" r:id="rId262" tgtFrame="_blank"/>
          <a:extLst>
            <a:ext uri="{FF2B5EF4-FFF2-40B4-BE49-F238E27FC236}">
              <a16:creationId xmlns:a16="http://schemas.microsoft.com/office/drawing/2014/main" id="{B15D2BC7-C553-4B0D-8178-BD5DB340E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81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64" name="Picture 263">
          <a:hlinkClick xmlns:r="http://schemas.openxmlformats.org/officeDocument/2006/relationships" r:id="rId263" tgtFrame="_blank"/>
          <a:extLst>
            <a:ext uri="{FF2B5EF4-FFF2-40B4-BE49-F238E27FC236}">
              <a16:creationId xmlns:a16="http://schemas.microsoft.com/office/drawing/2014/main" id="{98B6B778-F16A-4BB2-BE1D-1CAE2062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00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65" name="Picture 264">
          <a:hlinkClick xmlns:r="http://schemas.openxmlformats.org/officeDocument/2006/relationships" r:id="rId264" tgtFrame="_blank"/>
          <a:extLst>
            <a:ext uri="{FF2B5EF4-FFF2-40B4-BE49-F238E27FC236}">
              <a16:creationId xmlns:a16="http://schemas.microsoft.com/office/drawing/2014/main" id="{2ED4B2B9-73F7-4C92-A0BF-DFE23309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19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266" name="Picture 265">
          <a:hlinkClick xmlns:r="http://schemas.openxmlformats.org/officeDocument/2006/relationships" r:id="rId265" tgtFrame="_blank"/>
          <a:extLst>
            <a:ext uri="{FF2B5EF4-FFF2-40B4-BE49-F238E27FC236}">
              <a16:creationId xmlns:a16="http://schemas.microsoft.com/office/drawing/2014/main" id="{327DA3BB-9E81-4A05-9E40-7B094F5B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38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67" name="Picture 266">
          <a:hlinkClick xmlns:r="http://schemas.openxmlformats.org/officeDocument/2006/relationships" r:id="rId266" tgtFrame="_blank"/>
          <a:extLst>
            <a:ext uri="{FF2B5EF4-FFF2-40B4-BE49-F238E27FC236}">
              <a16:creationId xmlns:a16="http://schemas.microsoft.com/office/drawing/2014/main" id="{615D7B9E-8EF3-4B44-9160-A54D8D97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62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68" name="Picture 267">
          <a:hlinkClick xmlns:r="http://schemas.openxmlformats.org/officeDocument/2006/relationships" r:id="rId267" tgtFrame="_blank"/>
          <a:extLst>
            <a:ext uri="{FF2B5EF4-FFF2-40B4-BE49-F238E27FC236}">
              <a16:creationId xmlns:a16="http://schemas.microsoft.com/office/drawing/2014/main" id="{38FB8EB0-FAE1-4179-AFF5-0ED7B544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81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69" name="Picture 268">
          <a:hlinkClick xmlns:r="http://schemas.openxmlformats.org/officeDocument/2006/relationships" r:id="rId268" tgtFrame="_blank"/>
          <a:extLst>
            <a:ext uri="{FF2B5EF4-FFF2-40B4-BE49-F238E27FC236}">
              <a16:creationId xmlns:a16="http://schemas.microsoft.com/office/drawing/2014/main" id="{F5B9CECD-3914-4D98-B718-B6185BFEB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00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70" name="Picture 269">
          <a:hlinkClick xmlns:r="http://schemas.openxmlformats.org/officeDocument/2006/relationships" r:id="rId269" tgtFrame="_blank"/>
          <a:extLst>
            <a:ext uri="{FF2B5EF4-FFF2-40B4-BE49-F238E27FC236}">
              <a16:creationId xmlns:a16="http://schemas.microsoft.com/office/drawing/2014/main" id="{EC71E8A0-5F91-487D-AD9B-509CF39A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19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271" name="Picture 270">
          <a:hlinkClick xmlns:r="http://schemas.openxmlformats.org/officeDocument/2006/relationships" r:id="rId270" tgtFrame="_blank"/>
          <a:extLst>
            <a:ext uri="{FF2B5EF4-FFF2-40B4-BE49-F238E27FC236}">
              <a16:creationId xmlns:a16="http://schemas.microsoft.com/office/drawing/2014/main" id="{B1FA0F74-556F-431B-86A7-6E24B630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38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14300" cy="114300"/>
    <xdr:pic>
      <xdr:nvPicPr>
        <xdr:cNvPr id="272" name="Picture 271">
          <a:hlinkClick xmlns:r="http://schemas.openxmlformats.org/officeDocument/2006/relationships" r:id="rId271" tgtFrame="_blank"/>
          <a:extLst>
            <a:ext uri="{FF2B5EF4-FFF2-40B4-BE49-F238E27FC236}">
              <a16:creationId xmlns:a16="http://schemas.microsoft.com/office/drawing/2014/main" id="{3A8542BF-C395-4393-904D-2A4A582B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57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14300" cy="114300"/>
    <xdr:pic>
      <xdr:nvPicPr>
        <xdr:cNvPr id="273" name="Picture 272">
          <a:hlinkClick xmlns:r="http://schemas.openxmlformats.org/officeDocument/2006/relationships" r:id="rId272" tgtFrame="_blank"/>
          <a:extLst>
            <a:ext uri="{FF2B5EF4-FFF2-40B4-BE49-F238E27FC236}">
              <a16:creationId xmlns:a16="http://schemas.microsoft.com/office/drawing/2014/main" id="{2D50BDDA-78A5-43E3-8DD5-28B2E128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66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14300" cy="114300"/>
    <xdr:pic>
      <xdr:nvPicPr>
        <xdr:cNvPr id="274" name="Picture 273">
          <a:hlinkClick xmlns:r="http://schemas.openxmlformats.org/officeDocument/2006/relationships" r:id="rId273" tgtFrame="_blank"/>
          <a:extLst>
            <a:ext uri="{FF2B5EF4-FFF2-40B4-BE49-F238E27FC236}">
              <a16:creationId xmlns:a16="http://schemas.microsoft.com/office/drawing/2014/main" id="{C0BCA07B-BA3B-4372-83A0-E5E06F608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985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14300" cy="114300"/>
    <xdr:pic>
      <xdr:nvPicPr>
        <xdr:cNvPr id="275" name="Picture 274">
          <a:hlinkClick xmlns:r="http://schemas.openxmlformats.org/officeDocument/2006/relationships" r:id="rId274" tgtFrame="_blank"/>
          <a:extLst>
            <a:ext uri="{FF2B5EF4-FFF2-40B4-BE49-F238E27FC236}">
              <a16:creationId xmlns:a16="http://schemas.microsoft.com/office/drawing/2014/main" id="{BA98C8B0-1A1F-46AC-9556-1856C4B2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04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14300" cy="114300"/>
    <xdr:pic>
      <xdr:nvPicPr>
        <xdr:cNvPr id="276" name="Picture 275">
          <a:hlinkClick xmlns:r="http://schemas.openxmlformats.org/officeDocument/2006/relationships" r:id="rId275" tgtFrame="_blank"/>
          <a:extLst>
            <a:ext uri="{FF2B5EF4-FFF2-40B4-BE49-F238E27FC236}">
              <a16:creationId xmlns:a16="http://schemas.microsoft.com/office/drawing/2014/main" id="{F0876E1A-32A6-49BE-B728-7AE924DD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23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14300" cy="114300"/>
    <xdr:pic>
      <xdr:nvPicPr>
        <xdr:cNvPr id="277" name="Picture 276">
          <a:hlinkClick xmlns:r="http://schemas.openxmlformats.org/officeDocument/2006/relationships" r:id="rId276" tgtFrame="_blank"/>
          <a:extLst>
            <a:ext uri="{FF2B5EF4-FFF2-40B4-BE49-F238E27FC236}">
              <a16:creationId xmlns:a16="http://schemas.microsoft.com/office/drawing/2014/main" id="{EA0CCFAA-5366-4325-AF5F-21B504F3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42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78" name="Picture 277">
          <a:hlinkClick xmlns:r="http://schemas.openxmlformats.org/officeDocument/2006/relationships" r:id="rId277" tgtFrame="_blank"/>
          <a:extLst>
            <a:ext uri="{FF2B5EF4-FFF2-40B4-BE49-F238E27FC236}">
              <a16:creationId xmlns:a16="http://schemas.microsoft.com/office/drawing/2014/main" id="{C91EC475-EBD5-4260-8C37-045C7F02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62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79" name="Picture 278">
          <a:hlinkClick xmlns:r="http://schemas.openxmlformats.org/officeDocument/2006/relationships" r:id="rId278" tgtFrame="_blank"/>
          <a:extLst>
            <a:ext uri="{FF2B5EF4-FFF2-40B4-BE49-F238E27FC236}">
              <a16:creationId xmlns:a16="http://schemas.microsoft.com/office/drawing/2014/main" id="{4567FEF0-3BD4-40F3-837B-527976B7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81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80" name="Picture 279">
          <a:hlinkClick xmlns:r="http://schemas.openxmlformats.org/officeDocument/2006/relationships" r:id="rId279" tgtFrame="_blank"/>
          <a:extLst>
            <a:ext uri="{FF2B5EF4-FFF2-40B4-BE49-F238E27FC236}">
              <a16:creationId xmlns:a16="http://schemas.microsoft.com/office/drawing/2014/main" id="{349E9ABD-E319-42CC-8B37-015D7AAF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00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81" name="Picture 280">
          <a:hlinkClick xmlns:r="http://schemas.openxmlformats.org/officeDocument/2006/relationships" r:id="rId280" tgtFrame="_blank"/>
          <a:extLst>
            <a:ext uri="{FF2B5EF4-FFF2-40B4-BE49-F238E27FC236}">
              <a16:creationId xmlns:a16="http://schemas.microsoft.com/office/drawing/2014/main" id="{3529E0E3-F4E1-43FA-B367-69A1A0BC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19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282" name="Picture 281">
          <a:hlinkClick xmlns:r="http://schemas.openxmlformats.org/officeDocument/2006/relationships" r:id="rId281" tgtFrame="_blank"/>
          <a:extLst>
            <a:ext uri="{FF2B5EF4-FFF2-40B4-BE49-F238E27FC236}">
              <a16:creationId xmlns:a16="http://schemas.microsoft.com/office/drawing/2014/main" id="{31EF6822-5A74-4FBE-9449-5491E89B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38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14300" cy="114300"/>
    <xdr:pic>
      <xdr:nvPicPr>
        <xdr:cNvPr id="283" name="Picture 282">
          <a:hlinkClick xmlns:r="http://schemas.openxmlformats.org/officeDocument/2006/relationships" r:id="rId282" tgtFrame="_blank"/>
          <a:extLst>
            <a:ext uri="{FF2B5EF4-FFF2-40B4-BE49-F238E27FC236}">
              <a16:creationId xmlns:a16="http://schemas.microsoft.com/office/drawing/2014/main" id="{0C650A5D-BDF2-4229-9292-C1CD7C69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57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14300" cy="114300"/>
    <xdr:pic>
      <xdr:nvPicPr>
        <xdr:cNvPr id="284" name="Picture 283">
          <a:hlinkClick xmlns:r="http://schemas.openxmlformats.org/officeDocument/2006/relationships" r:id="rId283" tgtFrame="_blank"/>
          <a:extLst>
            <a:ext uri="{FF2B5EF4-FFF2-40B4-BE49-F238E27FC236}">
              <a16:creationId xmlns:a16="http://schemas.microsoft.com/office/drawing/2014/main" id="{6A8A3A44-5D86-4931-BD3B-52657E79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76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14300" cy="114300"/>
    <xdr:pic>
      <xdr:nvPicPr>
        <xdr:cNvPr id="285" name="Picture 284">
          <a:hlinkClick xmlns:r="http://schemas.openxmlformats.org/officeDocument/2006/relationships" r:id="rId284" tgtFrame="_blank"/>
          <a:extLst>
            <a:ext uri="{FF2B5EF4-FFF2-40B4-BE49-F238E27FC236}">
              <a16:creationId xmlns:a16="http://schemas.microsoft.com/office/drawing/2014/main" id="{2E47A7B5-1A29-4446-956C-BC0C99C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76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14300" cy="114300"/>
    <xdr:pic>
      <xdr:nvPicPr>
        <xdr:cNvPr id="286" name="Picture 285">
          <a:hlinkClick xmlns:r="http://schemas.openxmlformats.org/officeDocument/2006/relationships" r:id="rId285" tgtFrame="_blank"/>
          <a:extLst>
            <a:ext uri="{FF2B5EF4-FFF2-40B4-BE49-F238E27FC236}">
              <a16:creationId xmlns:a16="http://schemas.microsoft.com/office/drawing/2014/main" id="{B0A67890-2F14-43DC-9BD9-B8C587EF8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95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287" name="Picture 286">
          <a:hlinkClick xmlns:r="http://schemas.openxmlformats.org/officeDocument/2006/relationships" r:id="rId286" tgtFrame="_blank"/>
          <a:extLst>
            <a:ext uri="{FF2B5EF4-FFF2-40B4-BE49-F238E27FC236}">
              <a16:creationId xmlns:a16="http://schemas.microsoft.com/office/drawing/2014/main" id="{E006C06B-DB66-4C64-8EA7-D35398D5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14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14300" cy="114300"/>
    <xdr:pic>
      <xdr:nvPicPr>
        <xdr:cNvPr id="288" name="Picture 287">
          <a:hlinkClick xmlns:r="http://schemas.openxmlformats.org/officeDocument/2006/relationships" r:id="rId287" tgtFrame="_blank"/>
          <a:extLst>
            <a:ext uri="{FF2B5EF4-FFF2-40B4-BE49-F238E27FC236}">
              <a16:creationId xmlns:a16="http://schemas.microsoft.com/office/drawing/2014/main" id="{3F44F165-59C5-4F5C-9D36-D0E6E13A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62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14300" cy="114300"/>
    <xdr:pic>
      <xdr:nvPicPr>
        <xdr:cNvPr id="289" name="Picture 288">
          <a:hlinkClick xmlns:r="http://schemas.openxmlformats.org/officeDocument/2006/relationships" r:id="rId288" tgtFrame="_blank"/>
          <a:extLst>
            <a:ext uri="{FF2B5EF4-FFF2-40B4-BE49-F238E27FC236}">
              <a16:creationId xmlns:a16="http://schemas.microsoft.com/office/drawing/2014/main" id="{6ACB9B62-581B-4712-A74D-F89F68FB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081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14300" cy="114300"/>
    <xdr:pic>
      <xdr:nvPicPr>
        <xdr:cNvPr id="290" name="Picture 289">
          <a:hlinkClick xmlns:r="http://schemas.openxmlformats.org/officeDocument/2006/relationships" r:id="rId289" tgtFrame="_blank"/>
          <a:extLst>
            <a:ext uri="{FF2B5EF4-FFF2-40B4-BE49-F238E27FC236}">
              <a16:creationId xmlns:a16="http://schemas.microsoft.com/office/drawing/2014/main" id="{DF8FAEFF-F88C-4CAF-9623-F1D0BE27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00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14300" cy="114300"/>
    <xdr:pic>
      <xdr:nvPicPr>
        <xdr:cNvPr id="291" name="Picture 290">
          <a:hlinkClick xmlns:r="http://schemas.openxmlformats.org/officeDocument/2006/relationships" r:id="rId290" tgtFrame="_blank"/>
          <a:extLst>
            <a:ext uri="{FF2B5EF4-FFF2-40B4-BE49-F238E27FC236}">
              <a16:creationId xmlns:a16="http://schemas.microsoft.com/office/drawing/2014/main" id="{E9A49684-F69B-4FC6-B49C-8FBC95A7F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19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292" name="Picture 291">
          <a:hlinkClick xmlns:r="http://schemas.openxmlformats.org/officeDocument/2006/relationships" r:id="rId291" tgtFrame="_blank"/>
          <a:extLst>
            <a:ext uri="{FF2B5EF4-FFF2-40B4-BE49-F238E27FC236}">
              <a16:creationId xmlns:a16="http://schemas.microsoft.com/office/drawing/2014/main" id="{E2A5D478-84CE-4B01-B028-F457F5EB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38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14300" cy="114300"/>
    <xdr:pic>
      <xdr:nvPicPr>
        <xdr:cNvPr id="293" name="Picture 292">
          <a:hlinkClick xmlns:r="http://schemas.openxmlformats.org/officeDocument/2006/relationships" r:id="rId292" tgtFrame="_blank"/>
          <a:extLst>
            <a:ext uri="{FF2B5EF4-FFF2-40B4-BE49-F238E27FC236}">
              <a16:creationId xmlns:a16="http://schemas.microsoft.com/office/drawing/2014/main" id="{9D592171-C58F-4A7B-A647-14F8BBE3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57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14300" cy="114300"/>
    <xdr:pic>
      <xdr:nvPicPr>
        <xdr:cNvPr id="294" name="Picture 293">
          <a:hlinkClick xmlns:r="http://schemas.openxmlformats.org/officeDocument/2006/relationships" r:id="rId293" tgtFrame="_blank"/>
          <a:extLst>
            <a:ext uri="{FF2B5EF4-FFF2-40B4-BE49-F238E27FC236}">
              <a16:creationId xmlns:a16="http://schemas.microsoft.com/office/drawing/2014/main" id="{43F8F2B5-97EE-4C28-A06B-DF84B300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76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14300" cy="114300"/>
    <xdr:pic>
      <xdr:nvPicPr>
        <xdr:cNvPr id="295" name="Picture 294">
          <a:hlinkClick xmlns:r="http://schemas.openxmlformats.org/officeDocument/2006/relationships" r:id="rId294" tgtFrame="_blank"/>
          <a:extLst>
            <a:ext uri="{FF2B5EF4-FFF2-40B4-BE49-F238E27FC236}">
              <a16:creationId xmlns:a16="http://schemas.microsoft.com/office/drawing/2014/main" id="{735C5D48-08AB-4648-9AC8-61035C79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95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296" name="Picture 295">
          <a:hlinkClick xmlns:r="http://schemas.openxmlformats.org/officeDocument/2006/relationships" r:id="rId295" tgtFrame="_blank"/>
          <a:extLst>
            <a:ext uri="{FF2B5EF4-FFF2-40B4-BE49-F238E27FC236}">
              <a16:creationId xmlns:a16="http://schemas.microsoft.com/office/drawing/2014/main" id="{0FEA41CC-0E65-44A0-93D8-03FDBD12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14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14300" cy="114300"/>
    <xdr:pic>
      <xdr:nvPicPr>
        <xdr:cNvPr id="297" name="Picture 296">
          <a:hlinkClick xmlns:r="http://schemas.openxmlformats.org/officeDocument/2006/relationships" r:id="rId296" tgtFrame="_blank"/>
          <a:extLst>
            <a:ext uri="{FF2B5EF4-FFF2-40B4-BE49-F238E27FC236}">
              <a16:creationId xmlns:a16="http://schemas.microsoft.com/office/drawing/2014/main" id="{F3099BAF-C277-4E66-9092-3A2EA89D1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33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298" name="Picture 297">
          <a:hlinkClick xmlns:r="http://schemas.openxmlformats.org/officeDocument/2006/relationships" r:id="rId297" tgtFrame="_blank"/>
          <a:extLst>
            <a:ext uri="{FF2B5EF4-FFF2-40B4-BE49-F238E27FC236}">
              <a16:creationId xmlns:a16="http://schemas.microsoft.com/office/drawing/2014/main" id="{2BA3C123-AC47-49EA-AC2B-DCE3C98C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52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299" name="Picture 298">
          <a:hlinkClick xmlns:r="http://schemas.openxmlformats.org/officeDocument/2006/relationships" r:id="rId298" tgtFrame="_blank"/>
          <a:extLst>
            <a:ext uri="{FF2B5EF4-FFF2-40B4-BE49-F238E27FC236}">
              <a16:creationId xmlns:a16="http://schemas.microsoft.com/office/drawing/2014/main" id="{F75CCA16-79CE-47AC-A81E-778E915E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71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300" name="Picture 299">
          <a:hlinkClick xmlns:r="http://schemas.openxmlformats.org/officeDocument/2006/relationships" r:id="rId299" tgtFrame="_blank"/>
          <a:extLst>
            <a:ext uri="{FF2B5EF4-FFF2-40B4-BE49-F238E27FC236}">
              <a16:creationId xmlns:a16="http://schemas.microsoft.com/office/drawing/2014/main" id="{D12818E9-4043-470B-A0CA-B9C6D53B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52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301" name="Picture 300">
          <a:hlinkClick xmlns:r="http://schemas.openxmlformats.org/officeDocument/2006/relationships" r:id="rId300" tgtFrame="_blank"/>
          <a:extLst>
            <a:ext uri="{FF2B5EF4-FFF2-40B4-BE49-F238E27FC236}">
              <a16:creationId xmlns:a16="http://schemas.microsoft.com/office/drawing/2014/main" id="{12CA3FA7-24AF-4525-B7C4-BFD23BF7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71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14300" cy="114300"/>
    <xdr:pic>
      <xdr:nvPicPr>
        <xdr:cNvPr id="302" name="Picture 301">
          <a:hlinkClick xmlns:r="http://schemas.openxmlformats.org/officeDocument/2006/relationships" r:id="rId301" tgtFrame="_blank"/>
          <a:extLst>
            <a:ext uri="{FF2B5EF4-FFF2-40B4-BE49-F238E27FC236}">
              <a16:creationId xmlns:a16="http://schemas.microsoft.com/office/drawing/2014/main" id="{1D53FE27-2D8B-4755-8E5D-1A8866869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90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14300" cy="114300"/>
    <xdr:pic>
      <xdr:nvPicPr>
        <xdr:cNvPr id="303" name="Picture 302">
          <a:hlinkClick xmlns:r="http://schemas.openxmlformats.org/officeDocument/2006/relationships" r:id="rId302" tgtFrame="_blank"/>
          <a:extLst>
            <a:ext uri="{FF2B5EF4-FFF2-40B4-BE49-F238E27FC236}">
              <a16:creationId xmlns:a16="http://schemas.microsoft.com/office/drawing/2014/main" id="{9B1B7EB4-C970-479E-B75E-1BD1CC480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38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14300" cy="114300"/>
    <xdr:pic>
      <xdr:nvPicPr>
        <xdr:cNvPr id="304" name="Picture 303">
          <a:hlinkClick xmlns:r="http://schemas.openxmlformats.org/officeDocument/2006/relationships" r:id="rId303" tgtFrame="_blank"/>
          <a:extLst>
            <a:ext uri="{FF2B5EF4-FFF2-40B4-BE49-F238E27FC236}">
              <a16:creationId xmlns:a16="http://schemas.microsoft.com/office/drawing/2014/main" id="{D25CECB4-4347-425C-A1D3-C1F89E0D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57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14300" cy="114300"/>
    <xdr:pic>
      <xdr:nvPicPr>
        <xdr:cNvPr id="305" name="Picture 304">
          <a:hlinkClick xmlns:r="http://schemas.openxmlformats.org/officeDocument/2006/relationships" r:id="rId304" tgtFrame="_blank"/>
          <a:extLst>
            <a:ext uri="{FF2B5EF4-FFF2-40B4-BE49-F238E27FC236}">
              <a16:creationId xmlns:a16="http://schemas.microsoft.com/office/drawing/2014/main" id="{5C34F7BB-DF0C-4D6E-BAA2-2B4C1118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76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14300" cy="114300"/>
    <xdr:pic>
      <xdr:nvPicPr>
        <xdr:cNvPr id="306" name="Picture 305">
          <a:hlinkClick xmlns:r="http://schemas.openxmlformats.org/officeDocument/2006/relationships" r:id="rId305" tgtFrame="_blank"/>
          <a:extLst>
            <a:ext uri="{FF2B5EF4-FFF2-40B4-BE49-F238E27FC236}">
              <a16:creationId xmlns:a16="http://schemas.microsoft.com/office/drawing/2014/main" id="{ABA39D7D-31BD-47CB-BC83-840F89E7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95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307" name="Picture 306">
          <a:hlinkClick xmlns:r="http://schemas.openxmlformats.org/officeDocument/2006/relationships" r:id="rId306" tgtFrame="_blank"/>
          <a:extLst>
            <a:ext uri="{FF2B5EF4-FFF2-40B4-BE49-F238E27FC236}">
              <a16:creationId xmlns:a16="http://schemas.microsoft.com/office/drawing/2014/main" id="{62193779-01A0-4C12-A71F-D8C1B9CD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14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14300" cy="114300"/>
    <xdr:pic>
      <xdr:nvPicPr>
        <xdr:cNvPr id="308" name="Picture 307">
          <a:hlinkClick xmlns:r="http://schemas.openxmlformats.org/officeDocument/2006/relationships" r:id="rId307" tgtFrame="_blank"/>
          <a:extLst>
            <a:ext uri="{FF2B5EF4-FFF2-40B4-BE49-F238E27FC236}">
              <a16:creationId xmlns:a16="http://schemas.microsoft.com/office/drawing/2014/main" id="{50E0FC43-ABCD-42BF-9298-6DB0F8E28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33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309" name="Picture 308">
          <a:hlinkClick xmlns:r="http://schemas.openxmlformats.org/officeDocument/2006/relationships" r:id="rId308" tgtFrame="_blank"/>
          <a:extLst>
            <a:ext uri="{FF2B5EF4-FFF2-40B4-BE49-F238E27FC236}">
              <a16:creationId xmlns:a16="http://schemas.microsoft.com/office/drawing/2014/main" id="{6D983C06-CCF8-47AB-878E-981F57C2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52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310" name="Picture 309">
          <a:hlinkClick xmlns:r="http://schemas.openxmlformats.org/officeDocument/2006/relationships" r:id="rId309" tgtFrame="_blank"/>
          <a:extLst>
            <a:ext uri="{FF2B5EF4-FFF2-40B4-BE49-F238E27FC236}">
              <a16:creationId xmlns:a16="http://schemas.microsoft.com/office/drawing/2014/main" id="{0EA5B9F5-595C-498F-A922-B6A187070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71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14300" cy="114300"/>
    <xdr:pic>
      <xdr:nvPicPr>
        <xdr:cNvPr id="311" name="Picture 310">
          <a:hlinkClick xmlns:r="http://schemas.openxmlformats.org/officeDocument/2006/relationships" r:id="rId310" tgtFrame="_blank"/>
          <a:extLst>
            <a:ext uri="{FF2B5EF4-FFF2-40B4-BE49-F238E27FC236}">
              <a16:creationId xmlns:a16="http://schemas.microsoft.com/office/drawing/2014/main" id="{AD165AC6-2BAD-425C-A7E8-F51E1C32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90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14300" cy="114300"/>
    <xdr:pic>
      <xdr:nvPicPr>
        <xdr:cNvPr id="312" name="Picture 311">
          <a:hlinkClick xmlns:r="http://schemas.openxmlformats.org/officeDocument/2006/relationships" r:id="rId311" tgtFrame="_blank"/>
          <a:extLst>
            <a:ext uri="{FF2B5EF4-FFF2-40B4-BE49-F238E27FC236}">
              <a16:creationId xmlns:a16="http://schemas.microsoft.com/office/drawing/2014/main" id="{3919D8C3-5BDE-4C34-89F7-9B0E07B8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09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313" name="Picture 312">
          <a:hlinkClick xmlns:r="http://schemas.openxmlformats.org/officeDocument/2006/relationships" r:id="rId312" tgtFrame="_blank"/>
          <a:extLst>
            <a:ext uri="{FF2B5EF4-FFF2-40B4-BE49-F238E27FC236}">
              <a16:creationId xmlns:a16="http://schemas.microsoft.com/office/drawing/2014/main" id="{D75291BA-AB9C-4D9B-8157-E0220CD2A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14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14300" cy="114300"/>
    <xdr:pic>
      <xdr:nvPicPr>
        <xdr:cNvPr id="314" name="Picture 313">
          <a:hlinkClick xmlns:r="http://schemas.openxmlformats.org/officeDocument/2006/relationships" r:id="rId313" tgtFrame="_blank"/>
          <a:extLst>
            <a:ext uri="{FF2B5EF4-FFF2-40B4-BE49-F238E27FC236}">
              <a16:creationId xmlns:a16="http://schemas.microsoft.com/office/drawing/2014/main" id="{6F07F557-3536-4F80-A32D-85D26EAB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33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315" name="Picture 314">
          <a:hlinkClick xmlns:r="http://schemas.openxmlformats.org/officeDocument/2006/relationships" r:id="rId314" tgtFrame="_blank"/>
          <a:extLst>
            <a:ext uri="{FF2B5EF4-FFF2-40B4-BE49-F238E27FC236}">
              <a16:creationId xmlns:a16="http://schemas.microsoft.com/office/drawing/2014/main" id="{DEA62617-C622-4908-BB2D-12195475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52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316" name="Picture 315">
          <a:hlinkClick xmlns:r="http://schemas.openxmlformats.org/officeDocument/2006/relationships" r:id="rId315" tgtFrame="_blank"/>
          <a:extLst>
            <a:ext uri="{FF2B5EF4-FFF2-40B4-BE49-F238E27FC236}">
              <a16:creationId xmlns:a16="http://schemas.microsoft.com/office/drawing/2014/main" id="{9DE913D2-72D4-41EF-BD5C-B774EA08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71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14300" cy="114300"/>
    <xdr:pic>
      <xdr:nvPicPr>
        <xdr:cNvPr id="317" name="Picture 316">
          <a:hlinkClick xmlns:r="http://schemas.openxmlformats.org/officeDocument/2006/relationships" r:id="rId316" tgtFrame="_blank"/>
          <a:extLst>
            <a:ext uri="{FF2B5EF4-FFF2-40B4-BE49-F238E27FC236}">
              <a16:creationId xmlns:a16="http://schemas.microsoft.com/office/drawing/2014/main" id="{55B19742-188C-4F41-8191-2C2C6B0A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90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14300" cy="114300"/>
    <xdr:pic>
      <xdr:nvPicPr>
        <xdr:cNvPr id="318" name="Picture 317">
          <a:hlinkClick xmlns:r="http://schemas.openxmlformats.org/officeDocument/2006/relationships" r:id="rId317" tgtFrame="_blank"/>
          <a:extLst>
            <a:ext uri="{FF2B5EF4-FFF2-40B4-BE49-F238E27FC236}">
              <a16:creationId xmlns:a16="http://schemas.microsoft.com/office/drawing/2014/main" id="{1C30891B-F0DA-40E6-BDF8-AAE0D8FC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09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14300" cy="114300"/>
    <xdr:pic>
      <xdr:nvPicPr>
        <xdr:cNvPr id="319" name="Picture 318">
          <a:hlinkClick xmlns:r="http://schemas.openxmlformats.org/officeDocument/2006/relationships" r:id="rId318" tgtFrame="_blank"/>
          <a:extLst>
            <a:ext uri="{FF2B5EF4-FFF2-40B4-BE49-F238E27FC236}">
              <a16:creationId xmlns:a16="http://schemas.microsoft.com/office/drawing/2014/main" id="{E99D01C7-1215-4357-8FA9-52C15035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28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14300" cy="114300"/>
    <xdr:pic>
      <xdr:nvPicPr>
        <xdr:cNvPr id="320" name="Picture 319">
          <a:hlinkClick xmlns:r="http://schemas.openxmlformats.org/officeDocument/2006/relationships" r:id="rId319" tgtFrame="_blank"/>
          <a:extLst>
            <a:ext uri="{FF2B5EF4-FFF2-40B4-BE49-F238E27FC236}">
              <a16:creationId xmlns:a16="http://schemas.microsoft.com/office/drawing/2014/main" id="{19FEDC18-7AF8-49DF-B819-72D353470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47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14300" cy="114300"/>
    <xdr:pic>
      <xdr:nvPicPr>
        <xdr:cNvPr id="321" name="Picture 320">
          <a:hlinkClick xmlns:r="http://schemas.openxmlformats.org/officeDocument/2006/relationships" r:id="rId320" tgtFrame="_blank"/>
          <a:extLst>
            <a:ext uri="{FF2B5EF4-FFF2-40B4-BE49-F238E27FC236}">
              <a16:creationId xmlns:a16="http://schemas.microsoft.com/office/drawing/2014/main" id="{C00B728B-A95D-4450-AFB6-A06F89D0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14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14300" cy="114300"/>
    <xdr:pic>
      <xdr:nvPicPr>
        <xdr:cNvPr id="322" name="Picture 321">
          <a:hlinkClick xmlns:r="http://schemas.openxmlformats.org/officeDocument/2006/relationships" r:id="rId321" tgtFrame="_blank"/>
          <a:extLst>
            <a:ext uri="{FF2B5EF4-FFF2-40B4-BE49-F238E27FC236}">
              <a16:creationId xmlns:a16="http://schemas.microsoft.com/office/drawing/2014/main" id="{06A4FBBF-7BD7-415D-A283-AE147979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33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14300" cy="114300"/>
    <xdr:pic>
      <xdr:nvPicPr>
        <xdr:cNvPr id="323" name="Picture 322">
          <a:hlinkClick xmlns:r="http://schemas.openxmlformats.org/officeDocument/2006/relationships" r:id="rId322" tgtFrame="_blank"/>
          <a:extLst>
            <a:ext uri="{FF2B5EF4-FFF2-40B4-BE49-F238E27FC236}">
              <a16:creationId xmlns:a16="http://schemas.microsoft.com/office/drawing/2014/main" id="{EDFEEB2D-CA2D-4CC1-87D9-26AC8DAC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52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14300" cy="114300"/>
    <xdr:pic>
      <xdr:nvPicPr>
        <xdr:cNvPr id="324" name="Picture 323">
          <a:hlinkClick xmlns:r="http://schemas.openxmlformats.org/officeDocument/2006/relationships" r:id="rId323" tgtFrame="_blank"/>
          <a:extLst>
            <a:ext uri="{FF2B5EF4-FFF2-40B4-BE49-F238E27FC236}">
              <a16:creationId xmlns:a16="http://schemas.microsoft.com/office/drawing/2014/main" id="{AC58B095-77FF-4037-9E6C-8FBFCD75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71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14300" cy="114300"/>
    <xdr:pic>
      <xdr:nvPicPr>
        <xdr:cNvPr id="325" name="Picture 324">
          <a:hlinkClick xmlns:r="http://schemas.openxmlformats.org/officeDocument/2006/relationships" r:id="rId324" tgtFrame="_blank"/>
          <a:extLst>
            <a:ext uri="{FF2B5EF4-FFF2-40B4-BE49-F238E27FC236}">
              <a16:creationId xmlns:a16="http://schemas.microsoft.com/office/drawing/2014/main" id="{EBF98A9B-0684-411B-AA4C-C72465CB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90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14300" cy="114300"/>
    <xdr:pic>
      <xdr:nvPicPr>
        <xdr:cNvPr id="326" name="Picture 325">
          <a:hlinkClick xmlns:r="http://schemas.openxmlformats.org/officeDocument/2006/relationships" r:id="rId325" tgtFrame="_blank"/>
          <a:extLst>
            <a:ext uri="{FF2B5EF4-FFF2-40B4-BE49-F238E27FC236}">
              <a16:creationId xmlns:a16="http://schemas.microsoft.com/office/drawing/2014/main" id="{B0430E62-2F5E-4363-8163-C4762724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09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14300" cy="114300"/>
    <xdr:pic>
      <xdr:nvPicPr>
        <xdr:cNvPr id="327" name="Picture 326">
          <a:hlinkClick xmlns:r="http://schemas.openxmlformats.org/officeDocument/2006/relationships" r:id="rId326" tgtFrame="_blank"/>
          <a:extLst>
            <a:ext uri="{FF2B5EF4-FFF2-40B4-BE49-F238E27FC236}">
              <a16:creationId xmlns:a16="http://schemas.microsoft.com/office/drawing/2014/main" id="{EE2DFE67-E4B2-42CE-842A-77222730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28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14300" cy="114300"/>
    <xdr:pic>
      <xdr:nvPicPr>
        <xdr:cNvPr id="328" name="Picture 327">
          <a:hlinkClick xmlns:r="http://schemas.openxmlformats.org/officeDocument/2006/relationships" r:id="rId327" tgtFrame="_blank"/>
          <a:extLst>
            <a:ext uri="{FF2B5EF4-FFF2-40B4-BE49-F238E27FC236}">
              <a16:creationId xmlns:a16="http://schemas.microsoft.com/office/drawing/2014/main" id="{C9D1C6AF-DDC4-4ACA-AF32-756C618EC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47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114300" cy="114300"/>
    <xdr:pic>
      <xdr:nvPicPr>
        <xdr:cNvPr id="329" name="Picture 328">
          <a:hlinkClick xmlns:r="http://schemas.openxmlformats.org/officeDocument/2006/relationships" r:id="rId328" tgtFrame="_blank"/>
          <a:extLst>
            <a:ext uri="{FF2B5EF4-FFF2-40B4-BE49-F238E27FC236}">
              <a16:creationId xmlns:a16="http://schemas.microsoft.com/office/drawing/2014/main" id="{CED8402C-4872-4A7B-99A1-477E4042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66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114300" cy="114300"/>
    <xdr:pic>
      <xdr:nvPicPr>
        <xdr:cNvPr id="330" name="Picture 329">
          <a:hlinkClick xmlns:r="http://schemas.openxmlformats.org/officeDocument/2006/relationships" r:id="rId329" tgtFrame="_blank"/>
          <a:extLst>
            <a:ext uri="{FF2B5EF4-FFF2-40B4-BE49-F238E27FC236}">
              <a16:creationId xmlns:a16="http://schemas.microsoft.com/office/drawing/2014/main" id="{64F589B0-D8F7-4460-9468-026A8534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66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14300" cy="114300"/>
    <xdr:pic>
      <xdr:nvPicPr>
        <xdr:cNvPr id="331" name="Picture 330">
          <a:hlinkClick xmlns:r="http://schemas.openxmlformats.org/officeDocument/2006/relationships" r:id="rId330" tgtFrame="_blank"/>
          <a:extLst>
            <a:ext uri="{FF2B5EF4-FFF2-40B4-BE49-F238E27FC236}">
              <a16:creationId xmlns:a16="http://schemas.microsoft.com/office/drawing/2014/main" id="{85B9E091-4DDD-4EF5-A539-B5530AFC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85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14300" cy="114300"/>
    <xdr:pic>
      <xdr:nvPicPr>
        <xdr:cNvPr id="332" name="Picture 331">
          <a:hlinkClick xmlns:r="http://schemas.openxmlformats.org/officeDocument/2006/relationships" r:id="rId331" tgtFrame="_blank"/>
          <a:extLst>
            <a:ext uri="{FF2B5EF4-FFF2-40B4-BE49-F238E27FC236}">
              <a16:creationId xmlns:a16="http://schemas.microsoft.com/office/drawing/2014/main" id="{5BF79C17-65D4-428B-81E7-127633F4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47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114300" cy="114300"/>
    <xdr:pic>
      <xdr:nvPicPr>
        <xdr:cNvPr id="333" name="Picture 332">
          <a:hlinkClick xmlns:r="http://schemas.openxmlformats.org/officeDocument/2006/relationships" r:id="rId332" tgtFrame="_blank"/>
          <a:extLst>
            <a:ext uri="{FF2B5EF4-FFF2-40B4-BE49-F238E27FC236}">
              <a16:creationId xmlns:a16="http://schemas.microsoft.com/office/drawing/2014/main" id="{6881C7D7-E56F-420C-9583-6E922EEB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66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14300" cy="114300"/>
    <xdr:pic>
      <xdr:nvPicPr>
        <xdr:cNvPr id="334" name="Picture 333">
          <a:hlinkClick xmlns:r="http://schemas.openxmlformats.org/officeDocument/2006/relationships" r:id="rId333" tgtFrame="_blank"/>
          <a:extLst>
            <a:ext uri="{FF2B5EF4-FFF2-40B4-BE49-F238E27FC236}">
              <a16:creationId xmlns:a16="http://schemas.microsoft.com/office/drawing/2014/main" id="{A5A3FCA4-4C38-40BC-9765-41296224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85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14300" cy="114300"/>
    <xdr:pic>
      <xdr:nvPicPr>
        <xdr:cNvPr id="335" name="Picture 334">
          <a:hlinkClick xmlns:r="http://schemas.openxmlformats.org/officeDocument/2006/relationships" r:id="rId334" tgtFrame="_blank"/>
          <a:extLst>
            <a:ext uri="{FF2B5EF4-FFF2-40B4-BE49-F238E27FC236}">
              <a16:creationId xmlns:a16="http://schemas.microsoft.com/office/drawing/2014/main" id="{7441D53F-9E07-4DE0-9D00-6D395F41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04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14300" cy="114300"/>
    <xdr:pic>
      <xdr:nvPicPr>
        <xdr:cNvPr id="336" name="Picture 335">
          <a:hlinkClick xmlns:r="http://schemas.openxmlformats.org/officeDocument/2006/relationships" r:id="rId335" tgtFrame="_blank"/>
          <a:extLst>
            <a:ext uri="{FF2B5EF4-FFF2-40B4-BE49-F238E27FC236}">
              <a16:creationId xmlns:a16="http://schemas.microsoft.com/office/drawing/2014/main" id="{63CE00DD-24F2-491A-9DF9-E1E0BBB7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09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14300" cy="114300"/>
    <xdr:pic>
      <xdr:nvPicPr>
        <xdr:cNvPr id="337" name="Picture 336">
          <a:hlinkClick xmlns:r="http://schemas.openxmlformats.org/officeDocument/2006/relationships" r:id="rId336" tgtFrame="_blank"/>
          <a:extLst>
            <a:ext uri="{FF2B5EF4-FFF2-40B4-BE49-F238E27FC236}">
              <a16:creationId xmlns:a16="http://schemas.microsoft.com/office/drawing/2014/main" id="{519D9E19-D71C-42E4-A3D9-27FA1896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28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14300" cy="114300"/>
    <xdr:pic>
      <xdr:nvPicPr>
        <xdr:cNvPr id="338" name="Picture 337">
          <a:hlinkClick xmlns:r="http://schemas.openxmlformats.org/officeDocument/2006/relationships" r:id="rId337" tgtFrame="_blank"/>
          <a:extLst>
            <a:ext uri="{FF2B5EF4-FFF2-40B4-BE49-F238E27FC236}">
              <a16:creationId xmlns:a16="http://schemas.microsoft.com/office/drawing/2014/main" id="{031A75CD-6462-4FE1-A898-1727C7406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47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71</xdr:row>
      <xdr:rowOff>0</xdr:rowOff>
    </xdr:from>
    <xdr:ext cx="114300" cy="114300"/>
    <xdr:pic>
      <xdr:nvPicPr>
        <xdr:cNvPr id="339" name="Picture 338">
          <a:hlinkClick xmlns:r="http://schemas.openxmlformats.org/officeDocument/2006/relationships" r:id="rId338" tgtFrame="_blank"/>
          <a:extLst>
            <a:ext uri="{FF2B5EF4-FFF2-40B4-BE49-F238E27FC236}">
              <a16:creationId xmlns:a16="http://schemas.microsoft.com/office/drawing/2014/main" id="{C0466195-0BD2-4EBB-8C65-E7E49B3E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66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14300" cy="114300"/>
    <xdr:pic>
      <xdr:nvPicPr>
        <xdr:cNvPr id="340" name="Picture 339">
          <a:hlinkClick xmlns:r="http://schemas.openxmlformats.org/officeDocument/2006/relationships" r:id="rId339" tgtFrame="_blank"/>
          <a:extLst>
            <a:ext uri="{FF2B5EF4-FFF2-40B4-BE49-F238E27FC236}">
              <a16:creationId xmlns:a16="http://schemas.microsoft.com/office/drawing/2014/main" id="{4DA8F950-A266-430E-9D0C-8190E3AF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85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14300" cy="114300"/>
    <xdr:pic>
      <xdr:nvPicPr>
        <xdr:cNvPr id="341" name="Picture 340">
          <a:hlinkClick xmlns:r="http://schemas.openxmlformats.org/officeDocument/2006/relationships" r:id="rId340" tgtFrame="_blank"/>
          <a:extLst>
            <a:ext uri="{FF2B5EF4-FFF2-40B4-BE49-F238E27FC236}">
              <a16:creationId xmlns:a16="http://schemas.microsoft.com/office/drawing/2014/main" id="{F330AC7F-F5AD-4967-87A1-1D81783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04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14300" cy="114300"/>
    <xdr:pic>
      <xdr:nvPicPr>
        <xdr:cNvPr id="342" name="Picture 341">
          <a:hlinkClick xmlns:r="http://schemas.openxmlformats.org/officeDocument/2006/relationships" r:id="rId341" tgtFrame="_blank"/>
          <a:extLst>
            <a:ext uri="{FF2B5EF4-FFF2-40B4-BE49-F238E27FC236}">
              <a16:creationId xmlns:a16="http://schemas.microsoft.com/office/drawing/2014/main" id="{FC455D19-4C6E-4802-97C4-3A7F2E33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23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114300" cy="114300"/>
    <xdr:pic>
      <xdr:nvPicPr>
        <xdr:cNvPr id="343" name="Picture 342">
          <a:hlinkClick xmlns:r="http://schemas.openxmlformats.org/officeDocument/2006/relationships" r:id="rId342" tgtFrame="_blank"/>
          <a:extLst>
            <a:ext uri="{FF2B5EF4-FFF2-40B4-BE49-F238E27FC236}">
              <a16:creationId xmlns:a16="http://schemas.microsoft.com/office/drawing/2014/main" id="{66FAD3DC-66AA-4489-ACC2-954C1D33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43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72</xdr:row>
      <xdr:rowOff>0</xdr:rowOff>
    </xdr:from>
    <xdr:ext cx="114300" cy="114300"/>
    <xdr:pic>
      <xdr:nvPicPr>
        <xdr:cNvPr id="344" name="Picture 343">
          <a:hlinkClick xmlns:r="http://schemas.openxmlformats.org/officeDocument/2006/relationships" r:id="rId343" tgtFrame="_blank"/>
          <a:extLst>
            <a:ext uri="{FF2B5EF4-FFF2-40B4-BE49-F238E27FC236}">
              <a16:creationId xmlns:a16="http://schemas.microsoft.com/office/drawing/2014/main" id="{DC35CF5B-2E89-4FBB-8B1E-8C575DE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85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14300" cy="114300"/>
    <xdr:pic>
      <xdr:nvPicPr>
        <xdr:cNvPr id="345" name="Picture 344">
          <a:hlinkClick xmlns:r="http://schemas.openxmlformats.org/officeDocument/2006/relationships" r:id="rId344" tgtFrame="_blank"/>
          <a:extLst>
            <a:ext uri="{FF2B5EF4-FFF2-40B4-BE49-F238E27FC236}">
              <a16:creationId xmlns:a16="http://schemas.microsoft.com/office/drawing/2014/main" id="{139905E0-CD54-4618-BF48-E85B5FC4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04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14300" cy="114300"/>
    <xdr:pic>
      <xdr:nvPicPr>
        <xdr:cNvPr id="346" name="Picture 345">
          <a:hlinkClick xmlns:r="http://schemas.openxmlformats.org/officeDocument/2006/relationships" r:id="rId345" tgtFrame="_blank"/>
          <a:extLst>
            <a:ext uri="{FF2B5EF4-FFF2-40B4-BE49-F238E27FC236}">
              <a16:creationId xmlns:a16="http://schemas.microsoft.com/office/drawing/2014/main" id="{C8F0A2A3-C086-4471-87AE-F20C15B5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23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114300" cy="114300"/>
    <xdr:pic>
      <xdr:nvPicPr>
        <xdr:cNvPr id="347" name="Picture 346">
          <a:hlinkClick xmlns:r="http://schemas.openxmlformats.org/officeDocument/2006/relationships" r:id="rId346" tgtFrame="_blank"/>
          <a:extLst>
            <a:ext uri="{FF2B5EF4-FFF2-40B4-BE49-F238E27FC236}">
              <a16:creationId xmlns:a16="http://schemas.microsoft.com/office/drawing/2014/main" id="{832D09BB-33C6-49C1-9CC9-D2A043CD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43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48" name="Picture 347">
          <a:hlinkClick xmlns:r="http://schemas.openxmlformats.org/officeDocument/2006/relationships" r:id="rId347" tgtFrame="_blank"/>
          <a:extLst>
            <a:ext uri="{FF2B5EF4-FFF2-40B4-BE49-F238E27FC236}">
              <a16:creationId xmlns:a16="http://schemas.microsoft.com/office/drawing/2014/main" id="{96CF4293-2738-43B1-94D4-7BDBDD3B8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62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14300" cy="114300"/>
    <xdr:pic>
      <xdr:nvPicPr>
        <xdr:cNvPr id="349" name="Picture 348">
          <a:hlinkClick xmlns:r="http://schemas.openxmlformats.org/officeDocument/2006/relationships" r:id="rId348" tgtFrame="_blank"/>
          <a:extLst>
            <a:ext uri="{FF2B5EF4-FFF2-40B4-BE49-F238E27FC236}">
              <a16:creationId xmlns:a16="http://schemas.microsoft.com/office/drawing/2014/main" id="{A95DC67B-BA8C-475B-A9EB-53638D67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04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114300" cy="114300"/>
    <xdr:pic>
      <xdr:nvPicPr>
        <xdr:cNvPr id="350" name="Picture 349">
          <a:hlinkClick xmlns:r="http://schemas.openxmlformats.org/officeDocument/2006/relationships" r:id="rId349" tgtFrame="_blank"/>
          <a:extLst>
            <a:ext uri="{FF2B5EF4-FFF2-40B4-BE49-F238E27FC236}">
              <a16:creationId xmlns:a16="http://schemas.microsoft.com/office/drawing/2014/main" id="{F091356F-41BC-41F1-9AE3-52187595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23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114300" cy="114300"/>
    <xdr:pic>
      <xdr:nvPicPr>
        <xdr:cNvPr id="351" name="Picture 350">
          <a:hlinkClick xmlns:r="http://schemas.openxmlformats.org/officeDocument/2006/relationships" r:id="rId350" tgtFrame="_blank"/>
          <a:extLst>
            <a:ext uri="{FF2B5EF4-FFF2-40B4-BE49-F238E27FC236}">
              <a16:creationId xmlns:a16="http://schemas.microsoft.com/office/drawing/2014/main" id="{0BE19CB2-0D52-4029-BDBA-7066303B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43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52" name="Picture 351">
          <a:hlinkClick xmlns:r="http://schemas.openxmlformats.org/officeDocument/2006/relationships" r:id="rId351" tgtFrame="_blank"/>
          <a:extLst>
            <a:ext uri="{FF2B5EF4-FFF2-40B4-BE49-F238E27FC236}">
              <a16:creationId xmlns:a16="http://schemas.microsoft.com/office/drawing/2014/main" id="{316F7AC9-7474-42FF-84D8-BC835E34B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62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53" name="Picture 352">
          <a:hlinkClick xmlns:r="http://schemas.openxmlformats.org/officeDocument/2006/relationships" r:id="rId352" tgtFrame="_blank"/>
          <a:extLst>
            <a:ext uri="{FF2B5EF4-FFF2-40B4-BE49-F238E27FC236}">
              <a16:creationId xmlns:a16="http://schemas.microsoft.com/office/drawing/2014/main" id="{C8411C42-89DE-46DB-ABDB-68F5C663F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81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54" name="Picture 353">
          <a:hlinkClick xmlns:r="http://schemas.openxmlformats.org/officeDocument/2006/relationships" r:id="rId353" tgtFrame="_blank"/>
          <a:extLst>
            <a:ext uri="{FF2B5EF4-FFF2-40B4-BE49-F238E27FC236}">
              <a16:creationId xmlns:a16="http://schemas.microsoft.com/office/drawing/2014/main" id="{94A9B9FB-9381-44E0-9C14-91DFAE89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62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55" name="Picture 354">
          <a:hlinkClick xmlns:r="http://schemas.openxmlformats.org/officeDocument/2006/relationships" r:id="rId354" tgtFrame="_blank"/>
          <a:extLst>
            <a:ext uri="{FF2B5EF4-FFF2-40B4-BE49-F238E27FC236}">
              <a16:creationId xmlns:a16="http://schemas.microsoft.com/office/drawing/2014/main" id="{C5B0CDBD-9FF8-4BBF-9A64-CACFBD4F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81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56" name="Picture 355">
          <a:hlinkClick xmlns:r="http://schemas.openxmlformats.org/officeDocument/2006/relationships" r:id="rId355" tgtFrame="_blank"/>
          <a:extLst>
            <a:ext uri="{FF2B5EF4-FFF2-40B4-BE49-F238E27FC236}">
              <a16:creationId xmlns:a16="http://schemas.microsoft.com/office/drawing/2014/main" id="{27570618-A7B1-455C-BEC7-B1CE737F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00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57" name="Picture 356">
          <a:hlinkClick xmlns:r="http://schemas.openxmlformats.org/officeDocument/2006/relationships" r:id="rId356" tgtFrame="_blank"/>
          <a:extLst>
            <a:ext uri="{FF2B5EF4-FFF2-40B4-BE49-F238E27FC236}">
              <a16:creationId xmlns:a16="http://schemas.microsoft.com/office/drawing/2014/main" id="{E10D7DEB-2B20-4942-B8E0-0AA96E51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62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58" name="Picture 357">
          <a:hlinkClick xmlns:r="http://schemas.openxmlformats.org/officeDocument/2006/relationships" r:id="rId357" tgtFrame="_blank"/>
          <a:extLst>
            <a:ext uri="{FF2B5EF4-FFF2-40B4-BE49-F238E27FC236}">
              <a16:creationId xmlns:a16="http://schemas.microsoft.com/office/drawing/2014/main" id="{A79BD222-D0E1-4607-9C16-0140AA58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81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59" name="Picture 358">
          <a:hlinkClick xmlns:r="http://schemas.openxmlformats.org/officeDocument/2006/relationships" r:id="rId358" tgtFrame="_blank"/>
          <a:extLst>
            <a:ext uri="{FF2B5EF4-FFF2-40B4-BE49-F238E27FC236}">
              <a16:creationId xmlns:a16="http://schemas.microsoft.com/office/drawing/2014/main" id="{B7F46041-F9DF-4E02-8157-E97FA13F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00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60" name="Picture 359">
          <a:hlinkClick xmlns:r="http://schemas.openxmlformats.org/officeDocument/2006/relationships" r:id="rId359" tgtFrame="_blank"/>
          <a:extLst>
            <a:ext uri="{FF2B5EF4-FFF2-40B4-BE49-F238E27FC236}">
              <a16:creationId xmlns:a16="http://schemas.microsoft.com/office/drawing/2014/main" id="{E52B968D-44B1-4F2E-8FA9-2C285DE5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19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76</xdr:row>
      <xdr:rowOff>0</xdr:rowOff>
    </xdr:from>
    <xdr:ext cx="114300" cy="114300"/>
    <xdr:pic>
      <xdr:nvPicPr>
        <xdr:cNvPr id="361" name="Picture 360">
          <a:hlinkClick xmlns:r="http://schemas.openxmlformats.org/officeDocument/2006/relationships" r:id="rId360" tgtFrame="_blank"/>
          <a:extLst>
            <a:ext uri="{FF2B5EF4-FFF2-40B4-BE49-F238E27FC236}">
              <a16:creationId xmlns:a16="http://schemas.microsoft.com/office/drawing/2014/main" id="{EF91B847-D9FE-4640-A41A-3525E07B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62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62" name="Picture 361">
          <a:hlinkClick xmlns:r="http://schemas.openxmlformats.org/officeDocument/2006/relationships" r:id="rId361" tgtFrame="_blank"/>
          <a:extLst>
            <a:ext uri="{FF2B5EF4-FFF2-40B4-BE49-F238E27FC236}">
              <a16:creationId xmlns:a16="http://schemas.microsoft.com/office/drawing/2014/main" id="{2172D9D1-747F-4C55-B498-F4643BCC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81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63" name="Picture 362">
          <a:hlinkClick xmlns:r="http://schemas.openxmlformats.org/officeDocument/2006/relationships" r:id="rId362" tgtFrame="_blank"/>
          <a:extLst>
            <a:ext uri="{FF2B5EF4-FFF2-40B4-BE49-F238E27FC236}">
              <a16:creationId xmlns:a16="http://schemas.microsoft.com/office/drawing/2014/main" id="{3B82D421-B93A-4E66-91EB-CB4EF59B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00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64" name="Picture 363">
          <a:hlinkClick xmlns:r="http://schemas.openxmlformats.org/officeDocument/2006/relationships" r:id="rId363" tgtFrame="_blank"/>
          <a:extLst>
            <a:ext uri="{FF2B5EF4-FFF2-40B4-BE49-F238E27FC236}">
              <a16:creationId xmlns:a16="http://schemas.microsoft.com/office/drawing/2014/main" id="{E64394A9-381B-44D9-9AC2-FD8A4E8A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19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65" name="Picture 364">
          <a:hlinkClick xmlns:r="http://schemas.openxmlformats.org/officeDocument/2006/relationships" r:id="rId364" tgtFrame="_blank"/>
          <a:extLst>
            <a:ext uri="{FF2B5EF4-FFF2-40B4-BE49-F238E27FC236}">
              <a16:creationId xmlns:a16="http://schemas.microsoft.com/office/drawing/2014/main" id="{ABF1A5E0-ECC7-4C88-9F69-664F86FA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38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66" name="Picture 365">
          <a:hlinkClick xmlns:r="http://schemas.openxmlformats.org/officeDocument/2006/relationships" r:id="rId365" tgtFrame="_blank"/>
          <a:extLst>
            <a:ext uri="{FF2B5EF4-FFF2-40B4-BE49-F238E27FC236}">
              <a16:creationId xmlns:a16="http://schemas.microsoft.com/office/drawing/2014/main" id="{0CB18E90-7252-41EE-8270-8C7C719C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38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14300" cy="114300"/>
    <xdr:pic>
      <xdr:nvPicPr>
        <xdr:cNvPr id="367" name="Picture 366">
          <a:hlinkClick xmlns:r="http://schemas.openxmlformats.org/officeDocument/2006/relationships" r:id="rId366" tgtFrame="_blank"/>
          <a:extLst>
            <a:ext uri="{FF2B5EF4-FFF2-40B4-BE49-F238E27FC236}">
              <a16:creationId xmlns:a16="http://schemas.microsoft.com/office/drawing/2014/main" id="{0D3CB836-12EA-4981-B011-250C59D5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57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77</xdr:row>
      <xdr:rowOff>0</xdr:rowOff>
    </xdr:from>
    <xdr:ext cx="114300" cy="114300"/>
    <xdr:pic>
      <xdr:nvPicPr>
        <xdr:cNvPr id="368" name="Picture 367">
          <a:hlinkClick xmlns:r="http://schemas.openxmlformats.org/officeDocument/2006/relationships" r:id="rId367" tgtFrame="_blank"/>
          <a:extLst>
            <a:ext uri="{FF2B5EF4-FFF2-40B4-BE49-F238E27FC236}">
              <a16:creationId xmlns:a16="http://schemas.microsoft.com/office/drawing/2014/main" id="{D2D074F2-A1F6-43E1-A4E0-DEC4D932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481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69" name="Picture 368">
          <a:hlinkClick xmlns:r="http://schemas.openxmlformats.org/officeDocument/2006/relationships" r:id="rId368" tgtFrame="_blank"/>
          <a:extLst>
            <a:ext uri="{FF2B5EF4-FFF2-40B4-BE49-F238E27FC236}">
              <a16:creationId xmlns:a16="http://schemas.microsoft.com/office/drawing/2014/main" id="{C3A8FD71-C905-4B8F-B356-2CA36208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00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70" name="Picture 369">
          <a:hlinkClick xmlns:r="http://schemas.openxmlformats.org/officeDocument/2006/relationships" r:id="rId369" tgtFrame="_blank"/>
          <a:extLst>
            <a:ext uri="{FF2B5EF4-FFF2-40B4-BE49-F238E27FC236}">
              <a16:creationId xmlns:a16="http://schemas.microsoft.com/office/drawing/2014/main" id="{CB7D16D0-1DB3-4C17-9EDD-12582646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19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71" name="Picture 370">
          <a:hlinkClick xmlns:r="http://schemas.openxmlformats.org/officeDocument/2006/relationships" r:id="rId370" tgtFrame="_blank"/>
          <a:extLst>
            <a:ext uri="{FF2B5EF4-FFF2-40B4-BE49-F238E27FC236}">
              <a16:creationId xmlns:a16="http://schemas.microsoft.com/office/drawing/2014/main" id="{B66592DE-A0AD-4FA9-828F-07889713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38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14300" cy="114300"/>
    <xdr:pic>
      <xdr:nvPicPr>
        <xdr:cNvPr id="372" name="Picture 371">
          <a:hlinkClick xmlns:r="http://schemas.openxmlformats.org/officeDocument/2006/relationships" r:id="rId371" tgtFrame="_blank"/>
          <a:extLst>
            <a:ext uri="{FF2B5EF4-FFF2-40B4-BE49-F238E27FC236}">
              <a16:creationId xmlns:a16="http://schemas.microsoft.com/office/drawing/2014/main" id="{F670D55C-7B6C-4354-8D99-45845307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57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14300" cy="114300"/>
    <xdr:pic>
      <xdr:nvPicPr>
        <xdr:cNvPr id="373" name="Picture 372">
          <a:hlinkClick xmlns:r="http://schemas.openxmlformats.org/officeDocument/2006/relationships" r:id="rId372" tgtFrame="_blank"/>
          <a:extLst>
            <a:ext uri="{FF2B5EF4-FFF2-40B4-BE49-F238E27FC236}">
              <a16:creationId xmlns:a16="http://schemas.microsoft.com/office/drawing/2014/main" id="{30BBB0DE-5A19-42A9-9B04-C186C82E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76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14300" cy="114300"/>
    <xdr:pic>
      <xdr:nvPicPr>
        <xdr:cNvPr id="374" name="Picture 373">
          <a:hlinkClick xmlns:r="http://schemas.openxmlformats.org/officeDocument/2006/relationships" r:id="rId373" tgtFrame="_blank"/>
          <a:extLst>
            <a:ext uri="{FF2B5EF4-FFF2-40B4-BE49-F238E27FC236}">
              <a16:creationId xmlns:a16="http://schemas.microsoft.com/office/drawing/2014/main" id="{7BE32B71-6117-4917-BEFA-B0638A9C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95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14300" cy="114300"/>
    <xdr:pic>
      <xdr:nvPicPr>
        <xdr:cNvPr id="375" name="Picture 374">
          <a:hlinkClick xmlns:r="http://schemas.openxmlformats.org/officeDocument/2006/relationships" r:id="rId374" tgtFrame="_blank"/>
          <a:extLst>
            <a:ext uri="{FF2B5EF4-FFF2-40B4-BE49-F238E27FC236}">
              <a16:creationId xmlns:a16="http://schemas.microsoft.com/office/drawing/2014/main" id="{14AF2038-D71E-4AFA-9E42-A0A2F797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14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76" name="Picture 375">
          <a:hlinkClick xmlns:r="http://schemas.openxmlformats.org/officeDocument/2006/relationships" r:id="rId375" tgtFrame="_blank"/>
          <a:extLst>
            <a:ext uri="{FF2B5EF4-FFF2-40B4-BE49-F238E27FC236}">
              <a16:creationId xmlns:a16="http://schemas.microsoft.com/office/drawing/2014/main" id="{BCA34AAD-6755-4313-AE91-058EF951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00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77" name="Picture 376">
          <a:hlinkClick xmlns:r="http://schemas.openxmlformats.org/officeDocument/2006/relationships" r:id="rId376" tgtFrame="_blank"/>
          <a:extLst>
            <a:ext uri="{FF2B5EF4-FFF2-40B4-BE49-F238E27FC236}">
              <a16:creationId xmlns:a16="http://schemas.microsoft.com/office/drawing/2014/main" id="{F788CE23-F549-4FA2-A63D-7E0D5906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19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78" name="Picture 377">
          <a:hlinkClick xmlns:r="http://schemas.openxmlformats.org/officeDocument/2006/relationships" r:id="rId377" tgtFrame="_blank"/>
          <a:extLst>
            <a:ext uri="{FF2B5EF4-FFF2-40B4-BE49-F238E27FC236}">
              <a16:creationId xmlns:a16="http://schemas.microsoft.com/office/drawing/2014/main" id="{4ABB3E56-732A-46B5-80FF-9D60FADB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38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14300" cy="114300"/>
    <xdr:pic>
      <xdr:nvPicPr>
        <xdr:cNvPr id="379" name="Picture 378">
          <a:hlinkClick xmlns:r="http://schemas.openxmlformats.org/officeDocument/2006/relationships" r:id="rId378" tgtFrame="_blank"/>
          <a:extLst>
            <a:ext uri="{FF2B5EF4-FFF2-40B4-BE49-F238E27FC236}">
              <a16:creationId xmlns:a16="http://schemas.microsoft.com/office/drawing/2014/main" id="{B47781FA-0331-43AF-A008-318030CD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57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14300" cy="114300"/>
    <xdr:pic>
      <xdr:nvPicPr>
        <xdr:cNvPr id="380" name="Picture 379">
          <a:hlinkClick xmlns:r="http://schemas.openxmlformats.org/officeDocument/2006/relationships" r:id="rId379" tgtFrame="_blank"/>
          <a:extLst>
            <a:ext uri="{FF2B5EF4-FFF2-40B4-BE49-F238E27FC236}">
              <a16:creationId xmlns:a16="http://schemas.microsoft.com/office/drawing/2014/main" id="{CCE4CFA1-D0B1-40CF-86AB-650B99F2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76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14300" cy="114300"/>
    <xdr:pic>
      <xdr:nvPicPr>
        <xdr:cNvPr id="381" name="Picture 380">
          <a:hlinkClick xmlns:r="http://schemas.openxmlformats.org/officeDocument/2006/relationships" r:id="rId380" tgtFrame="_blank"/>
          <a:extLst>
            <a:ext uri="{FF2B5EF4-FFF2-40B4-BE49-F238E27FC236}">
              <a16:creationId xmlns:a16="http://schemas.microsoft.com/office/drawing/2014/main" id="{9B4BCCC6-6ED7-44F6-88D5-2BD77717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95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14300" cy="114300"/>
    <xdr:pic>
      <xdr:nvPicPr>
        <xdr:cNvPr id="382" name="Picture 381">
          <a:hlinkClick xmlns:r="http://schemas.openxmlformats.org/officeDocument/2006/relationships" r:id="rId381" tgtFrame="_blank"/>
          <a:extLst>
            <a:ext uri="{FF2B5EF4-FFF2-40B4-BE49-F238E27FC236}">
              <a16:creationId xmlns:a16="http://schemas.microsoft.com/office/drawing/2014/main" id="{0E1222B9-C121-47C0-99D0-2627A282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14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14300" cy="114300"/>
    <xdr:pic>
      <xdr:nvPicPr>
        <xdr:cNvPr id="383" name="Picture 382">
          <a:hlinkClick xmlns:r="http://schemas.openxmlformats.org/officeDocument/2006/relationships" r:id="rId382" tgtFrame="_blank"/>
          <a:extLst>
            <a:ext uri="{FF2B5EF4-FFF2-40B4-BE49-F238E27FC236}">
              <a16:creationId xmlns:a16="http://schemas.microsoft.com/office/drawing/2014/main" id="{59AF57D9-97C2-4090-A7FE-8BF35796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33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14300" cy="114300"/>
    <xdr:pic>
      <xdr:nvPicPr>
        <xdr:cNvPr id="384" name="Picture 383">
          <a:hlinkClick xmlns:r="http://schemas.openxmlformats.org/officeDocument/2006/relationships" r:id="rId383" tgtFrame="_blank"/>
          <a:extLst>
            <a:ext uri="{FF2B5EF4-FFF2-40B4-BE49-F238E27FC236}">
              <a16:creationId xmlns:a16="http://schemas.microsoft.com/office/drawing/2014/main" id="{9D797941-14A3-4D84-902E-9636ADB1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76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14300" cy="114300"/>
    <xdr:pic>
      <xdr:nvPicPr>
        <xdr:cNvPr id="385" name="Picture 384">
          <a:hlinkClick xmlns:r="http://schemas.openxmlformats.org/officeDocument/2006/relationships" r:id="rId384" tgtFrame="_blank"/>
          <a:extLst>
            <a:ext uri="{FF2B5EF4-FFF2-40B4-BE49-F238E27FC236}">
              <a16:creationId xmlns:a16="http://schemas.microsoft.com/office/drawing/2014/main" id="{C5520A00-5795-4195-8249-55C01A6C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95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14300" cy="114300"/>
    <xdr:pic>
      <xdr:nvPicPr>
        <xdr:cNvPr id="386" name="Picture 385">
          <a:hlinkClick xmlns:r="http://schemas.openxmlformats.org/officeDocument/2006/relationships" r:id="rId385" tgtFrame="_blank"/>
          <a:extLst>
            <a:ext uri="{FF2B5EF4-FFF2-40B4-BE49-F238E27FC236}">
              <a16:creationId xmlns:a16="http://schemas.microsoft.com/office/drawing/2014/main" id="{104F3502-8D7B-4AD5-A409-7A32BEDB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14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14300" cy="114300"/>
    <xdr:pic>
      <xdr:nvPicPr>
        <xdr:cNvPr id="387" name="Picture 386">
          <a:hlinkClick xmlns:r="http://schemas.openxmlformats.org/officeDocument/2006/relationships" r:id="rId386" tgtFrame="_blank"/>
          <a:extLst>
            <a:ext uri="{FF2B5EF4-FFF2-40B4-BE49-F238E27FC236}">
              <a16:creationId xmlns:a16="http://schemas.microsoft.com/office/drawing/2014/main" id="{246DB982-4703-4532-AE94-DB6D1648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33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14300" cy="114300"/>
    <xdr:pic>
      <xdr:nvPicPr>
        <xdr:cNvPr id="388" name="Picture 387">
          <a:hlinkClick xmlns:r="http://schemas.openxmlformats.org/officeDocument/2006/relationships" r:id="rId387" tgtFrame="_blank"/>
          <a:extLst>
            <a:ext uri="{FF2B5EF4-FFF2-40B4-BE49-F238E27FC236}">
              <a16:creationId xmlns:a16="http://schemas.microsoft.com/office/drawing/2014/main" id="{78A7F5D6-1869-4B16-9E6E-D3151AFE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52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389" name="Picture 388">
          <a:hlinkClick xmlns:r="http://schemas.openxmlformats.org/officeDocument/2006/relationships" r:id="rId388" tgtFrame="_blank"/>
          <a:extLst>
            <a:ext uri="{FF2B5EF4-FFF2-40B4-BE49-F238E27FC236}">
              <a16:creationId xmlns:a16="http://schemas.microsoft.com/office/drawing/2014/main" id="{846AD044-EFDB-4389-BC7E-25921811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71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390" name="Picture 389">
          <a:hlinkClick xmlns:r="http://schemas.openxmlformats.org/officeDocument/2006/relationships" r:id="rId389" tgtFrame="_blank"/>
          <a:extLst>
            <a:ext uri="{FF2B5EF4-FFF2-40B4-BE49-F238E27FC236}">
              <a16:creationId xmlns:a16="http://schemas.microsoft.com/office/drawing/2014/main" id="{F22E5147-A4A6-4AEB-A57A-155AE991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71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14300" cy="114300"/>
    <xdr:pic>
      <xdr:nvPicPr>
        <xdr:cNvPr id="391" name="Picture 390">
          <a:hlinkClick xmlns:r="http://schemas.openxmlformats.org/officeDocument/2006/relationships" r:id="rId390" tgtFrame="_blank"/>
          <a:extLst>
            <a:ext uri="{FF2B5EF4-FFF2-40B4-BE49-F238E27FC236}">
              <a16:creationId xmlns:a16="http://schemas.microsoft.com/office/drawing/2014/main" id="{A6BA1D45-9DD8-43C6-B03F-38D0DC8D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90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14300" cy="114300"/>
    <xdr:pic>
      <xdr:nvPicPr>
        <xdr:cNvPr id="392" name="Picture 391">
          <a:hlinkClick xmlns:r="http://schemas.openxmlformats.org/officeDocument/2006/relationships" r:id="rId391" tgtFrame="_blank"/>
          <a:extLst>
            <a:ext uri="{FF2B5EF4-FFF2-40B4-BE49-F238E27FC236}">
              <a16:creationId xmlns:a16="http://schemas.microsoft.com/office/drawing/2014/main" id="{130FDE24-F012-480F-A484-51E5C5099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52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393" name="Picture 392">
          <a:hlinkClick xmlns:r="http://schemas.openxmlformats.org/officeDocument/2006/relationships" r:id="rId392" tgtFrame="_blank"/>
          <a:extLst>
            <a:ext uri="{FF2B5EF4-FFF2-40B4-BE49-F238E27FC236}">
              <a16:creationId xmlns:a16="http://schemas.microsoft.com/office/drawing/2014/main" id="{E4F0BB84-97B3-40CD-8650-BABF1FE3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71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14300" cy="114300"/>
    <xdr:pic>
      <xdr:nvPicPr>
        <xdr:cNvPr id="394" name="Picture 393">
          <a:hlinkClick xmlns:r="http://schemas.openxmlformats.org/officeDocument/2006/relationships" r:id="rId393" tgtFrame="_blank"/>
          <a:extLst>
            <a:ext uri="{FF2B5EF4-FFF2-40B4-BE49-F238E27FC236}">
              <a16:creationId xmlns:a16="http://schemas.microsoft.com/office/drawing/2014/main" id="{9F18DBDA-8194-4216-BC46-C6FF458E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90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14300" cy="114300"/>
    <xdr:pic>
      <xdr:nvPicPr>
        <xdr:cNvPr id="395" name="Picture 394">
          <a:hlinkClick xmlns:r="http://schemas.openxmlformats.org/officeDocument/2006/relationships" r:id="rId394" tgtFrame="_blank"/>
          <a:extLst>
            <a:ext uri="{FF2B5EF4-FFF2-40B4-BE49-F238E27FC236}">
              <a16:creationId xmlns:a16="http://schemas.microsoft.com/office/drawing/2014/main" id="{5DD01074-3811-43B2-922B-8CF4DEF2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09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78</xdr:row>
      <xdr:rowOff>0</xdr:rowOff>
    </xdr:from>
    <xdr:ext cx="114300" cy="114300"/>
    <xdr:pic>
      <xdr:nvPicPr>
        <xdr:cNvPr id="396" name="Picture 395">
          <a:hlinkClick xmlns:r="http://schemas.openxmlformats.org/officeDocument/2006/relationships" r:id="rId395" tgtFrame="_blank"/>
          <a:extLst>
            <a:ext uri="{FF2B5EF4-FFF2-40B4-BE49-F238E27FC236}">
              <a16:creationId xmlns:a16="http://schemas.microsoft.com/office/drawing/2014/main" id="{F05C56D6-CC06-4670-8BC3-588078D0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00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79</xdr:row>
      <xdr:rowOff>0</xdr:rowOff>
    </xdr:from>
    <xdr:ext cx="114300" cy="114300"/>
    <xdr:pic>
      <xdr:nvPicPr>
        <xdr:cNvPr id="397" name="Picture 396">
          <a:hlinkClick xmlns:r="http://schemas.openxmlformats.org/officeDocument/2006/relationships" r:id="rId396" tgtFrame="_blank"/>
          <a:extLst>
            <a:ext uri="{FF2B5EF4-FFF2-40B4-BE49-F238E27FC236}">
              <a16:creationId xmlns:a16="http://schemas.microsoft.com/office/drawing/2014/main" id="{8CD20FDF-7B69-467D-B8DE-4753B96BB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19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114300" cy="114300"/>
    <xdr:pic>
      <xdr:nvPicPr>
        <xdr:cNvPr id="398" name="Picture 397">
          <a:hlinkClick xmlns:r="http://schemas.openxmlformats.org/officeDocument/2006/relationships" r:id="rId397" tgtFrame="_blank"/>
          <a:extLst>
            <a:ext uri="{FF2B5EF4-FFF2-40B4-BE49-F238E27FC236}">
              <a16:creationId xmlns:a16="http://schemas.microsoft.com/office/drawing/2014/main" id="{E3CEE520-C7B2-4DCF-835E-8A9B12E7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38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14300" cy="114300"/>
    <xdr:pic>
      <xdr:nvPicPr>
        <xdr:cNvPr id="399" name="Picture 398">
          <a:hlinkClick xmlns:r="http://schemas.openxmlformats.org/officeDocument/2006/relationships" r:id="rId398" tgtFrame="_blank"/>
          <a:extLst>
            <a:ext uri="{FF2B5EF4-FFF2-40B4-BE49-F238E27FC236}">
              <a16:creationId xmlns:a16="http://schemas.microsoft.com/office/drawing/2014/main" id="{0C91CF4E-182B-4BCC-A778-F0F9C70B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57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14300" cy="114300"/>
    <xdr:pic>
      <xdr:nvPicPr>
        <xdr:cNvPr id="400" name="Picture 399">
          <a:hlinkClick xmlns:r="http://schemas.openxmlformats.org/officeDocument/2006/relationships" r:id="rId399" tgtFrame="_blank"/>
          <a:extLst>
            <a:ext uri="{FF2B5EF4-FFF2-40B4-BE49-F238E27FC236}">
              <a16:creationId xmlns:a16="http://schemas.microsoft.com/office/drawing/2014/main" id="{192EA4E8-B4F9-49B4-A665-AB77C400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76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14300" cy="114300"/>
    <xdr:pic>
      <xdr:nvPicPr>
        <xdr:cNvPr id="401" name="Picture 400">
          <a:hlinkClick xmlns:r="http://schemas.openxmlformats.org/officeDocument/2006/relationships" r:id="rId400" tgtFrame="_blank"/>
          <a:extLst>
            <a:ext uri="{FF2B5EF4-FFF2-40B4-BE49-F238E27FC236}">
              <a16:creationId xmlns:a16="http://schemas.microsoft.com/office/drawing/2014/main" id="{D4E92A90-19E2-4194-8F1B-D23D0177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595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14300" cy="114300"/>
    <xdr:pic>
      <xdr:nvPicPr>
        <xdr:cNvPr id="402" name="Picture 401">
          <a:hlinkClick xmlns:r="http://schemas.openxmlformats.org/officeDocument/2006/relationships" r:id="rId401" tgtFrame="_blank"/>
          <a:extLst>
            <a:ext uri="{FF2B5EF4-FFF2-40B4-BE49-F238E27FC236}">
              <a16:creationId xmlns:a16="http://schemas.microsoft.com/office/drawing/2014/main" id="{CAF23E83-36F9-4D36-A86C-7B01F402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14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14300" cy="114300"/>
    <xdr:pic>
      <xdr:nvPicPr>
        <xdr:cNvPr id="403" name="Picture 402">
          <a:hlinkClick xmlns:r="http://schemas.openxmlformats.org/officeDocument/2006/relationships" r:id="rId402" tgtFrame="_blank"/>
          <a:extLst>
            <a:ext uri="{FF2B5EF4-FFF2-40B4-BE49-F238E27FC236}">
              <a16:creationId xmlns:a16="http://schemas.microsoft.com/office/drawing/2014/main" id="{336616B1-8B75-4E9E-994A-4736EDA4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33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14300" cy="114300"/>
    <xdr:pic>
      <xdr:nvPicPr>
        <xdr:cNvPr id="404" name="Picture 403">
          <a:hlinkClick xmlns:r="http://schemas.openxmlformats.org/officeDocument/2006/relationships" r:id="rId403" tgtFrame="_blank"/>
          <a:extLst>
            <a:ext uri="{FF2B5EF4-FFF2-40B4-BE49-F238E27FC236}">
              <a16:creationId xmlns:a16="http://schemas.microsoft.com/office/drawing/2014/main" id="{081D334C-BD12-4C8A-8B61-7DC2D4B1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52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405" name="Picture 404">
          <a:hlinkClick xmlns:r="http://schemas.openxmlformats.org/officeDocument/2006/relationships" r:id="rId404" tgtFrame="_blank"/>
          <a:extLst>
            <a:ext uri="{FF2B5EF4-FFF2-40B4-BE49-F238E27FC236}">
              <a16:creationId xmlns:a16="http://schemas.microsoft.com/office/drawing/2014/main" id="{5F1FAA10-86A8-4D08-BBDF-42021EA6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71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14300" cy="114300"/>
    <xdr:pic>
      <xdr:nvPicPr>
        <xdr:cNvPr id="406" name="Picture 405">
          <a:hlinkClick xmlns:r="http://schemas.openxmlformats.org/officeDocument/2006/relationships" r:id="rId405" tgtFrame="_blank"/>
          <a:extLst>
            <a:ext uri="{FF2B5EF4-FFF2-40B4-BE49-F238E27FC236}">
              <a16:creationId xmlns:a16="http://schemas.microsoft.com/office/drawing/2014/main" id="{5DFBE43F-4CEE-4C62-BB3C-E13201E6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90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14300" cy="114300"/>
    <xdr:pic>
      <xdr:nvPicPr>
        <xdr:cNvPr id="407" name="Picture 406">
          <a:hlinkClick xmlns:r="http://schemas.openxmlformats.org/officeDocument/2006/relationships" r:id="rId406" tgtFrame="_blank"/>
          <a:extLst>
            <a:ext uri="{FF2B5EF4-FFF2-40B4-BE49-F238E27FC236}">
              <a16:creationId xmlns:a16="http://schemas.microsoft.com/office/drawing/2014/main" id="{3BEF8CFF-715A-4B8B-B683-7BAA43A1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09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14300" cy="114300"/>
    <xdr:pic>
      <xdr:nvPicPr>
        <xdr:cNvPr id="408" name="Picture 407">
          <a:hlinkClick xmlns:r="http://schemas.openxmlformats.org/officeDocument/2006/relationships" r:id="rId407" tgtFrame="_blank"/>
          <a:extLst>
            <a:ext uri="{FF2B5EF4-FFF2-40B4-BE49-F238E27FC236}">
              <a16:creationId xmlns:a16="http://schemas.microsoft.com/office/drawing/2014/main" id="{D3CA21C0-A29C-4028-A024-4963A4DFD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28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14300" cy="114300"/>
    <xdr:pic>
      <xdr:nvPicPr>
        <xdr:cNvPr id="409" name="Picture 408">
          <a:hlinkClick xmlns:r="http://schemas.openxmlformats.org/officeDocument/2006/relationships" r:id="rId408" tgtFrame="_blank"/>
          <a:extLst>
            <a:ext uri="{FF2B5EF4-FFF2-40B4-BE49-F238E27FC236}">
              <a16:creationId xmlns:a16="http://schemas.microsoft.com/office/drawing/2014/main" id="{0F7A3B65-754E-4709-8B6D-B26DAB0B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09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14300" cy="114300"/>
    <xdr:pic>
      <xdr:nvPicPr>
        <xdr:cNvPr id="410" name="Picture 409">
          <a:hlinkClick xmlns:r="http://schemas.openxmlformats.org/officeDocument/2006/relationships" r:id="rId409" tgtFrame="_blank"/>
          <a:extLst>
            <a:ext uri="{FF2B5EF4-FFF2-40B4-BE49-F238E27FC236}">
              <a16:creationId xmlns:a16="http://schemas.microsoft.com/office/drawing/2014/main" id="{5A246C42-45A8-4BBF-93C7-063504A8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28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14300" cy="114300"/>
    <xdr:pic>
      <xdr:nvPicPr>
        <xdr:cNvPr id="411" name="Picture 410">
          <a:hlinkClick xmlns:r="http://schemas.openxmlformats.org/officeDocument/2006/relationships" r:id="rId410" tgtFrame="_blank"/>
          <a:extLst>
            <a:ext uri="{FF2B5EF4-FFF2-40B4-BE49-F238E27FC236}">
              <a16:creationId xmlns:a16="http://schemas.microsoft.com/office/drawing/2014/main" id="{0DC3CE82-CE42-4F93-AE1F-AFF3E6375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47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12" name="Picture 411">
          <a:hlinkClick xmlns:r="http://schemas.openxmlformats.org/officeDocument/2006/relationships" r:id="rId411" tgtFrame="_blank"/>
          <a:extLst>
            <a:ext uri="{FF2B5EF4-FFF2-40B4-BE49-F238E27FC236}">
              <a16:creationId xmlns:a16="http://schemas.microsoft.com/office/drawing/2014/main" id="{9794EE95-9FD9-4EB8-985B-462282E4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66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14300" cy="114300"/>
    <xdr:pic>
      <xdr:nvPicPr>
        <xdr:cNvPr id="413" name="Picture 412">
          <a:hlinkClick xmlns:r="http://schemas.openxmlformats.org/officeDocument/2006/relationships" r:id="rId412" tgtFrame="_blank"/>
          <a:extLst>
            <a:ext uri="{FF2B5EF4-FFF2-40B4-BE49-F238E27FC236}">
              <a16:creationId xmlns:a16="http://schemas.microsoft.com/office/drawing/2014/main" id="{2FE47385-C11B-4E64-BAA7-08D6AF98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28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14300" cy="114300"/>
    <xdr:pic>
      <xdr:nvPicPr>
        <xdr:cNvPr id="414" name="Picture 413">
          <a:hlinkClick xmlns:r="http://schemas.openxmlformats.org/officeDocument/2006/relationships" r:id="rId413" tgtFrame="_blank"/>
          <a:extLst>
            <a:ext uri="{FF2B5EF4-FFF2-40B4-BE49-F238E27FC236}">
              <a16:creationId xmlns:a16="http://schemas.microsoft.com/office/drawing/2014/main" id="{9C0F776C-8C01-4E9F-9DEE-527101E7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47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15" name="Picture 414">
          <a:hlinkClick xmlns:r="http://schemas.openxmlformats.org/officeDocument/2006/relationships" r:id="rId414" tgtFrame="_blank"/>
          <a:extLst>
            <a:ext uri="{FF2B5EF4-FFF2-40B4-BE49-F238E27FC236}">
              <a16:creationId xmlns:a16="http://schemas.microsoft.com/office/drawing/2014/main" id="{327E027C-0476-4181-AC2E-D6FC75F1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66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14300" cy="114300"/>
    <xdr:pic>
      <xdr:nvPicPr>
        <xdr:cNvPr id="416" name="Picture 415">
          <a:hlinkClick xmlns:r="http://schemas.openxmlformats.org/officeDocument/2006/relationships" r:id="rId415" tgtFrame="_blank"/>
          <a:extLst>
            <a:ext uri="{FF2B5EF4-FFF2-40B4-BE49-F238E27FC236}">
              <a16:creationId xmlns:a16="http://schemas.microsoft.com/office/drawing/2014/main" id="{BCE80084-EECA-419F-AE44-5795BA8A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85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14300" cy="114300"/>
    <xdr:pic>
      <xdr:nvPicPr>
        <xdr:cNvPr id="417" name="Picture 416">
          <a:hlinkClick xmlns:r="http://schemas.openxmlformats.org/officeDocument/2006/relationships" r:id="rId416" tgtFrame="_blank"/>
          <a:extLst>
            <a:ext uri="{FF2B5EF4-FFF2-40B4-BE49-F238E27FC236}">
              <a16:creationId xmlns:a16="http://schemas.microsoft.com/office/drawing/2014/main" id="{4C9943F3-B0A2-4B96-9A96-11D9B6FF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47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18" name="Picture 417">
          <a:hlinkClick xmlns:r="http://schemas.openxmlformats.org/officeDocument/2006/relationships" r:id="rId417" tgtFrame="_blank"/>
          <a:extLst>
            <a:ext uri="{FF2B5EF4-FFF2-40B4-BE49-F238E27FC236}">
              <a16:creationId xmlns:a16="http://schemas.microsoft.com/office/drawing/2014/main" id="{1F816238-4876-4675-87F8-833705C6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66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14300" cy="114300"/>
    <xdr:pic>
      <xdr:nvPicPr>
        <xdr:cNvPr id="419" name="Picture 418">
          <a:hlinkClick xmlns:r="http://schemas.openxmlformats.org/officeDocument/2006/relationships" r:id="rId418" tgtFrame="_blank"/>
          <a:extLst>
            <a:ext uri="{FF2B5EF4-FFF2-40B4-BE49-F238E27FC236}">
              <a16:creationId xmlns:a16="http://schemas.microsoft.com/office/drawing/2014/main" id="{9D2EA273-A479-47CD-8210-CA36E835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85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14300" cy="114300"/>
    <xdr:pic>
      <xdr:nvPicPr>
        <xdr:cNvPr id="420" name="Picture 419">
          <a:hlinkClick xmlns:r="http://schemas.openxmlformats.org/officeDocument/2006/relationships" r:id="rId419" tgtFrame="_blank"/>
          <a:extLst>
            <a:ext uri="{FF2B5EF4-FFF2-40B4-BE49-F238E27FC236}">
              <a16:creationId xmlns:a16="http://schemas.microsoft.com/office/drawing/2014/main" id="{95CAF6D5-4112-40A5-98C9-560B8D0F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04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14300" cy="114300"/>
    <xdr:pic>
      <xdr:nvPicPr>
        <xdr:cNvPr id="421" name="Picture 420">
          <a:hlinkClick xmlns:r="http://schemas.openxmlformats.org/officeDocument/2006/relationships" r:id="rId420" tgtFrame="_blank"/>
          <a:extLst>
            <a:ext uri="{FF2B5EF4-FFF2-40B4-BE49-F238E27FC236}">
              <a16:creationId xmlns:a16="http://schemas.microsoft.com/office/drawing/2014/main" id="{6074BA51-A2D7-49E5-ACD4-D6B9B0BF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24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14300" cy="114300"/>
    <xdr:pic>
      <xdr:nvPicPr>
        <xdr:cNvPr id="422" name="Picture 421">
          <a:hlinkClick xmlns:r="http://schemas.openxmlformats.org/officeDocument/2006/relationships" r:id="rId421" tgtFrame="_blank"/>
          <a:extLst>
            <a:ext uri="{FF2B5EF4-FFF2-40B4-BE49-F238E27FC236}">
              <a16:creationId xmlns:a16="http://schemas.microsoft.com/office/drawing/2014/main" id="{79E9D12C-E4A1-4C45-A672-3FDAF2E9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71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14300" cy="114300"/>
    <xdr:pic>
      <xdr:nvPicPr>
        <xdr:cNvPr id="423" name="Picture 422">
          <a:hlinkClick xmlns:r="http://schemas.openxmlformats.org/officeDocument/2006/relationships" r:id="rId422" tgtFrame="_blank"/>
          <a:extLst>
            <a:ext uri="{FF2B5EF4-FFF2-40B4-BE49-F238E27FC236}">
              <a16:creationId xmlns:a16="http://schemas.microsoft.com/office/drawing/2014/main" id="{455997CD-8BBE-432E-BCDE-3F6B4203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90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14300" cy="114300"/>
    <xdr:pic>
      <xdr:nvPicPr>
        <xdr:cNvPr id="424" name="Picture 423">
          <a:hlinkClick xmlns:r="http://schemas.openxmlformats.org/officeDocument/2006/relationships" r:id="rId423" tgtFrame="_blank"/>
          <a:extLst>
            <a:ext uri="{FF2B5EF4-FFF2-40B4-BE49-F238E27FC236}">
              <a16:creationId xmlns:a16="http://schemas.microsoft.com/office/drawing/2014/main" id="{34403529-3220-4E78-BEBC-FABF742A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09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14300" cy="114300"/>
    <xdr:pic>
      <xdr:nvPicPr>
        <xdr:cNvPr id="425" name="Picture 424">
          <a:hlinkClick xmlns:r="http://schemas.openxmlformats.org/officeDocument/2006/relationships" r:id="rId424" tgtFrame="_blank"/>
          <a:extLst>
            <a:ext uri="{FF2B5EF4-FFF2-40B4-BE49-F238E27FC236}">
              <a16:creationId xmlns:a16="http://schemas.microsoft.com/office/drawing/2014/main" id="{45D0BB7D-DEA7-4481-B916-F4E45EC9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28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14300" cy="114300"/>
    <xdr:pic>
      <xdr:nvPicPr>
        <xdr:cNvPr id="426" name="Picture 425">
          <a:hlinkClick xmlns:r="http://schemas.openxmlformats.org/officeDocument/2006/relationships" r:id="rId425" tgtFrame="_blank"/>
          <a:extLst>
            <a:ext uri="{FF2B5EF4-FFF2-40B4-BE49-F238E27FC236}">
              <a16:creationId xmlns:a16="http://schemas.microsoft.com/office/drawing/2014/main" id="{96D14C78-1A47-4656-930C-1260C385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47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27" name="Picture 426">
          <a:hlinkClick xmlns:r="http://schemas.openxmlformats.org/officeDocument/2006/relationships" r:id="rId426" tgtFrame="_blank"/>
          <a:extLst>
            <a:ext uri="{FF2B5EF4-FFF2-40B4-BE49-F238E27FC236}">
              <a16:creationId xmlns:a16="http://schemas.microsoft.com/office/drawing/2014/main" id="{8F547290-5894-4522-89E6-0A47E211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66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14300" cy="114300"/>
    <xdr:pic>
      <xdr:nvPicPr>
        <xdr:cNvPr id="428" name="Picture 427">
          <a:hlinkClick xmlns:r="http://schemas.openxmlformats.org/officeDocument/2006/relationships" r:id="rId427" tgtFrame="_blank"/>
          <a:extLst>
            <a:ext uri="{FF2B5EF4-FFF2-40B4-BE49-F238E27FC236}">
              <a16:creationId xmlns:a16="http://schemas.microsoft.com/office/drawing/2014/main" id="{85FF5931-41C9-4156-8A7F-97F6FAD7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85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14300" cy="114300"/>
    <xdr:pic>
      <xdr:nvPicPr>
        <xdr:cNvPr id="429" name="Picture 428">
          <a:hlinkClick xmlns:r="http://schemas.openxmlformats.org/officeDocument/2006/relationships" r:id="rId428" tgtFrame="_blank"/>
          <a:extLst>
            <a:ext uri="{FF2B5EF4-FFF2-40B4-BE49-F238E27FC236}">
              <a16:creationId xmlns:a16="http://schemas.microsoft.com/office/drawing/2014/main" id="{A8C36396-1DE5-4F9B-9A5A-84DDADB1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04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14300" cy="114300"/>
    <xdr:pic>
      <xdr:nvPicPr>
        <xdr:cNvPr id="430" name="Picture 429">
          <a:hlinkClick xmlns:r="http://schemas.openxmlformats.org/officeDocument/2006/relationships" r:id="rId429" tgtFrame="_blank"/>
          <a:extLst>
            <a:ext uri="{FF2B5EF4-FFF2-40B4-BE49-F238E27FC236}">
              <a16:creationId xmlns:a16="http://schemas.microsoft.com/office/drawing/2014/main" id="{1C74256B-E43B-4573-B6AF-50D5817D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24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14300" cy="114300"/>
    <xdr:pic>
      <xdr:nvPicPr>
        <xdr:cNvPr id="431" name="Picture 430">
          <a:hlinkClick xmlns:r="http://schemas.openxmlformats.org/officeDocument/2006/relationships" r:id="rId430" tgtFrame="_blank"/>
          <a:extLst>
            <a:ext uri="{FF2B5EF4-FFF2-40B4-BE49-F238E27FC236}">
              <a16:creationId xmlns:a16="http://schemas.microsoft.com/office/drawing/2014/main" id="{2F12D647-CF93-4D55-A449-DF63BFE9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43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14300" cy="114300"/>
    <xdr:pic>
      <xdr:nvPicPr>
        <xdr:cNvPr id="432" name="Picture 431">
          <a:hlinkClick xmlns:r="http://schemas.openxmlformats.org/officeDocument/2006/relationships" r:id="rId431" tgtFrame="_blank"/>
          <a:extLst>
            <a:ext uri="{FF2B5EF4-FFF2-40B4-BE49-F238E27FC236}">
              <a16:creationId xmlns:a16="http://schemas.microsoft.com/office/drawing/2014/main" id="{3FA65263-7E47-4EE4-BC54-9E378904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62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14300" cy="114300"/>
    <xdr:pic>
      <xdr:nvPicPr>
        <xdr:cNvPr id="433" name="Picture 432">
          <a:hlinkClick xmlns:r="http://schemas.openxmlformats.org/officeDocument/2006/relationships" r:id="rId432" tgtFrame="_blank"/>
          <a:extLst>
            <a:ext uri="{FF2B5EF4-FFF2-40B4-BE49-F238E27FC236}">
              <a16:creationId xmlns:a16="http://schemas.microsoft.com/office/drawing/2014/main" id="{D61EA03F-8AB6-4A4A-8F93-42A8C5DC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43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14300" cy="114300"/>
    <xdr:pic>
      <xdr:nvPicPr>
        <xdr:cNvPr id="434" name="Picture 433">
          <a:hlinkClick xmlns:r="http://schemas.openxmlformats.org/officeDocument/2006/relationships" r:id="rId433" tgtFrame="_blank"/>
          <a:extLst>
            <a:ext uri="{FF2B5EF4-FFF2-40B4-BE49-F238E27FC236}">
              <a16:creationId xmlns:a16="http://schemas.microsoft.com/office/drawing/2014/main" id="{FF25882F-EF34-4B03-AD6D-E4ECE2AF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62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14300" cy="114300"/>
    <xdr:pic>
      <xdr:nvPicPr>
        <xdr:cNvPr id="435" name="Picture 434">
          <a:hlinkClick xmlns:r="http://schemas.openxmlformats.org/officeDocument/2006/relationships" r:id="rId434" tgtFrame="_blank"/>
          <a:extLst>
            <a:ext uri="{FF2B5EF4-FFF2-40B4-BE49-F238E27FC236}">
              <a16:creationId xmlns:a16="http://schemas.microsoft.com/office/drawing/2014/main" id="{9738F91F-A8ED-466F-8808-8A8A4576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81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14300" cy="114300"/>
    <xdr:pic>
      <xdr:nvPicPr>
        <xdr:cNvPr id="436" name="Picture 435">
          <a:hlinkClick xmlns:r="http://schemas.openxmlformats.org/officeDocument/2006/relationships" r:id="rId435" tgtFrame="_blank"/>
          <a:extLst>
            <a:ext uri="{FF2B5EF4-FFF2-40B4-BE49-F238E27FC236}">
              <a16:creationId xmlns:a16="http://schemas.microsoft.com/office/drawing/2014/main" id="{2B948745-D0D5-4C45-92B0-A3AC8044C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00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14300" cy="114300"/>
    <xdr:pic>
      <xdr:nvPicPr>
        <xdr:cNvPr id="437" name="Picture 436">
          <a:hlinkClick xmlns:r="http://schemas.openxmlformats.org/officeDocument/2006/relationships" r:id="rId436" tgtFrame="_blank"/>
          <a:extLst>
            <a:ext uri="{FF2B5EF4-FFF2-40B4-BE49-F238E27FC236}">
              <a16:creationId xmlns:a16="http://schemas.microsoft.com/office/drawing/2014/main" id="{75935BE9-9661-493F-AC72-7F6A5970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19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14300" cy="114300"/>
    <xdr:pic>
      <xdr:nvPicPr>
        <xdr:cNvPr id="438" name="Picture 437">
          <a:hlinkClick xmlns:r="http://schemas.openxmlformats.org/officeDocument/2006/relationships" r:id="rId437" tgtFrame="_blank"/>
          <a:extLst>
            <a:ext uri="{FF2B5EF4-FFF2-40B4-BE49-F238E27FC236}">
              <a16:creationId xmlns:a16="http://schemas.microsoft.com/office/drawing/2014/main" id="{794CA2CC-3385-41A5-8A50-059EF2D8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66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14300" cy="114300"/>
    <xdr:pic>
      <xdr:nvPicPr>
        <xdr:cNvPr id="439" name="Picture 438">
          <a:hlinkClick xmlns:r="http://schemas.openxmlformats.org/officeDocument/2006/relationships" r:id="rId438" tgtFrame="_blank"/>
          <a:extLst>
            <a:ext uri="{FF2B5EF4-FFF2-40B4-BE49-F238E27FC236}">
              <a16:creationId xmlns:a16="http://schemas.microsoft.com/office/drawing/2014/main" id="{01D79F05-B3AE-4E33-9A3E-6549B56F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7859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14300" cy="114300"/>
    <xdr:pic>
      <xdr:nvPicPr>
        <xdr:cNvPr id="440" name="Picture 439">
          <a:hlinkClick xmlns:r="http://schemas.openxmlformats.org/officeDocument/2006/relationships" r:id="rId439" tgtFrame="_blank"/>
          <a:extLst>
            <a:ext uri="{FF2B5EF4-FFF2-40B4-BE49-F238E27FC236}">
              <a16:creationId xmlns:a16="http://schemas.microsoft.com/office/drawing/2014/main" id="{86B29003-5A05-470B-A3FC-0D985D21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04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14300" cy="114300"/>
    <xdr:pic>
      <xdr:nvPicPr>
        <xdr:cNvPr id="441" name="Picture 440">
          <a:hlinkClick xmlns:r="http://schemas.openxmlformats.org/officeDocument/2006/relationships" r:id="rId440" tgtFrame="_blank"/>
          <a:extLst>
            <a:ext uri="{FF2B5EF4-FFF2-40B4-BE49-F238E27FC236}">
              <a16:creationId xmlns:a16="http://schemas.microsoft.com/office/drawing/2014/main" id="{71D0EB79-36C2-485E-BD66-84949228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240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14300" cy="114300"/>
    <xdr:pic>
      <xdr:nvPicPr>
        <xdr:cNvPr id="442" name="Picture 441">
          <a:hlinkClick xmlns:r="http://schemas.openxmlformats.org/officeDocument/2006/relationships" r:id="rId441" tgtFrame="_blank"/>
          <a:extLst>
            <a:ext uri="{FF2B5EF4-FFF2-40B4-BE49-F238E27FC236}">
              <a16:creationId xmlns:a16="http://schemas.microsoft.com/office/drawing/2014/main" id="{ED4E1F65-FB11-4F95-A5EB-8E09C1C2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430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14300" cy="114300"/>
    <xdr:pic>
      <xdr:nvPicPr>
        <xdr:cNvPr id="443" name="Picture 442">
          <a:hlinkClick xmlns:r="http://schemas.openxmlformats.org/officeDocument/2006/relationships" r:id="rId442" tgtFrame="_blank"/>
          <a:extLst>
            <a:ext uri="{FF2B5EF4-FFF2-40B4-BE49-F238E27FC236}">
              <a16:creationId xmlns:a16="http://schemas.microsoft.com/office/drawing/2014/main" id="{856E8B82-96E3-4EEA-9E32-457681C8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621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14300" cy="114300"/>
    <xdr:pic>
      <xdr:nvPicPr>
        <xdr:cNvPr id="444" name="Picture 443">
          <a:hlinkClick xmlns:r="http://schemas.openxmlformats.org/officeDocument/2006/relationships" r:id="rId443" tgtFrame="_blank"/>
          <a:extLst>
            <a:ext uri="{FF2B5EF4-FFF2-40B4-BE49-F238E27FC236}">
              <a16:creationId xmlns:a16="http://schemas.microsoft.com/office/drawing/2014/main" id="{D4681BDA-E5BD-4BA1-A5DF-3C509A5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8811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14300" cy="114300"/>
    <xdr:pic>
      <xdr:nvPicPr>
        <xdr:cNvPr id="445" name="Picture 444">
          <a:hlinkClick xmlns:r="http://schemas.openxmlformats.org/officeDocument/2006/relationships" r:id="rId444" tgtFrame="_blank"/>
          <a:extLst>
            <a:ext uri="{FF2B5EF4-FFF2-40B4-BE49-F238E27FC236}">
              <a16:creationId xmlns:a16="http://schemas.microsoft.com/office/drawing/2014/main" id="{3D5062D1-58C1-41F9-AE01-8A6BAEBC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002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14300" cy="114300"/>
    <xdr:pic>
      <xdr:nvPicPr>
        <xdr:cNvPr id="446" name="Picture 445">
          <a:hlinkClick xmlns:r="http://schemas.openxmlformats.org/officeDocument/2006/relationships" r:id="rId445" tgtFrame="_blank"/>
          <a:extLst>
            <a:ext uri="{FF2B5EF4-FFF2-40B4-BE49-F238E27FC236}">
              <a16:creationId xmlns:a16="http://schemas.microsoft.com/office/drawing/2014/main" id="{946E95DD-2FA1-4CE6-BB3A-6BD493C5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192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14300" cy="114300"/>
    <xdr:pic>
      <xdr:nvPicPr>
        <xdr:cNvPr id="447" name="Picture 446">
          <a:hlinkClick xmlns:r="http://schemas.openxmlformats.org/officeDocument/2006/relationships" r:id="rId446" tgtFrame="_blank"/>
          <a:extLst>
            <a:ext uri="{FF2B5EF4-FFF2-40B4-BE49-F238E27FC236}">
              <a16:creationId xmlns:a16="http://schemas.microsoft.com/office/drawing/2014/main" id="{6DF41177-1551-4AB9-8BAA-5DAACD88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38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14300" cy="114300"/>
    <xdr:pic>
      <xdr:nvPicPr>
        <xdr:cNvPr id="448" name="Picture 447">
          <a:hlinkClick xmlns:r="http://schemas.openxmlformats.org/officeDocument/2006/relationships" r:id="rId447" tgtFrame="_blank"/>
          <a:extLst>
            <a:ext uri="{FF2B5EF4-FFF2-40B4-BE49-F238E27FC236}">
              <a16:creationId xmlns:a16="http://schemas.microsoft.com/office/drawing/2014/main" id="{DDFD76CE-2787-4838-B072-552EFAB7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57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14300" cy="114300"/>
    <xdr:pic>
      <xdr:nvPicPr>
        <xdr:cNvPr id="449" name="Picture 448">
          <a:hlinkClick xmlns:r="http://schemas.openxmlformats.org/officeDocument/2006/relationships" r:id="rId448" tgtFrame="_blank"/>
          <a:extLst>
            <a:ext uri="{FF2B5EF4-FFF2-40B4-BE49-F238E27FC236}">
              <a16:creationId xmlns:a16="http://schemas.microsoft.com/office/drawing/2014/main" id="{DB9E72CF-FB54-45E7-AE02-860AC25A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76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14300" cy="114300"/>
    <xdr:pic>
      <xdr:nvPicPr>
        <xdr:cNvPr id="450" name="Picture 449">
          <a:hlinkClick xmlns:r="http://schemas.openxmlformats.org/officeDocument/2006/relationships" r:id="rId449" tgtFrame="_blank"/>
          <a:extLst>
            <a:ext uri="{FF2B5EF4-FFF2-40B4-BE49-F238E27FC236}">
              <a16:creationId xmlns:a16="http://schemas.microsoft.com/office/drawing/2014/main" id="{A942E769-D38E-41A1-BC80-26C04388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76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14300" cy="114300"/>
    <xdr:pic>
      <xdr:nvPicPr>
        <xdr:cNvPr id="451" name="Picture 450">
          <a:hlinkClick xmlns:r="http://schemas.openxmlformats.org/officeDocument/2006/relationships" r:id="rId450" tgtFrame="_blank"/>
          <a:extLst>
            <a:ext uri="{FF2B5EF4-FFF2-40B4-BE49-F238E27FC236}">
              <a16:creationId xmlns:a16="http://schemas.microsoft.com/office/drawing/2014/main" id="{8CDFB415-3CE1-485E-B41B-22715A06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95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14300" cy="114300"/>
    <xdr:pic>
      <xdr:nvPicPr>
        <xdr:cNvPr id="452" name="Picture 451">
          <a:hlinkClick xmlns:r="http://schemas.openxmlformats.org/officeDocument/2006/relationships" r:id="rId451" tgtFrame="_blank"/>
          <a:extLst>
            <a:ext uri="{FF2B5EF4-FFF2-40B4-BE49-F238E27FC236}">
              <a16:creationId xmlns:a16="http://schemas.microsoft.com/office/drawing/2014/main" id="{20887F2F-703A-4764-BFBE-6BF2DCA5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383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14300" cy="114300"/>
    <xdr:pic>
      <xdr:nvPicPr>
        <xdr:cNvPr id="453" name="Picture 452">
          <a:hlinkClick xmlns:r="http://schemas.openxmlformats.org/officeDocument/2006/relationships" r:id="rId452" tgtFrame="_blank"/>
          <a:extLst>
            <a:ext uri="{FF2B5EF4-FFF2-40B4-BE49-F238E27FC236}">
              <a16:creationId xmlns:a16="http://schemas.microsoft.com/office/drawing/2014/main" id="{D3BE31B2-3272-46AA-B1A6-81F4E182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573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14300" cy="114300"/>
    <xdr:pic>
      <xdr:nvPicPr>
        <xdr:cNvPr id="454" name="Picture 453">
          <a:hlinkClick xmlns:r="http://schemas.openxmlformats.org/officeDocument/2006/relationships" r:id="rId453" tgtFrame="_blank"/>
          <a:extLst>
            <a:ext uri="{FF2B5EF4-FFF2-40B4-BE49-F238E27FC236}">
              <a16:creationId xmlns:a16="http://schemas.microsoft.com/office/drawing/2014/main" id="{612EB316-5AB5-458C-97FF-FCCF5847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764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14300" cy="114300"/>
    <xdr:pic>
      <xdr:nvPicPr>
        <xdr:cNvPr id="455" name="Picture 454">
          <a:hlinkClick xmlns:r="http://schemas.openxmlformats.org/officeDocument/2006/relationships" r:id="rId454" tgtFrame="_blank"/>
          <a:extLst>
            <a:ext uri="{FF2B5EF4-FFF2-40B4-BE49-F238E27FC236}">
              <a16:creationId xmlns:a16="http://schemas.microsoft.com/office/drawing/2014/main" id="{6F7F8F01-FFED-4282-90AF-B9139195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954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14300" cy="114300"/>
    <xdr:pic>
      <xdr:nvPicPr>
        <xdr:cNvPr id="456" name="Picture 455">
          <a:hlinkClick xmlns:r="http://schemas.openxmlformats.org/officeDocument/2006/relationships" r:id="rId455" tgtFrame="_blank"/>
          <a:extLst>
            <a:ext uri="{FF2B5EF4-FFF2-40B4-BE49-F238E27FC236}">
              <a16:creationId xmlns:a16="http://schemas.microsoft.com/office/drawing/2014/main" id="{73C85CA7-6A29-4D55-8119-BEAC81D9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14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14300" cy="114300"/>
    <xdr:pic>
      <xdr:nvPicPr>
        <xdr:cNvPr id="457" name="Picture 456">
          <a:hlinkClick xmlns:r="http://schemas.openxmlformats.org/officeDocument/2006/relationships" r:id="rId456" tgtFrame="_blank"/>
          <a:extLst>
            <a:ext uri="{FF2B5EF4-FFF2-40B4-BE49-F238E27FC236}">
              <a16:creationId xmlns:a16="http://schemas.microsoft.com/office/drawing/2014/main" id="{8E46D5C3-26A9-4FF1-9735-0E1719A5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145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14300" cy="114300"/>
    <xdr:pic>
      <xdr:nvPicPr>
        <xdr:cNvPr id="458" name="Picture 457">
          <a:hlinkClick xmlns:r="http://schemas.openxmlformats.org/officeDocument/2006/relationships" r:id="rId457" tgtFrame="_blank"/>
          <a:extLst>
            <a:ext uri="{FF2B5EF4-FFF2-40B4-BE49-F238E27FC236}">
              <a16:creationId xmlns:a16="http://schemas.microsoft.com/office/drawing/2014/main" id="{812C870D-38D4-405A-9DBB-C00403FE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33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107</xdr:row>
      <xdr:rowOff>0</xdr:rowOff>
    </xdr:from>
    <xdr:ext cx="114300" cy="114300"/>
    <xdr:pic>
      <xdr:nvPicPr>
        <xdr:cNvPr id="459" name="Picture 458">
          <a:hlinkClick xmlns:r="http://schemas.openxmlformats.org/officeDocument/2006/relationships" r:id="rId458" tgtFrame="_blank"/>
          <a:extLst>
            <a:ext uri="{FF2B5EF4-FFF2-40B4-BE49-F238E27FC236}">
              <a16:creationId xmlns:a16="http://schemas.microsoft.com/office/drawing/2014/main" id="{6D197190-88D3-43F0-9FAD-3D6E8947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52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14300" cy="114300"/>
    <xdr:pic>
      <xdr:nvPicPr>
        <xdr:cNvPr id="460" name="Picture 459">
          <a:hlinkClick xmlns:r="http://schemas.openxmlformats.org/officeDocument/2006/relationships" r:id="rId459" tgtFrame="_blank"/>
          <a:extLst>
            <a:ext uri="{FF2B5EF4-FFF2-40B4-BE49-F238E27FC236}">
              <a16:creationId xmlns:a16="http://schemas.microsoft.com/office/drawing/2014/main" id="{159E2F80-4B3F-498F-993F-5BBA717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335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107</xdr:row>
      <xdr:rowOff>0</xdr:rowOff>
    </xdr:from>
    <xdr:ext cx="114300" cy="114300"/>
    <xdr:pic>
      <xdr:nvPicPr>
        <xdr:cNvPr id="461" name="Picture 460">
          <a:hlinkClick xmlns:r="http://schemas.openxmlformats.org/officeDocument/2006/relationships" r:id="rId460" tgtFrame="_blank"/>
          <a:extLst>
            <a:ext uri="{FF2B5EF4-FFF2-40B4-BE49-F238E27FC236}">
              <a16:creationId xmlns:a16="http://schemas.microsoft.com/office/drawing/2014/main" id="{3E096BE1-825C-4C46-B411-6E331454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52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14300" cy="114300"/>
    <xdr:pic>
      <xdr:nvPicPr>
        <xdr:cNvPr id="462" name="Picture 461">
          <a:hlinkClick xmlns:r="http://schemas.openxmlformats.org/officeDocument/2006/relationships" r:id="rId461" tgtFrame="_blank"/>
          <a:extLst>
            <a:ext uri="{FF2B5EF4-FFF2-40B4-BE49-F238E27FC236}">
              <a16:creationId xmlns:a16="http://schemas.microsoft.com/office/drawing/2014/main" id="{5B9BD0C1-7240-4181-9E70-109D152F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71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107</xdr:row>
      <xdr:rowOff>0</xdr:rowOff>
    </xdr:from>
    <xdr:ext cx="114300" cy="114300"/>
    <xdr:pic>
      <xdr:nvPicPr>
        <xdr:cNvPr id="463" name="Picture 462">
          <a:hlinkClick xmlns:r="http://schemas.openxmlformats.org/officeDocument/2006/relationships" r:id="rId462" tgtFrame="_blank"/>
          <a:extLst>
            <a:ext uri="{FF2B5EF4-FFF2-40B4-BE49-F238E27FC236}">
              <a16:creationId xmlns:a16="http://schemas.microsoft.com/office/drawing/2014/main" id="{D4AEB8BA-91CD-4A27-AAF6-4CFB1770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526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114300" cy="114300"/>
    <xdr:pic>
      <xdr:nvPicPr>
        <xdr:cNvPr id="464" name="Picture 463">
          <a:hlinkClick xmlns:r="http://schemas.openxmlformats.org/officeDocument/2006/relationships" r:id="rId463" tgtFrame="_blank"/>
          <a:extLst>
            <a:ext uri="{FF2B5EF4-FFF2-40B4-BE49-F238E27FC236}">
              <a16:creationId xmlns:a16="http://schemas.microsoft.com/office/drawing/2014/main" id="{1FF28362-FD9B-45A6-A9B1-1AE44941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716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14300" cy="114300"/>
    <xdr:pic>
      <xdr:nvPicPr>
        <xdr:cNvPr id="465" name="Picture 464">
          <a:hlinkClick xmlns:r="http://schemas.openxmlformats.org/officeDocument/2006/relationships" r:id="rId464" tgtFrame="_blank"/>
          <a:extLst>
            <a:ext uri="{FF2B5EF4-FFF2-40B4-BE49-F238E27FC236}">
              <a16:creationId xmlns:a16="http://schemas.microsoft.com/office/drawing/2014/main" id="{D521E3C0-32E6-43C8-A6A3-9A701EC8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90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114300" cy="114300"/>
    <xdr:pic>
      <xdr:nvPicPr>
        <xdr:cNvPr id="466" name="Picture 465">
          <a:hlinkClick xmlns:r="http://schemas.openxmlformats.org/officeDocument/2006/relationships" r:id="rId465" tgtFrame="_blank"/>
          <a:extLst>
            <a:ext uri="{FF2B5EF4-FFF2-40B4-BE49-F238E27FC236}">
              <a16:creationId xmlns:a16="http://schemas.microsoft.com/office/drawing/2014/main" id="{20582667-4C5F-461F-877D-0EE27F99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0907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14300" cy="114300"/>
    <xdr:pic>
      <xdr:nvPicPr>
        <xdr:cNvPr id="467" name="Picture 466">
          <a:hlinkClick xmlns:r="http://schemas.openxmlformats.org/officeDocument/2006/relationships" r:id="rId466" tgtFrame="_blank"/>
          <a:extLst>
            <a:ext uri="{FF2B5EF4-FFF2-40B4-BE49-F238E27FC236}">
              <a16:creationId xmlns:a16="http://schemas.microsoft.com/office/drawing/2014/main" id="{A1460B4F-E0CA-467B-BCA7-07654D93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109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14300" cy="114300"/>
    <xdr:pic>
      <xdr:nvPicPr>
        <xdr:cNvPr id="468" name="Picture 467">
          <a:hlinkClick xmlns:r="http://schemas.openxmlformats.org/officeDocument/2006/relationships" r:id="rId467" tgtFrame="_blank"/>
          <a:extLst>
            <a:ext uri="{FF2B5EF4-FFF2-40B4-BE49-F238E27FC236}">
              <a16:creationId xmlns:a16="http://schemas.microsoft.com/office/drawing/2014/main" id="{B6083965-DC83-4793-A556-25EF28C7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109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111</xdr:row>
      <xdr:rowOff>0</xdr:rowOff>
    </xdr:from>
    <xdr:ext cx="114300" cy="114300"/>
    <xdr:pic>
      <xdr:nvPicPr>
        <xdr:cNvPr id="469" name="Picture 468">
          <a:hlinkClick xmlns:r="http://schemas.openxmlformats.org/officeDocument/2006/relationships" r:id="rId468" tgtFrame="_blank"/>
          <a:extLst>
            <a:ext uri="{FF2B5EF4-FFF2-40B4-BE49-F238E27FC236}">
              <a16:creationId xmlns:a16="http://schemas.microsoft.com/office/drawing/2014/main" id="{9CA71A11-F828-4A7C-B34C-4C359F48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128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110</xdr:row>
      <xdr:rowOff>0</xdr:rowOff>
    </xdr:from>
    <xdr:ext cx="114300" cy="114300"/>
    <xdr:pic>
      <xdr:nvPicPr>
        <xdr:cNvPr id="470" name="Picture 469">
          <a:hlinkClick xmlns:r="http://schemas.openxmlformats.org/officeDocument/2006/relationships" r:id="rId469" tgtFrame="_blank"/>
          <a:extLst>
            <a:ext uri="{FF2B5EF4-FFF2-40B4-BE49-F238E27FC236}">
              <a16:creationId xmlns:a16="http://schemas.microsoft.com/office/drawing/2014/main" id="{7E60E253-F4F9-4B80-A01B-1B16CD74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1097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111</xdr:row>
      <xdr:rowOff>0</xdr:rowOff>
    </xdr:from>
    <xdr:ext cx="114300" cy="114300"/>
    <xdr:pic>
      <xdr:nvPicPr>
        <xdr:cNvPr id="471" name="Picture 470">
          <a:hlinkClick xmlns:r="http://schemas.openxmlformats.org/officeDocument/2006/relationships" r:id="rId470" tgtFrame="_blank"/>
          <a:extLst>
            <a:ext uri="{FF2B5EF4-FFF2-40B4-BE49-F238E27FC236}">
              <a16:creationId xmlns:a16="http://schemas.microsoft.com/office/drawing/2014/main" id="{0A03ED45-5D95-49E3-A7DD-E120A336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128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112</xdr:row>
      <xdr:rowOff>0</xdr:rowOff>
    </xdr:from>
    <xdr:ext cx="114300" cy="114300"/>
    <xdr:pic>
      <xdr:nvPicPr>
        <xdr:cNvPr id="472" name="Picture 471">
          <a:extLst>
            <a:ext uri="{FF2B5EF4-FFF2-40B4-BE49-F238E27FC236}">
              <a16:creationId xmlns:a16="http://schemas.microsoft.com/office/drawing/2014/main" id="{596354DB-E717-4924-80B5-C207F0AB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21478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</xdr:row>
      <xdr:rowOff>0</xdr:rowOff>
    </xdr:from>
    <xdr:to>
      <xdr:col>4</xdr:col>
      <xdr:colOff>114300</xdr:colOff>
      <xdr:row>1</xdr:row>
      <xdr:rowOff>114300</xdr:rowOff>
    </xdr:to>
    <xdr:pic>
      <xdr:nvPicPr>
        <xdr:cNvPr id="740" name="Picture 1">
          <a:hlinkClick xmlns:r="http://schemas.openxmlformats.org/officeDocument/2006/relationships" r:id="rId471" tgtFrame="_blank"/>
          <a:extLst>
            <a:ext uri="{FF2B5EF4-FFF2-40B4-BE49-F238E27FC236}">
              <a16:creationId xmlns:a16="http://schemas.microsoft.com/office/drawing/2014/main" id="{5AAC29DB-EADF-4D79-A428-B7A6D32A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114300</xdr:colOff>
      <xdr:row>2</xdr:row>
      <xdr:rowOff>114300</xdr:rowOff>
    </xdr:to>
    <xdr:pic>
      <xdr:nvPicPr>
        <xdr:cNvPr id="741" name="Picture 2">
          <a:hlinkClick xmlns:r="http://schemas.openxmlformats.org/officeDocument/2006/relationships" r:id="rId473" tgtFrame="_blank"/>
          <a:extLst>
            <a:ext uri="{FF2B5EF4-FFF2-40B4-BE49-F238E27FC236}">
              <a16:creationId xmlns:a16="http://schemas.microsoft.com/office/drawing/2014/main" id="{D7FABC67-8764-4D47-B583-002CAFC2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114300</xdr:colOff>
      <xdr:row>0</xdr:row>
      <xdr:rowOff>114300</xdr:rowOff>
    </xdr:to>
    <xdr:pic>
      <xdr:nvPicPr>
        <xdr:cNvPr id="742" name="Picture 3">
          <a:hlinkClick xmlns:r="http://schemas.openxmlformats.org/officeDocument/2006/relationships" r:id="rId474" tgtFrame="_blank"/>
          <a:extLst>
            <a:ext uri="{FF2B5EF4-FFF2-40B4-BE49-F238E27FC236}">
              <a16:creationId xmlns:a16="http://schemas.microsoft.com/office/drawing/2014/main" id="{3309E9A7-E3F0-493A-B46D-BB840D332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114300</xdr:colOff>
      <xdr:row>0</xdr:row>
      <xdr:rowOff>114300</xdr:rowOff>
    </xdr:to>
    <xdr:pic>
      <xdr:nvPicPr>
        <xdr:cNvPr id="743" name="Picture 4">
          <a:hlinkClick xmlns:r="http://schemas.openxmlformats.org/officeDocument/2006/relationships" r:id="rId475" tgtFrame="_blank"/>
          <a:extLst>
            <a:ext uri="{FF2B5EF4-FFF2-40B4-BE49-F238E27FC236}">
              <a16:creationId xmlns:a16="http://schemas.microsoft.com/office/drawing/2014/main" id="{245FBDFD-BFC7-4F34-96F8-7BCF7432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114300</xdr:colOff>
      <xdr:row>0</xdr:row>
      <xdr:rowOff>114300</xdr:rowOff>
    </xdr:to>
    <xdr:pic>
      <xdr:nvPicPr>
        <xdr:cNvPr id="744" name="Picture 5">
          <a:hlinkClick xmlns:r="http://schemas.openxmlformats.org/officeDocument/2006/relationships" r:id="rId476" tgtFrame="_blank"/>
          <a:extLst>
            <a:ext uri="{FF2B5EF4-FFF2-40B4-BE49-F238E27FC236}">
              <a16:creationId xmlns:a16="http://schemas.microsoft.com/office/drawing/2014/main" id="{7DA89930-E498-4F5E-A7E6-30FD89C4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114300</xdr:colOff>
      <xdr:row>1</xdr:row>
      <xdr:rowOff>114300</xdr:rowOff>
    </xdr:to>
    <xdr:pic>
      <xdr:nvPicPr>
        <xdr:cNvPr id="745" name="Picture 6">
          <a:hlinkClick xmlns:r="http://schemas.openxmlformats.org/officeDocument/2006/relationships" r:id="rId477" tgtFrame="_blank"/>
          <a:extLst>
            <a:ext uri="{FF2B5EF4-FFF2-40B4-BE49-F238E27FC236}">
              <a16:creationId xmlns:a16="http://schemas.microsoft.com/office/drawing/2014/main" id="{BD920388-F0D7-49F3-BBE3-5E816A7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114300</xdr:colOff>
      <xdr:row>2</xdr:row>
      <xdr:rowOff>114300</xdr:rowOff>
    </xdr:to>
    <xdr:pic>
      <xdr:nvPicPr>
        <xdr:cNvPr id="746" name="Picture 7">
          <a:hlinkClick xmlns:r="http://schemas.openxmlformats.org/officeDocument/2006/relationships" r:id="rId478" tgtFrame="_blank"/>
          <a:extLst>
            <a:ext uri="{FF2B5EF4-FFF2-40B4-BE49-F238E27FC236}">
              <a16:creationId xmlns:a16="http://schemas.microsoft.com/office/drawing/2014/main" id="{9166B2F6-9A58-42FA-B4B3-F5CF9030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114300</xdr:colOff>
      <xdr:row>3</xdr:row>
      <xdr:rowOff>114300</xdr:rowOff>
    </xdr:to>
    <xdr:pic>
      <xdr:nvPicPr>
        <xdr:cNvPr id="747" name="Picture 8">
          <a:hlinkClick xmlns:r="http://schemas.openxmlformats.org/officeDocument/2006/relationships" r:id="rId479" tgtFrame="_blank"/>
          <a:extLst>
            <a:ext uri="{FF2B5EF4-FFF2-40B4-BE49-F238E27FC236}">
              <a16:creationId xmlns:a16="http://schemas.microsoft.com/office/drawing/2014/main" id="{CBB62301-9E62-4A4F-A764-17B3E8E6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114300</xdr:colOff>
      <xdr:row>3</xdr:row>
      <xdr:rowOff>114300</xdr:rowOff>
    </xdr:to>
    <xdr:pic>
      <xdr:nvPicPr>
        <xdr:cNvPr id="748" name="Picture 9">
          <a:hlinkClick xmlns:r="http://schemas.openxmlformats.org/officeDocument/2006/relationships" r:id="rId480" tgtFrame="_blank"/>
          <a:extLst>
            <a:ext uri="{FF2B5EF4-FFF2-40B4-BE49-F238E27FC236}">
              <a16:creationId xmlns:a16="http://schemas.microsoft.com/office/drawing/2014/main" id="{BA93224E-BC87-43AC-BDCA-C41CD8D8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114300</xdr:colOff>
      <xdr:row>4</xdr:row>
      <xdr:rowOff>114300</xdr:rowOff>
    </xdr:to>
    <xdr:pic>
      <xdr:nvPicPr>
        <xdr:cNvPr id="749" name="Picture 10">
          <a:hlinkClick xmlns:r="http://schemas.openxmlformats.org/officeDocument/2006/relationships" r:id="rId481" tgtFrame="_blank"/>
          <a:extLst>
            <a:ext uri="{FF2B5EF4-FFF2-40B4-BE49-F238E27FC236}">
              <a16:creationId xmlns:a16="http://schemas.microsoft.com/office/drawing/2014/main" id="{E9741698-C729-4FE1-A3F0-4D5BED98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114300</xdr:colOff>
      <xdr:row>4</xdr:row>
      <xdr:rowOff>114300</xdr:rowOff>
    </xdr:to>
    <xdr:pic>
      <xdr:nvPicPr>
        <xdr:cNvPr id="750" name="Picture 11">
          <a:hlinkClick xmlns:r="http://schemas.openxmlformats.org/officeDocument/2006/relationships" r:id="rId482" tgtFrame="_blank"/>
          <a:extLst>
            <a:ext uri="{FF2B5EF4-FFF2-40B4-BE49-F238E27FC236}">
              <a16:creationId xmlns:a16="http://schemas.microsoft.com/office/drawing/2014/main" id="{40E5FFD9-761A-4064-9BE8-A48ED499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114300</xdr:colOff>
      <xdr:row>5</xdr:row>
      <xdr:rowOff>114300</xdr:rowOff>
    </xdr:to>
    <xdr:pic>
      <xdr:nvPicPr>
        <xdr:cNvPr id="751" name="Picture 12">
          <a:hlinkClick xmlns:r="http://schemas.openxmlformats.org/officeDocument/2006/relationships" r:id="rId483" tgtFrame="_blank"/>
          <a:extLst>
            <a:ext uri="{FF2B5EF4-FFF2-40B4-BE49-F238E27FC236}">
              <a16:creationId xmlns:a16="http://schemas.microsoft.com/office/drawing/2014/main" id="{BEA3FAB1-095F-4FEA-B257-90E561A5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114300</xdr:colOff>
      <xdr:row>6</xdr:row>
      <xdr:rowOff>114300</xdr:rowOff>
    </xdr:to>
    <xdr:pic>
      <xdr:nvPicPr>
        <xdr:cNvPr id="752" name="Picture 13">
          <a:hlinkClick xmlns:r="http://schemas.openxmlformats.org/officeDocument/2006/relationships" r:id="rId484" tgtFrame="_blank"/>
          <a:extLst>
            <a:ext uri="{FF2B5EF4-FFF2-40B4-BE49-F238E27FC236}">
              <a16:creationId xmlns:a16="http://schemas.microsoft.com/office/drawing/2014/main" id="{22AAD44C-822C-4E9F-97D9-BD31B029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114300</xdr:colOff>
      <xdr:row>7</xdr:row>
      <xdr:rowOff>114300</xdr:rowOff>
    </xdr:to>
    <xdr:pic>
      <xdr:nvPicPr>
        <xdr:cNvPr id="753" name="Picture 14">
          <a:hlinkClick xmlns:r="http://schemas.openxmlformats.org/officeDocument/2006/relationships" r:id="rId485" tgtFrame="_blank"/>
          <a:extLst>
            <a:ext uri="{FF2B5EF4-FFF2-40B4-BE49-F238E27FC236}">
              <a16:creationId xmlns:a16="http://schemas.microsoft.com/office/drawing/2014/main" id="{429DAEB6-15BD-4363-AF3F-46544D5C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114300</xdr:colOff>
      <xdr:row>8</xdr:row>
      <xdr:rowOff>114300</xdr:rowOff>
    </xdr:to>
    <xdr:pic>
      <xdr:nvPicPr>
        <xdr:cNvPr id="754" name="Picture 15">
          <a:hlinkClick xmlns:r="http://schemas.openxmlformats.org/officeDocument/2006/relationships" r:id="rId486" tgtFrame="_blank"/>
          <a:extLst>
            <a:ext uri="{FF2B5EF4-FFF2-40B4-BE49-F238E27FC236}">
              <a16:creationId xmlns:a16="http://schemas.microsoft.com/office/drawing/2014/main" id="{BF51E112-2EFF-44DF-8DDE-E36B10DF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114300</xdr:colOff>
      <xdr:row>9</xdr:row>
      <xdr:rowOff>114300</xdr:rowOff>
    </xdr:to>
    <xdr:pic>
      <xdr:nvPicPr>
        <xdr:cNvPr id="755" name="Picture 16">
          <a:hlinkClick xmlns:r="http://schemas.openxmlformats.org/officeDocument/2006/relationships" r:id="rId487" tgtFrame="_blank"/>
          <a:extLst>
            <a:ext uri="{FF2B5EF4-FFF2-40B4-BE49-F238E27FC236}">
              <a16:creationId xmlns:a16="http://schemas.microsoft.com/office/drawing/2014/main" id="{2F90D1CE-26EB-4AA3-B0C0-49ABD172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1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114300</xdr:colOff>
      <xdr:row>9</xdr:row>
      <xdr:rowOff>114300</xdr:rowOff>
    </xdr:to>
    <xdr:pic>
      <xdr:nvPicPr>
        <xdr:cNvPr id="756" name="Picture 17">
          <a:hlinkClick xmlns:r="http://schemas.openxmlformats.org/officeDocument/2006/relationships" r:id="rId488" tgtFrame="_blank"/>
          <a:extLst>
            <a:ext uri="{FF2B5EF4-FFF2-40B4-BE49-F238E27FC236}">
              <a16:creationId xmlns:a16="http://schemas.microsoft.com/office/drawing/2014/main" id="{94A43F00-593B-4F06-BC13-212C9D66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114300</xdr:colOff>
      <xdr:row>10</xdr:row>
      <xdr:rowOff>114300</xdr:rowOff>
    </xdr:to>
    <xdr:pic>
      <xdr:nvPicPr>
        <xdr:cNvPr id="757" name="Picture 18">
          <a:hlinkClick xmlns:r="http://schemas.openxmlformats.org/officeDocument/2006/relationships" r:id="rId489" tgtFrame="_blank"/>
          <a:extLst>
            <a:ext uri="{FF2B5EF4-FFF2-40B4-BE49-F238E27FC236}">
              <a16:creationId xmlns:a16="http://schemas.microsoft.com/office/drawing/2014/main" id="{3BB5ACA0-8DAC-4DB0-BEF1-F679DA0D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114300</xdr:colOff>
      <xdr:row>11</xdr:row>
      <xdr:rowOff>114300</xdr:rowOff>
    </xdr:to>
    <xdr:pic>
      <xdr:nvPicPr>
        <xdr:cNvPr id="758" name="Picture 19">
          <a:hlinkClick xmlns:r="http://schemas.openxmlformats.org/officeDocument/2006/relationships" r:id="rId490" tgtFrame="_blank"/>
          <a:extLst>
            <a:ext uri="{FF2B5EF4-FFF2-40B4-BE49-F238E27FC236}">
              <a16:creationId xmlns:a16="http://schemas.microsoft.com/office/drawing/2014/main" id="{74C168BC-7300-4945-A940-F5C2D87EF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114300</xdr:colOff>
      <xdr:row>11</xdr:row>
      <xdr:rowOff>114300</xdr:rowOff>
    </xdr:to>
    <xdr:pic>
      <xdr:nvPicPr>
        <xdr:cNvPr id="759" name="Picture 20">
          <a:hlinkClick xmlns:r="http://schemas.openxmlformats.org/officeDocument/2006/relationships" r:id="rId491" tgtFrame="_blank"/>
          <a:extLst>
            <a:ext uri="{FF2B5EF4-FFF2-40B4-BE49-F238E27FC236}">
              <a16:creationId xmlns:a16="http://schemas.microsoft.com/office/drawing/2014/main" id="{9675634D-E960-4BE0-9A81-84261EE7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8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114300</xdr:colOff>
      <xdr:row>12</xdr:row>
      <xdr:rowOff>114300</xdr:rowOff>
    </xdr:to>
    <xdr:pic>
      <xdr:nvPicPr>
        <xdr:cNvPr id="760" name="Picture 21">
          <a:hlinkClick xmlns:r="http://schemas.openxmlformats.org/officeDocument/2006/relationships" r:id="rId492" tgtFrame="_blank"/>
          <a:extLst>
            <a:ext uri="{FF2B5EF4-FFF2-40B4-BE49-F238E27FC236}">
              <a16:creationId xmlns:a16="http://schemas.microsoft.com/office/drawing/2014/main" id="{EB1D4B7E-117F-4256-A656-637E3941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8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114300</xdr:colOff>
      <xdr:row>12</xdr:row>
      <xdr:rowOff>114300</xdr:rowOff>
    </xdr:to>
    <xdr:pic>
      <xdr:nvPicPr>
        <xdr:cNvPr id="761" name="Picture 22">
          <a:hlinkClick xmlns:r="http://schemas.openxmlformats.org/officeDocument/2006/relationships" r:id="rId493" tgtFrame="_blank"/>
          <a:extLst>
            <a:ext uri="{FF2B5EF4-FFF2-40B4-BE49-F238E27FC236}">
              <a16:creationId xmlns:a16="http://schemas.microsoft.com/office/drawing/2014/main" id="{F2F1C4FF-3F37-4019-A800-C64F4FF9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47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114300</xdr:colOff>
      <xdr:row>13</xdr:row>
      <xdr:rowOff>114300</xdr:rowOff>
    </xdr:to>
    <xdr:pic>
      <xdr:nvPicPr>
        <xdr:cNvPr id="762" name="Picture 23">
          <a:hlinkClick xmlns:r="http://schemas.openxmlformats.org/officeDocument/2006/relationships" r:id="rId494" tgtFrame="_blank"/>
          <a:extLst>
            <a:ext uri="{FF2B5EF4-FFF2-40B4-BE49-F238E27FC236}">
              <a16:creationId xmlns:a16="http://schemas.microsoft.com/office/drawing/2014/main" id="{4FAE23B7-304A-438C-AF33-75475D5F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47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114300</xdr:colOff>
      <xdr:row>14</xdr:row>
      <xdr:rowOff>114300</xdr:rowOff>
    </xdr:to>
    <xdr:pic>
      <xdr:nvPicPr>
        <xdr:cNvPr id="763" name="Picture 24">
          <a:hlinkClick xmlns:r="http://schemas.openxmlformats.org/officeDocument/2006/relationships" r:id="rId495" tgtFrame="_blank"/>
          <a:extLst>
            <a:ext uri="{FF2B5EF4-FFF2-40B4-BE49-F238E27FC236}">
              <a16:creationId xmlns:a16="http://schemas.microsoft.com/office/drawing/2014/main" id="{C72242D4-1764-41FE-A17A-79A443C4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66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114300</xdr:colOff>
      <xdr:row>14</xdr:row>
      <xdr:rowOff>114300</xdr:rowOff>
    </xdr:to>
    <xdr:pic>
      <xdr:nvPicPr>
        <xdr:cNvPr id="764" name="Picture 25">
          <a:hlinkClick xmlns:r="http://schemas.openxmlformats.org/officeDocument/2006/relationships" r:id="rId496" tgtFrame="_blank"/>
          <a:extLst>
            <a:ext uri="{FF2B5EF4-FFF2-40B4-BE49-F238E27FC236}">
              <a16:creationId xmlns:a16="http://schemas.microsoft.com/office/drawing/2014/main" id="{C32AE515-FDBF-4A49-8C70-6BF97093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85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114300</xdr:colOff>
      <xdr:row>15</xdr:row>
      <xdr:rowOff>114300</xdr:rowOff>
    </xdr:to>
    <xdr:pic>
      <xdr:nvPicPr>
        <xdr:cNvPr id="765" name="Picture 26">
          <a:hlinkClick xmlns:r="http://schemas.openxmlformats.org/officeDocument/2006/relationships" r:id="rId497" tgtFrame="_blank"/>
          <a:extLst>
            <a:ext uri="{FF2B5EF4-FFF2-40B4-BE49-F238E27FC236}">
              <a16:creationId xmlns:a16="http://schemas.microsoft.com/office/drawing/2014/main" id="{B51D21CD-1EF6-402E-899B-2CE453BB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85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114300</xdr:colOff>
      <xdr:row>16</xdr:row>
      <xdr:rowOff>114300</xdr:rowOff>
    </xdr:to>
    <xdr:pic>
      <xdr:nvPicPr>
        <xdr:cNvPr id="766" name="Picture 27">
          <a:hlinkClick xmlns:r="http://schemas.openxmlformats.org/officeDocument/2006/relationships" r:id="rId498" tgtFrame="_blank"/>
          <a:extLst>
            <a:ext uri="{FF2B5EF4-FFF2-40B4-BE49-F238E27FC236}">
              <a16:creationId xmlns:a16="http://schemas.microsoft.com/office/drawing/2014/main" id="{ED4813D2-DDBF-4092-B18A-37EEC18A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04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114300</xdr:colOff>
      <xdr:row>17</xdr:row>
      <xdr:rowOff>114300</xdr:rowOff>
    </xdr:to>
    <xdr:pic>
      <xdr:nvPicPr>
        <xdr:cNvPr id="767" name="Picture 28">
          <a:hlinkClick xmlns:r="http://schemas.openxmlformats.org/officeDocument/2006/relationships" r:id="rId499" tgtFrame="_blank"/>
          <a:extLst>
            <a:ext uri="{FF2B5EF4-FFF2-40B4-BE49-F238E27FC236}">
              <a16:creationId xmlns:a16="http://schemas.microsoft.com/office/drawing/2014/main" id="{DE5D7B21-6082-4C02-8E56-953A410D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23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114300</xdr:colOff>
      <xdr:row>16</xdr:row>
      <xdr:rowOff>114300</xdr:rowOff>
    </xdr:to>
    <xdr:pic>
      <xdr:nvPicPr>
        <xdr:cNvPr id="768" name="Picture 29">
          <a:hlinkClick xmlns:r="http://schemas.openxmlformats.org/officeDocument/2006/relationships" r:id="rId500" tgtFrame="_blank"/>
          <a:extLst>
            <a:ext uri="{FF2B5EF4-FFF2-40B4-BE49-F238E27FC236}">
              <a16:creationId xmlns:a16="http://schemas.microsoft.com/office/drawing/2014/main" id="{F7A65B40-5A6C-4A12-8412-DDE21A54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42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114300</xdr:colOff>
      <xdr:row>17</xdr:row>
      <xdr:rowOff>114300</xdr:rowOff>
    </xdr:to>
    <xdr:pic>
      <xdr:nvPicPr>
        <xdr:cNvPr id="769" name="Picture 30">
          <a:hlinkClick xmlns:r="http://schemas.openxmlformats.org/officeDocument/2006/relationships" r:id="rId501" tgtFrame="_blank"/>
          <a:extLst>
            <a:ext uri="{FF2B5EF4-FFF2-40B4-BE49-F238E27FC236}">
              <a16:creationId xmlns:a16="http://schemas.microsoft.com/office/drawing/2014/main" id="{98DA4D0D-AB87-4BF0-ABF6-C626340A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42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114300</xdr:colOff>
      <xdr:row>18</xdr:row>
      <xdr:rowOff>114300</xdr:rowOff>
    </xdr:to>
    <xdr:pic>
      <xdr:nvPicPr>
        <xdr:cNvPr id="770" name="Picture 31">
          <a:hlinkClick xmlns:r="http://schemas.openxmlformats.org/officeDocument/2006/relationships" r:id="rId502" tgtFrame="_blank"/>
          <a:extLst>
            <a:ext uri="{FF2B5EF4-FFF2-40B4-BE49-F238E27FC236}">
              <a16:creationId xmlns:a16="http://schemas.microsoft.com/office/drawing/2014/main" id="{891BBAF8-C580-47D5-AF7F-8F12A31DF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42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114300</xdr:colOff>
      <xdr:row>15</xdr:row>
      <xdr:rowOff>114300</xdr:rowOff>
    </xdr:to>
    <xdr:pic>
      <xdr:nvPicPr>
        <xdr:cNvPr id="771" name="Picture 32">
          <a:hlinkClick xmlns:r="http://schemas.openxmlformats.org/officeDocument/2006/relationships" r:id="rId503" tgtFrame="_blank"/>
          <a:extLst>
            <a:ext uri="{FF2B5EF4-FFF2-40B4-BE49-F238E27FC236}">
              <a16:creationId xmlns:a16="http://schemas.microsoft.com/office/drawing/2014/main" id="{63209669-60BE-4927-84C3-474C14F9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61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114300</xdr:colOff>
      <xdr:row>16</xdr:row>
      <xdr:rowOff>114300</xdr:rowOff>
    </xdr:to>
    <xdr:pic>
      <xdr:nvPicPr>
        <xdr:cNvPr id="772" name="Picture 33">
          <a:hlinkClick xmlns:r="http://schemas.openxmlformats.org/officeDocument/2006/relationships" r:id="rId504" tgtFrame="_blank"/>
          <a:extLst>
            <a:ext uri="{FF2B5EF4-FFF2-40B4-BE49-F238E27FC236}">
              <a16:creationId xmlns:a16="http://schemas.microsoft.com/office/drawing/2014/main" id="{B9F6371B-0532-4663-89E6-1E3C891A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61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114300</xdr:colOff>
      <xdr:row>17</xdr:row>
      <xdr:rowOff>114300</xdr:rowOff>
    </xdr:to>
    <xdr:pic>
      <xdr:nvPicPr>
        <xdr:cNvPr id="773" name="Picture 34">
          <a:hlinkClick xmlns:r="http://schemas.openxmlformats.org/officeDocument/2006/relationships" r:id="rId505" tgtFrame="_blank"/>
          <a:extLst>
            <a:ext uri="{FF2B5EF4-FFF2-40B4-BE49-F238E27FC236}">
              <a16:creationId xmlns:a16="http://schemas.microsoft.com/office/drawing/2014/main" id="{7A574402-AEE5-427E-B7FE-349D3A9C4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61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114300</xdr:colOff>
      <xdr:row>18</xdr:row>
      <xdr:rowOff>114300</xdr:rowOff>
    </xdr:to>
    <xdr:pic>
      <xdr:nvPicPr>
        <xdr:cNvPr id="774" name="Picture 35">
          <a:hlinkClick xmlns:r="http://schemas.openxmlformats.org/officeDocument/2006/relationships" r:id="rId506" tgtFrame="_blank"/>
          <a:extLst>
            <a:ext uri="{FF2B5EF4-FFF2-40B4-BE49-F238E27FC236}">
              <a16:creationId xmlns:a16="http://schemas.microsoft.com/office/drawing/2014/main" id="{3D4A47D5-47AD-46F0-A148-839BCC11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61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114300</xdr:colOff>
      <xdr:row>19</xdr:row>
      <xdr:rowOff>114300</xdr:rowOff>
    </xdr:to>
    <xdr:pic>
      <xdr:nvPicPr>
        <xdr:cNvPr id="775" name="Picture 36">
          <a:hlinkClick xmlns:r="http://schemas.openxmlformats.org/officeDocument/2006/relationships" r:id="rId507" tgtFrame="_blank"/>
          <a:extLst>
            <a:ext uri="{FF2B5EF4-FFF2-40B4-BE49-F238E27FC236}">
              <a16:creationId xmlns:a16="http://schemas.microsoft.com/office/drawing/2014/main" id="{AA0E900C-ED00-49AE-90E6-F65EAC47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61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114300</xdr:colOff>
      <xdr:row>20</xdr:row>
      <xdr:rowOff>114300</xdr:rowOff>
    </xdr:to>
    <xdr:pic>
      <xdr:nvPicPr>
        <xdr:cNvPr id="776" name="Picture 37">
          <a:hlinkClick xmlns:r="http://schemas.openxmlformats.org/officeDocument/2006/relationships" r:id="rId508" tgtFrame="_blank"/>
          <a:extLst>
            <a:ext uri="{FF2B5EF4-FFF2-40B4-BE49-F238E27FC236}">
              <a16:creationId xmlns:a16="http://schemas.microsoft.com/office/drawing/2014/main" id="{F14FED9B-15E4-445F-8603-B93C7CC4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114300</xdr:colOff>
      <xdr:row>21</xdr:row>
      <xdr:rowOff>114300</xdr:rowOff>
    </xdr:to>
    <xdr:pic>
      <xdr:nvPicPr>
        <xdr:cNvPr id="777" name="Picture 38">
          <a:hlinkClick xmlns:r="http://schemas.openxmlformats.org/officeDocument/2006/relationships" r:id="rId509" tgtFrame="_blank"/>
          <a:extLst>
            <a:ext uri="{FF2B5EF4-FFF2-40B4-BE49-F238E27FC236}">
              <a16:creationId xmlns:a16="http://schemas.microsoft.com/office/drawing/2014/main" id="{93925F12-13FC-4E49-83D3-D434224A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114300</xdr:colOff>
      <xdr:row>22</xdr:row>
      <xdr:rowOff>114300</xdr:rowOff>
    </xdr:to>
    <xdr:pic>
      <xdr:nvPicPr>
        <xdr:cNvPr id="778" name="Picture 39">
          <a:hlinkClick xmlns:r="http://schemas.openxmlformats.org/officeDocument/2006/relationships" r:id="rId510" tgtFrame="_blank"/>
          <a:extLst>
            <a:ext uri="{FF2B5EF4-FFF2-40B4-BE49-F238E27FC236}">
              <a16:creationId xmlns:a16="http://schemas.microsoft.com/office/drawing/2014/main" id="{137EE169-8A26-454F-B831-536D101A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19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114300</xdr:colOff>
      <xdr:row>13</xdr:row>
      <xdr:rowOff>114300</xdr:rowOff>
    </xdr:to>
    <xdr:pic>
      <xdr:nvPicPr>
        <xdr:cNvPr id="779" name="Picture 40">
          <a:hlinkClick xmlns:r="http://schemas.openxmlformats.org/officeDocument/2006/relationships" r:id="rId511" tgtFrame="_blank"/>
          <a:extLst>
            <a:ext uri="{FF2B5EF4-FFF2-40B4-BE49-F238E27FC236}">
              <a16:creationId xmlns:a16="http://schemas.microsoft.com/office/drawing/2014/main" id="{AD7B42B5-2A8C-4944-9ECD-B2E82297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114300</xdr:colOff>
      <xdr:row>14</xdr:row>
      <xdr:rowOff>114300</xdr:rowOff>
    </xdr:to>
    <xdr:pic>
      <xdr:nvPicPr>
        <xdr:cNvPr id="780" name="Picture 41">
          <a:hlinkClick xmlns:r="http://schemas.openxmlformats.org/officeDocument/2006/relationships" r:id="rId512" tgtFrame="_blank"/>
          <a:extLst>
            <a:ext uri="{FF2B5EF4-FFF2-40B4-BE49-F238E27FC236}">
              <a16:creationId xmlns:a16="http://schemas.microsoft.com/office/drawing/2014/main" id="{E1C6C18B-BD30-420D-ADE2-A16086EC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114300</xdr:colOff>
      <xdr:row>15</xdr:row>
      <xdr:rowOff>114300</xdr:rowOff>
    </xdr:to>
    <xdr:pic>
      <xdr:nvPicPr>
        <xdr:cNvPr id="781" name="Picture 42">
          <a:hlinkClick xmlns:r="http://schemas.openxmlformats.org/officeDocument/2006/relationships" r:id="rId513" tgtFrame="_blank"/>
          <a:extLst>
            <a:ext uri="{FF2B5EF4-FFF2-40B4-BE49-F238E27FC236}">
              <a16:creationId xmlns:a16="http://schemas.microsoft.com/office/drawing/2014/main" id="{5C80458E-4500-4B5E-BFDF-A989AE7A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114300</xdr:colOff>
      <xdr:row>16</xdr:row>
      <xdr:rowOff>114300</xdr:rowOff>
    </xdr:to>
    <xdr:pic>
      <xdr:nvPicPr>
        <xdr:cNvPr id="782" name="Picture 43">
          <a:hlinkClick xmlns:r="http://schemas.openxmlformats.org/officeDocument/2006/relationships" r:id="rId514" tgtFrame="_blank"/>
          <a:extLst>
            <a:ext uri="{FF2B5EF4-FFF2-40B4-BE49-F238E27FC236}">
              <a16:creationId xmlns:a16="http://schemas.microsoft.com/office/drawing/2014/main" id="{14638B4E-2984-4458-B918-24FB84A4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114300</xdr:colOff>
      <xdr:row>17</xdr:row>
      <xdr:rowOff>114300</xdr:rowOff>
    </xdr:to>
    <xdr:pic>
      <xdr:nvPicPr>
        <xdr:cNvPr id="783" name="Picture 44">
          <a:hlinkClick xmlns:r="http://schemas.openxmlformats.org/officeDocument/2006/relationships" r:id="rId515" tgtFrame="_blank"/>
          <a:extLst>
            <a:ext uri="{FF2B5EF4-FFF2-40B4-BE49-F238E27FC236}">
              <a16:creationId xmlns:a16="http://schemas.microsoft.com/office/drawing/2014/main" id="{F3DAF3B8-B016-457D-B581-119D0D9C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114300</xdr:colOff>
      <xdr:row>18</xdr:row>
      <xdr:rowOff>114300</xdr:rowOff>
    </xdr:to>
    <xdr:pic>
      <xdr:nvPicPr>
        <xdr:cNvPr id="784" name="Picture 45">
          <a:hlinkClick xmlns:r="http://schemas.openxmlformats.org/officeDocument/2006/relationships" r:id="rId516" tgtFrame="_blank"/>
          <a:extLst>
            <a:ext uri="{FF2B5EF4-FFF2-40B4-BE49-F238E27FC236}">
              <a16:creationId xmlns:a16="http://schemas.microsoft.com/office/drawing/2014/main" id="{40CB2259-BB9D-4EAC-841D-874E968F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114300</xdr:colOff>
      <xdr:row>19</xdr:row>
      <xdr:rowOff>114300</xdr:rowOff>
    </xdr:to>
    <xdr:pic>
      <xdr:nvPicPr>
        <xdr:cNvPr id="785" name="Picture 46">
          <a:hlinkClick xmlns:r="http://schemas.openxmlformats.org/officeDocument/2006/relationships" r:id="rId517" tgtFrame="_blank"/>
          <a:extLst>
            <a:ext uri="{FF2B5EF4-FFF2-40B4-BE49-F238E27FC236}">
              <a16:creationId xmlns:a16="http://schemas.microsoft.com/office/drawing/2014/main" id="{128E9A2E-497B-4F52-AF92-AFCD3356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114300</xdr:colOff>
      <xdr:row>20</xdr:row>
      <xdr:rowOff>114300</xdr:rowOff>
    </xdr:to>
    <xdr:pic>
      <xdr:nvPicPr>
        <xdr:cNvPr id="786" name="Picture 47">
          <a:hlinkClick xmlns:r="http://schemas.openxmlformats.org/officeDocument/2006/relationships" r:id="rId518" tgtFrame="_blank"/>
          <a:extLst>
            <a:ext uri="{FF2B5EF4-FFF2-40B4-BE49-F238E27FC236}">
              <a16:creationId xmlns:a16="http://schemas.microsoft.com/office/drawing/2014/main" id="{6FDE49B4-55CC-4E38-9845-0470F6DD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114300</xdr:colOff>
      <xdr:row>21</xdr:row>
      <xdr:rowOff>114300</xdr:rowOff>
    </xdr:to>
    <xdr:pic>
      <xdr:nvPicPr>
        <xdr:cNvPr id="787" name="Picture 48">
          <a:hlinkClick xmlns:r="http://schemas.openxmlformats.org/officeDocument/2006/relationships" r:id="rId519" tgtFrame="_blank"/>
          <a:extLst>
            <a:ext uri="{FF2B5EF4-FFF2-40B4-BE49-F238E27FC236}">
              <a16:creationId xmlns:a16="http://schemas.microsoft.com/office/drawing/2014/main" id="{D6980364-776F-4E94-AA55-00A1D232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114300</xdr:colOff>
      <xdr:row>22</xdr:row>
      <xdr:rowOff>114300</xdr:rowOff>
    </xdr:to>
    <xdr:pic>
      <xdr:nvPicPr>
        <xdr:cNvPr id="788" name="Picture 49">
          <a:hlinkClick xmlns:r="http://schemas.openxmlformats.org/officeDocument/2006/relationships" r:id="rId520" tgtFrame="_blank"/>
          <a:extLst>
            <a:ext uri="{FF2B5EF4-FFF2-40B4-BE49-F238E27FC236}">
              <a16:creationId xmlns:a16="http://schemas.microsoft.com/office/drawing/2014/main" id="{F7A4CD5D-D6CF-4BE6-99F8-31E0D72B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114300</xdr:colOff>
      <xdr:row>23</xdr:row>
      <xdr:rowOff>114300</xdr:rowOff>
    </xdr:to>
    <xdr:pic>
      <xdr:nvPicPr>
        <xdr:cNvPr id="789" name="Picture 50">
          <a:hlinkClick xmlns:r="http://schemas.openxmlformats.org/officeDocument/2006/relationships" r:id="rId521" tgtFrame="_blank"/>
          <a:extLst>
            <a:ext uri="{FF2B5EF4-FFF2-40B4-BE49-F238E27FC236}">
              <a16:creationId xmlns:a16="http://schemas.microsoft.com/office/drawing/2014/main" id="{2AB1C193-1044-4B5B-865B-CBDA7928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114300</xdr:colOff>
      <xdr:row>22</xdr:row>
      <xdr:rowOff>114300</xdr:rowOff>
    </xdr:to>
    <xdr:pic>
      <xdr:nvPicPr>
        <xdr:cNvPr id="790" name="Picture 51">
          <a:hlinkClick xmlns:r="http://schemas.openxmlformats.org/officeDocument/2006/relationships" r:id="rId522" tgtFrame="_blank"/>
          <a:extLst>
            <a:ext uri="{FF2B5EF4-FFF2-40B4-BE49-F238E27FC236}">
              <a16:creationId xmlns:a16="http://schemas.microsoft.com/office/drawing/2014/main" id="{C471E22A-43F2-42C6-9990-D843186B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57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114300</xdr:colOff>
      <xdr:row>23</xdr:row>
      <xdr:rowOff>114300</xdr:rowOff>
    </xdr:to>
    <xdr:pic>
      <xdr:nvPicPr>
        <xdr:cNvPr id="791" name="Picture 52">
          <a:hlinkClick xmlns:r="http://schemas.openxmlformats.org/officeDocument/2006/relationships" r:id="rId523" tgtFrame="_blank"/>
          <a:extLst>
            <a:ext uri="{FF2B5EF4-FFF2-40B4-BE49-F238E27FC236}">
              <a16:creationId xmlns:a16="http://schemas.microsoft.com/office/drawing/2014/main" id="{43BDC8AA-CBB8-4010-818B-18B6F98E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57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114300</xdr:colOff>
      <xdr:row>24</xdr:row>
      <xdr:rowOff>114300</xdr:rowOff>
    </xdr:to>
    <xdr:pic>
      <xdr:nvPicPr>
        <xdr:cNvPr id="792" name="Picture 53">
          <a:hlinkClick xmlns:r="http://schemas.openxmlformats.org/officeDocument/2006/relationships" r:id="rId524" tgtFrame="_blank"/>
          <a:extLst>
            <a:ext uri="{FF2B5EF4-FFF2-40B4-BE49-F238E27FC236}">
              <a16:creationId xmlns:a16="http://schemas.microsoft.com/office/drawing/2014/main" id="{F372F10A-A94E-4EAF-A01F-CD15F8A80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57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114300</xdr:colOff>
      <xdr:row>23</xdr:row>
      <xdr:rowOff>114300</xdr:rowOff>
    </xdr:to>
    <xdr:pic>
      <xdr:nvPicPr>
        <xdr:cNvPr id="793" name="Picture 54">
          <a:hlinkClick xmlns:r="http://schemas.openxmlformats.org/officeDocument/2006/relationships" r:id="rId525" tgtFrame="_blank"/>
          <a:extLst>
            <a:ext uri="{FF2B5EF4-FFF2-40B4-BE49-F238E27FC236}">
              <a16:creationId xmlns:a16="http://schemas.microsoft.com/office/drawing/2014/main" id="{AF965566-41D3-48B8-84A5-7EC9F314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114300</xdr:colOff>
      <xdr:row>24</xdr:row>
      <xdr:rowOff>114300</xdr:rowOff>
    </xdr:to>
    <xdr:pic>
      <xdr:nvPicPr>
        <xdr:cNvPr id="794" name="Picture 55">
          <a:hlinkClick xmlns:r="http://schemas.openxmlformats.org/officeDocument/2006/relationships" r:id="rId526" tgtFrame="_blank"/>
          <a:extLst>
            <a:ext uri="{FF2B5EF4-FFF2-40B4-BE49-F238E27FC236}">
              <a16:creationId xmlns:a16="http://schemas.microsoft.com/office/drawing/2014/main" id="{A76808C5-0680-46D2-ACF4-C17035F3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114300</xdr:colOff>
      <xdr:row>25</xdr:row>
      <xdr:rowOff>114300</xdr:rowOff>
    </xdr:to>
    <xdr:pic>
      <xdr:nvPicPr>
        <xdr:cNvPr id="795" name="Picture 56">
          <a:hlinkClick xmlns:r="http://schemas.openxmlformats.org/officeDocument/2006/relationships" r:id="rId527" tgtFrame="_blank"/>
          <a:extLst>
            <a:ext uri="{FF2B5EF4-FFF2-40B4-BE49-F238E27FC236}">
              <a16:creationId xmlns:a16="http://schemas.microsoft.com/office/drawing/2014/main" id="{A592F53A-8C55-4978-9BCF-1BE7E0B7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114300</xdr:colOff>
      <xdr:row>21</xdr:row>
      <xdr:rowOff>114300</xdr:rowOff>
    </xdr:to>
    <xdr:pic>
      <xdr:nvPicPr>
        <xdr:cNvPr id="796" name="Picture 57">
          <a:hlinkClick xmlns:r="http://schemas.openxmlformats.org/officeDocument/2006/relationships" r:id="rId528" tgtFrame="_blank"/>
          <a:extLst>
            <a:ext uri="{FF2B5EF4-FFF2-40B4-BE49-F238E27FC236}">
              <a16:creationId xmlns:a16="http://schemas.microsoft.com/office/drawing/2014/main" id="{2F5A15E0-6A53-4781-BFAA-7E4351FD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114300</xdr:colOff>
      <xdr:row>22</xdr:row>
      <xdr:rowOff>114300</xdr:rowOff>
    </xdr:to>
    <xdr:pic>
      <xdr:nvPicPr>
        <xdr:cNvPr id="797" name="Picture 58">
          <a:hlinkClick xmlns:r="http://schemas.openxmlformats.org/officeDocument/2006/relationships" r:id="rId529" tgtFrame="_blank"/>
          <a:extLst>
            <a:ext uri="{FF2B5EF4-FFF2-40B4-BE49-F238E27FC236}">
              <a16:creationId xmlns:a16="http://schemas.microsoft.com/office/drawing/2014/main" id="{F428D8D5-5B81-4D11-9FE9-47144A03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114300</xdr:colOff>
      <xdr:row>23</xdr:row>
      <xdr:rowOff>114300</xdr:rowOff>
    </xdr:to>
    <xdr:pic>
      <xdr:nvPicPr>
        <xdr:cNvPr id="798" name="Picture 59">
          <a:hlinkClick xmlns:r="http://schemas.openxmlformats.org/officeDocument/2006/relationships" r:id="rId530" tgtFrame="_blank"/>
          <a:extLst>
            <a:ext uri="{FF2B5EF4-FFF2-40B4-BE49-F238E27FC236}">
              <a16:creationId xmlns:a16="http://schemas.microsoft.com/office/drawing/2014/main" id="{1AC31411-7008-4F47-9964-E5A633C9A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114300</xdr:colOff>
      <xdr:row>24</xdr:row>
      <xdr:rowOff>114300</xdr:rowOff>
    </xdr:to>
    <xdr:pic>
      <xdr:nvPicPr>
        <xdr:cNvPr id="799" name="Picture 60">
          <a:hlinkClick xmlns:r="http://schemas.openxmlformats.org/officeDocument/2006/relationships" r:id="rId531" tgtFrame="_blank"/>
          <a:extLst>
            <a:ext uri="{FF2B5EF4-FFF2-40B4-BE49-F238E27FC236}">
              <a16:creationId xmlns:a16="http://schemas.microsoft.com/office/drawing/2014/main" id="{88EB7843-9BDB-4C4D-8EB0-1B635BB6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114300</xdr:colOff>
      <xdr:row>25</xdr:row>
      <xdr:rowOff>114300</xdr:rowOff>
    </xdr:to>
    <xdr:pic>
      <xdr:nvPicPr>
        <xdr:cNvPr id="800" name="Picture 61">
          <a:hlinkClick xmlns:r="http://schemas.openxmlformats.org/officeDocument/2006/relationships" r:id="rId532" tgtFrame="_blank"/>
          <a:extLst>
            <a:ext uri="{FF2B5EF4-FFF2-40B4-BE49-F238E27FC236}">
              <a16:creationId xmlns:a16="http://schemas.microsoft.com/office/drawing/2014/main" id="{4524EA84-1DB0-454E-B996-CF07AD0B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114300</xdr:colOff>
      <xdr:row>26</xdr:row>
      <xdr:rowOff>114300</xdr:rowOff>
    </xdr:to>
    <xdr:pic>
      <xdr:nvPicPr>
        <xdr:cNvPr id="801" name="Picture 62">
          <a:hlinkClick xmlns:r="http://schemas.openxmlformats.org/officeDocument/2006/relationships" r:id="rId533" tgtFrame="_blank"/>
          <a:extLst>
            <a:ext uri="{FF2B5EF4-FFF2-40B4-BE49-F238E27FC236}">
              <a16:creationId xmlns:a16="http://schemas.microsoft.com/office/drawing/2014/main" id="{668AAAC6-D3C7-45BB-B697-0B965344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114300</xdr:colOff>
      <xdr:row>22</xdr:row>
      <xdr:rowOff>114300</xdr:rowOff>
    </xdr:to>
    <xdr:pic>
      <xdr:nvPicPr>
        <xdr:cNvPr id="802" name="Picture 63">
          <a:hlinkClick xmlns:r="http://schemas.openxmlformats.org/officeDocument/2006/relationships" r:id="rId534" tgtFrame="_blank"/>
          <a:extLst>
            <a:ext uri="{FF2B5EF4-FFF2-40B4-BE49-F238E27FC236}">
              <a16:creationId xmlns:a16="http://schemas.microsoft.com/office/drawing/2014/main" id="{9A7099D5-5EA1-4470-9C9F-1A682919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114300</xdr:colOff>
      <xdr:row>23</xdr:row>
      <xdr:rowOff>114300</xdr:rowOff>
    </xdr:to>
    <xdr:pic>
      <xdr:nvPicPr>
        <xdr:cNvPr id="803" name="Picture 64">
          <a:hlinkClick xmlns:r="http://schemas.openxmlformats.org/officeDocument/2006/relationships" r:id="rId535" tgtFrame="_blank"/>
          <a:extLst>
            <a:ext uri="{FF2B5EF4-FFF2-40B4-BE49-F238E27FC236}">
              <a16:creationId xmlns:a16="http://schemas.microsoft.com/office/drawing/2014/main" id="{C6EB7986-E812-463B-95B4-C161347B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114300</xdr:colOff>
      <xdr:row>24</xdr:row>
      <xdr:rowOff>114300</xdr:rowOff>
    </xdr:to>
    <xdr:pic>
      <xdr:nvPicPr>
        <xdr:cNvPr id="804" name="Picture 65">
          <a:hlinkClick xmlns:r="http://schemas.openxmlformats.org/officeDocument/2006/relationships" r:id="rId536" tgtFrame="_blank"/>
          <a:extLst>
            <a:ext uri="{FF2B5EF4-FFF2-40B4-BE49-F238E27FC236}">
              <a16:creationId xmlns:a16="http://schemas.microsoft.com/office/drawing/2014/main" id="{B2176C47-4441-4158-BC3C-07A42CC3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114300</xdr:colOff>
      <xdr:row>25</xdr:row>
      <xdr:rowOff>114300</xdr:rowOff>
    </xdr:to>
    <xdr:pic>
      <xdr:nvPicPr>
        <xdr:cNvPr id="805" name="Picture 66">
          <a:hlinkClick xmlns:r="http://schemas.openxmlformats.org/officeDocument/2006/relationships" r:id="rId537" tgtFrame="_blank"/>
          <a:extLst>
            <a:ext uri="{FF2B5EF4-FFF2-40B4-BE49-F238E27FC236}">
              <a16:creationId xmlns:a16="http://schemas.microsoft.com/office/drawing/2014/main" id="{E2693F13-63D7-4283-BB7B-73EEF3A9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114300</xdr:colOff>
      <xdr:row>26</xdr:row>
      <xdr:rowOff>114300</xdr:rowOff>
    </xdr:to>
    <xdr:pic>
      <xdr:nvPicPr>
        <xdr:cNvPr id="806" name="Picture 67">
          <a:hlinkClick xmlns:r="http://schemas.openxmlformats.org/officeDocument/2006/relationships" r:id="rId538" tgtFrame="_blank"/>
          <a:extLst>
            <a:ext uri="{FF2B5EF4-FFF2-40B4-BE49-F238E27FC236}">
              <a16:creationId xmlns:a16="http://schemas.microsoft.com/office/drawing/2014/main" id="{C79901D8-8253-46C7-8413-B82FE822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114300</xdr:colOff>
      <xdr:row>27</xdr:row>
      <xdr:rowOff>114300</xdr:rowOff>
    </xdr:to>
    <xdr:pic>
      <xdr:nvPicPr>
        <xdr:cNvPr id="807" name="Picture 68">
          <a:hlinkClick xmlns:r="http://schemas.openxmlformats.org/officeDocument/2006/relationships" r:id="rId539" tgtFrame="_blank"/>
          <a:extLst>
            <a:ext uri="{FF2B5EF4-FFF2-40B4-BE49-F238E27FC236}">
              <a16:creationId xmlns:a16="http://schemas.microsoft.com/office/drawing/2014/main" id="{74182928-474E-4563-9B10-BE0F8F8F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114300</xdr:colOff>
      <xdr:row>28</xdr:row>
      <xdr:rowOff>114300</xdr:rowOff>
    </xdr:to>
    <xdr:pic>
      <xdr:nvPicPr>
        <xdr:cNvPr id="808" name="Picture 69">
          <a:hlinkClick xmlns:r="http://schemas.openxmlformats.org/officeDocument/2006/relationships" r:id="rId540" tgtFrame="_blank"/>
          <a:extLst>
            <a:ext uri="{FF2B5EF4-FFF2-40B4-BE49-F238E27FC236}">
              <a16:creationId xmlns:a16="http://schemas.microsoft.com/office/drawing/2014/main" id="{E1330E03-84C9-4A9B-96A9-416343F9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33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114300</xdr:colOff>
      <xdr:row>27</xdr:row>
      <xdr:rowOff>114300</xdr:rowOff>
    </xdr:to>
    <xdr:pic>
      <xdr:nvPicPr>
        <xdr:cNvPr id="809" name="Picture 70">
          <a:hlinkClick xmlns:r="http://schemas.openxmlformats.org/officeDocument/2006/relationships" r:id="rId541" tgtFrame="_blank"/>
          <a:extLst>
            <a:ext uri="{FF2B5EF4-FFF2-40B4-BE49-F238E27FC236}">
              <a16:creationId xmlns:a16="http://schemas.microsoft.com/office/drawing/2014/main" id="{537F2814-34D0-4CA1-9011-1F61AB30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114300</xdr:colOff>
      <xdr:row>28</xdr:row>
      <xdr:rowOff>114300</xdr:rowOff>
    </xdr:to>
    <xdr:pic>
      <xdr:nvPicPr>
        <xdr:cNvPr id="810" name="Picture 71">
          <a:hlinkClick xmlns:r="http://schemas.openxmlformats.org/officeDocument/2006/relationships" r:id="rId542" tgtFrame="_blank"/>
          <a:extLst>
            <a:ext uri="{FF2B5EF4-FFF2-40B4-BE49-F238E27FC236}">
              <a16:creationId xmlns:a16="http://schemas.microsoft.com/office/drawing/2014/main" id="{B38B816E-9078-4238-9FE4-F055B4B1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114300</xdr:colOff>
      <xdr:row>29</xdr:row>
      <xdr:rowOff>114300</xdr:rowOff>
    </xdr:to>
    <xdr:pic>
      <xdr:nvPicPr>
        <xdr:cNvPr id="811" name="Picture 72">
          <a:hlinkClick xmlns:r="http://schemas.openxmlformats.org/officeDocument/2006/relationships" r:id="rId543" tgtFrame="_blank"/>
          <a:extLst>
            <a:ext uri="{FF2B5EF4-FFF2-40B4-BE49-F238E27FC236}">
              <a16:creationId xmlns:a16="http://schemas.microsoft.com/office/drawing/2014/main" id="{E11130EB-AE6A-491E-8533-431B8F3E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114300</xdr:colOff>
      <xdr:row>29</xdr:row>
      <xdr:rowOff>114300</xdr:rowOff>
    </xdr:to>
    <xdr:pic>
      <xdr:nvPicPr>
        <xdr:cNvPr id="812" name="Picture 73">
          <a:hlinkClick xmlns:r="http://schemas.openxmlformats.org/officeDocument/2006/relationships" r:id="rId544" tgtFrame="_blank"/>
          <a:extLst>
            <a:ext uri="{FF2B5EF4-FFF2-40B4-BE49-F238E27FC236}">
              <a16:creationId xmlns:a16="http://schemas.microsoft.com/office/drawing/2014/main" id="{8F83E2B0-1D0F-477E-89F9-1EFF68C1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114300</xdr:colOff>
      <xdr:row>30</xdr:row>
      <xdr:rowOff>114300</xdr:rowOff>
    </xdr:to>
    <xdr:pic>
      <xdr:nvPicPr>
        <xdr:cNvPr id="813" name="Picture 74">
          <a:hlinkClick xmlns:r="http://schemas.openxmlformats.org/officeDocument/2006/relationships" r:id="rId545" tgtFrame="_blank"/>
          <a:extLst>
            <a:ext uri="{FF2B5EF4-FFF2-40B4-BE49-F238E27FC236}">
              <a16:creationId xmlns:a16="http://schemas.microsoft.com/office/drawing/2014/main" id="{05B75038-3313-494F-AEA5-32069097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114300</xdr:colOff>
      <xdr:row>27</xdr:row>
      <xdr:rowOff>114300</xdr:rowOff>
    </xdr:to>
    <xdr:pic>
      <xdr:nvPicPr>
        <xdr:cNvPr id="814" name="Picture 75">
          <a:hlinkClick xmlns:r="http://schemas.openxmlformats.org/officeDocument/2006/relationships" r:id="rId546" tgtFrame="_blank"/>
          <a:extLst>
            <a:ext uri="{FF2B5EF4-FFF2-40B4-BE49-F238E27FC236}">
              <a16:creationId xmlns:a16="http://schemas.microsoft.com/office/drawing/2014/main" id="{415FF228-685F-47A6-8CBA-743CDDC1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114300</xdr:colOff>
      <xdr:row>28</xdr:row>
      <xdr:rowOff>114300</xdr:rowOff>
    </xdr:to>
    <xdr:pic>
      <xdr:nvPicPr>
        <xdr:cNvPr id="815" name="Picture 76">
          <a:hlinkClick xmlns:r="http://schemas.openxmlformats.org/officeDocument/2006/relationships" r:id="rId547" tgtFrame="_blank"/>
          <a:extLst>
            <a:ext uri="{FF2B5EF4-FFF2-40B4-BE49-F238E27FC236}">
              <a16:creationId xmlns:a16="http://schemas.microsoft.com/office/drawing/2014/main" id="{B68B295E-030D-4C2A-8D99-A27ED7B4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114300</xdr:colOff>
      <xdr:row>29</xdr:row>
      <xdr:rowOff>114300</xdr:rowOff>
    </xdr:to>
    <xdr:pic>
      <xdr:nvPicPr>
        <xdr:cNvPr id="816" name="Picture 77">
          <a:hlinkClick xmlns:r="http://schemas.openxmlformats.org/officeDocument/2006/relationships" r:id="rId548" tgtFrame="_blank"/>
          <a:extLst>
            <a:ext uri="{FF2B5EF4-FFF2-40B4-BE49-F238E27FC236}">
              <a16:creationId xmlns:a16="http://schemas.microsoft.com/office/drawing/2014/main" id="{08153205-B80C-4740-AFBD-0F338143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114300</xdr:colOff>
      <xdr:row>30</xdr:row>
      <xdr:rowOff>114300</xdr:rowOff>
    </xdr:to>
    <xdr:pic>
      <xdr:nvPicPr>
        <xdr:cNvPr id="817" name="Picture 78">
          <a:hlinkClick xmlns:r="http://schemas.openxmlformats.org/officeDocument/2006/relationships" r:id="rId549" tgtFrame="_blank"/>
          <a:extLst>
            <a:ext uri="{FF2B5EF4-FFF2-40B4-BE49-F238E27FC236}">
              <a16:creationId xmlns:a16="http://schemas.microsoft.com/office/drawing/2014/main" id="{A6301C6A-F09A-4352-8937-0F9038B4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114300</xdr:colOff>
      <xdr:row>31</xdr:row>
      <xdr:rowOff>114300</xdr:rowOff>
    </xdr:to>
    <xdr:pic>
      <xdr:nvPicPr>
        <xdr:cNvPr id="818" name="Picture 79">
          <a:hlinkClick xmlns:r="http://schemas.openxmlformats.org/officeDocument/2006/relationships" r:id="rId550" tgtFrame="_blank"/>
          <a:extLst>
            <a:ext uri="{FF2B5EF4-FFF2-40B4-BE49-F238E27FC236}">
              <a16:creationId xmlns:a16="http://schemas.microsoft.com/office/drawing/2014/main" id="{92B19C86-9AE1-4666-95DB-C032681D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114300</xdr:colOff>
      <xdr:row>32</xdr:row>
      <xdr:rowOff>114300</xdr:rowOff>
    </xdr:to>
    <xdr:pic>
      <xdr:nvPicPr>
        <xdr:cNvPr id="819" name="Picture 80">
          <a:hlinkClick xmlns:r="http://schemas.openxmlformats.org/officeDocument/2006/relationships" r:id="rId551" tgtFrame="_blank"/>
          <a:extLst>
            <a:ext uri="{FF2B5EF4-FFF2-40B4-BE49-F238E27FC236}">
              <a16:creationId xmlns:a16="http://schemas.microsoft.com/office/drawing/2014/main" id="{05749AB6-1D1A-439E-AF36-2CE59426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114300</xdr:colOff>
      <xdr:row>33</xdr:row>
      <xdr:rowOff>114300</xdr:rowOff>
    </xdr:to>
    <xdr:pic>
      <xdr:nvPicPr>
        <xdr:cNvPr id="820" name="Picture 81">
          <a:hlinkClick xmlns:r="http://schemas.openxmlformats.org/officeDocument/2006/relationships" r:id="rId552" tgtFrame="_blank"/>
          <a:extLst>
            <a:ext uri="{FF2B5EF4-FFF2-40B4-BE49-F238E27FC236}">
              <a16:creationId xmlns:a16="http://schemas.microsoft.com/office/drawing/2014/main" id="{1559F112-A6DE-4CAA-AA61-BACC4A71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28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114300</xdr:colOff>
      <xdr:row>30</xdr:row>
      <xdr:rowOff>114300</xdr:rowOff>
    </xdr:to>
    <xdr:pic>
      <xdr:nvPicPr>
        <xdr:cNvPr id="821" name="Picture 82">
          <a:hlinkClick xmlns:r="http://schemas.openxmlformats.org/officeDocument/2006/relationships" r:id="rId553" tgtFrame="_blank"/>
          <a:extLst>
            <a:ext uri="{FF2B5EF4-FFF2-40B4-BE49-F238E27FC236}">
              <a16:creationId xmlns:a16="http://schemas.microsoft.com/office/drawing/2014/main" id="{0F07C655-F9EA-4B3E-87B9-7B1E4827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47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114300</xdr:colOff>
      <xdr:row>31</xdr:row>
      <xdr:rowOff>114300</xdr:rowOff>
    </xdr:to>
    <xdr:pic>
      <xdr:nvPicPr>
        <xdr:cNvPr id="822" name="Picture 83">
          <a:hlinkClick xmlns:r="http://schemas.openxmlformats.org/officeDocument/2006/relationships" r:id="rId554" tgtFrame="_blank"/>
          <a:extLst>
            <a:ext uri="{FF2B5EF4-FFF2-40B4-BE49-F238E27FC236}">
              <a16:creationId xmlns:a16="http://schemas.microsoft.com/office/drawing/2014/main" id="{471B9779-7B51-4E88-B633-910DE974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47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114300</xdr:colOff>
      <xdr:row>32</xdr:row>
      <xdr:rowOff>114300</xdr:rowOff>
    </xdr:to>
    <xdr:pic>
      <xdr:nvPicPr>
        <xdr:cNvPr id="823" name="Picture 84">
          <a:hlinkClick xmlns:r="http://schemas.openxmlformats.org/officeDocument/2006/relationships" r:id="rId555" tgtFrame="_blank"/>
          <a:extLst>
            <a:ext uri="{FF2B5EF4-FFF2-40B4-BE49-F238E27FC236}">
              <a16:creationId xmlns:a16="http://schemas.microsoft.com/office/drawing/2014/main" id="{2BC11B68-360B-4495-8249-10F2BFC0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47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114300</xdr:colOff>
      <xdr:row>33</xdr:row>
      <xdr:rowOff>114300</xdr:rowOff>
    </xdr:to>
    <xdr:pic>
      <xdr:nvPicPr>
        <xdr:cNvPr id="824" name="Picture 85">
          <a:hlinkClick xmlns:r="http://schemas.openxmlformats.org/officeDocument/2006/relationships" r:id="rId556" tgtFrame="_blank"/>
          <a:extLst>
            <a:ext uri="{FF2B5EF4-FFF2-40B4-BE49-F238E27FC236}">
              <a16:creationId xmlns:a16="http://schemas.microsoft.com/office/drawing/2014/main" id="{6E1071F2-4667-4480-BF53-0ED6E3FD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47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114300</xdr:colOff>
      <xdr:row>34</xdr:row>
      <xdr:rowOff>114300</xdr:rowOff>
    </xdr:to>
    <xdr:pic>
      <xdr:nvPicPr>
        <xdr:cNvPr id="825" name="Picture 86">
          <a:hlinkClick xmlns:r="http://schemas.openxmlformats.org/officeDocument/2006/relationships" r:id="rId557" tgtFrame="_blank"/>
          <a:extLst>
            <a:ext uri="{FF2B5EF4-FFF2-40B4-BE49-F238E27FC236}">
              <a16:creationId xmlns:a16="http://schemas.microsoft.com/office/drawing/2014/main" id="{70E66AFE-27C4-4303-B88D-D137FEAD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47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114300</xdr:colOff>
      <xdr:row>35</xdr:row>
      <xdr:rowOff>114300</xdr:rowOff>
    </xdr:to>
    <xdr:pic>
      <xdr:nvPicPr>
        <xdr:cNvPr id="826" name="Picture 87">
          <a:hlinkClick xmlns:r="http://schemas.openxmlformats.org/officeDocument/2006/relationships" r:id="rId558" tgtFrame="_blank"/>
          <a:extLst>
            <a:ext uri="{FF2B5EF4-FFF2-40B4-BE49-F238E27FC236}">
              <a16:creationId xmlns:a16="http://schemas.microsoft.com/office/drawing/2014/main" id="{C6FF8530-782B-40DB-94B5-25B7C627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114300</xdr:colOff>
      <xdr:row>34</xdr:row>
      <xdr:rowOff>114300</xdr:rowOff>
    </xdr:to>
    <xdr:pic>
      <xdr:nvPicPr>
        <xdr:cNvPr id="827" name="Picture 88">
          <a:hlinkClick xmlns:r="http://schemas.openxmlformats.org/officeDocument/2006/relationships" r:id="rId559" tgtFrame="_blank"/>
          <a:extLst>
            <a:ext uri="{FF2B5EF4-FFF2-40B4-BE49-F238E27FC236}">
              <a16:creationId xmlns:a16="http://schemas.microsoft.com/office/drawing/2014/main" id="{4A60E699-2D14-4291-9B2C-572DBEA6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114300</xdr:colOff>
      <xdr:row>35</xdr:row>
      <xdr:rowOff>114300</xdr:rowOff>
    </xdr:to>
    <xdr:pic>
      <xdr:nvPicPr>
        <xdr:cNvPr id="828" name="Picture 89">
          <a:hlinkClick xmlns:r="http://schemas.openxmlformats.org/officeDocument/2006/relationships" r:id="rId560" tgtFrame="_blank"/>
          <a:extLst>
            <a:ext uri="{FF2B5EF4-FFF2-40B4-BE49-F238E27FC236}">
              <a16:creationId xmlns:a16="http://schemas.microsoft.com/office/drawing/2014/main" id="{8B8D360B-5887-41FB-B46E-B65755B9E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114300</xdr:colOff>
      <xdr:row>36</xdr:row>
      <xdr:rowOff>114300</xdr:rowOff>
    </xdr:to>
    <xdr:pic>
      <xdr:nvPicPr>
        <xdr:cNvPr id="829" name="Picture 90">
          <a:hlinkClick xmlns:r="http://schemas.openxmlformats.org/officeDocument/2006/relationships" r:id="rId561" tgtFrame="_blank"/>
          <a:extLst>
            <a:ext uri="{FF2B5EF4-FFF2-40B4-BE49-F238E27FC236}">
              <a16:creationId xmlns:a16="http://schemas.microsoft.com/office/drawing/2014/main" id="{8207134E-2D04-429B-BAC4-25B6A3E1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114300</xdr:colOff>
      <xdr:row>36</xdr:row>
      <xdr:rowOff>114300</xdr:rowOff>
    </xdr:to>
    <xdr:pic>
      <xdr:nvPicPr>
        <xdr:cNvPr id="830" name="Picture 91">
          <a:hlinkClick xmlns:r="http://schemas.openxmlformats.org/officeDocument/2006/relationships" r:id="rId562" tgtFrame="_blank"/>
          <a:extLst>
            <a:ext uri="{FF2B5EF4-FFF2-40B4-BE49-F238E27FC236}">
              <a16:creationId xmlns:a16="http://schemas.microsoft.com/office/drawing/2014/main" id="{8E40A9BB-A890-4225-BE73-B8C54BC7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114300</xdr:colOff>
      <xdr:row>37</xdr:row>
      <xdr:rowOff>114300</xdr:rowOff>
    </xdr:to>
    <xdr:pic>
      <xdr:nvPicPr>
        <xdr:cNvPr id="831" name="Picture 92">
          <a:hlinkClick xmlns:r="http://schemas.openxmlformats.org/officeDocument/2006/relationships" r:id="rId563" tgtFrame="_blank"/>
          <a:extLst>
            <a:ext uri="{FF2B5EF4-FFF2-40B4-BE49-F238E27FC236}">
              <a16:creationId xmlns:a16="http://schemas.microsoft.com/office/drawing/2014/main" id="{D5DE4B44-B007-4B61-963A-DFE10EE9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114300</xdr:colOff>
      <xdr:row>38</xdr:row>
      <xdr:rowOff>114300</xdr:rowOff>
    </xdr:to>
    <xdr:pic>
      <xdr:nvPicPr>
        <xdr:cNvPr id="832" name="Picture 93">
          <a:hlinkClick xmlns:r="http://schemas.openxmlformats.org/officeDocument/2006/relationships" r:id="rId564" tgtFrame="_blank"/>
          <a:extLst>
            <a:ext uri="{FF2B5EF4-FFF2-40B4-BE49-F238E27FC236}">
              <a16:creationId xmlns:a16="http://schemas.microsoft.com/office/drawing/2014/main" id="{468EC2A2-89D8-4980-A2CE-711E5F70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23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114300</xdr:colOff>
      <xdr:row>36</xdr:row>
      <xdr:rowOff>114300</xdr:rowOff>
    </xdr:to>
    <xdr:pic>
      <xdr:nvPicPr>
        <xdr:cNvPr id="833" name="Picture 94">
          <a:hlinkClick xmlns:r="http://schemas.openxmlformats.org/officeDocument/2006/relationships" r:id="rId565" tgtFrame="_blank"/>
          <a:extLst>
            <a:ext uri="{FF2B5EF4-FFF2-40B4-BE49-F238E27FC236}">
              <a16:creationId xmlns:a16="http://schemas.microsoft.com/office/drawing/2014/main" id="{2636E782-A86C-4CD6-9920-D7C4568E2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114300</xdr:colOff>
      <xdr:row>37</xdr:row>
      <xdr:rowOff>114300</xdr:rowOff>
    </xdr:to>
    <xdr:pic>
      <xdr:nvPicPr>
        <xdr:cNvPr id="834" name="Picture 95">
          <a:hlinkClick xmlns:r="http://schemas.openxmlformats.org/officeDocument/2006/relationships" r:id="rId566" tgtFrame="_blank"/>
          <a:extLst>
            <a:ext uri="{FF2B5EF4-FFF2-40B4-BE49-F238E27FC236}">
              <a16:creationId xmlns:a16="http://schemas.microsoft.com/office/drawing/2014/main" id="{50706BC1-DABA-4608-AF0A-C3CC594A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114300</xdr:colOff>
      <xdr:row>38</xdr:row>
      <xdr:rowOff>114300</xdr:rowOff>
    </xdr:to>
    <xdr:pic>
      <xdr:nvPicPr>
        <xdr:cNvPr id="835" name="Picture 96">
          <a:hlinkClick xmlns:r="http://schemas.openxmlformats.org/officeDocument/2006/relationships" r:id="rId567" tgtFrame="_blank"/>
          <a:extLst>
            <a:ext uri="{FF2B5EF4-FFF2-40B4-BE49-F238E27FC236}">
              <a16:creationId xmlns:a16="http://schemas.microsoft.com/office/drawing/2014/main" id="{0EC9AA43-F664-434A-84AF-324A1E4A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114300</xdr:colOff>
      <xdr:row>39</xdr:row>
      <xdr:rowOff>114300</xdr:rowOff>
    </xdr:to>
    <xdr:pic>
      <xdr:nvPicPr>
        <xdr:cNvPr id="836" name="Picture 97">
          <a:hlinkClick xmlns:r="http://schemas.openxmlformats.org/officeDocument/2006/relationships" r:id="rId568" tgtFrame="_blank"/>
          <a:extLst>
            <a:ext uri="{FF2B5EF4-FFF2-40B4-BE49-F238E27FC236}">
              <a16:creationId xmlns:a16="http://schemas.microsoft.com/office/drawing/2014/main" id="{B6F9C5D2-08EA-4793-9029-A6C29510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114300</xdr:colOff>
      <xdr:row>37</xdr:row>
      <xdr:rowOff>114300</xdr:rowOff>
    </xdr:to>
    <xdr:pic>
      <xdr:nvPicPr>
        <xdr:cNvPr id="837" name="Picture 98">
          <a:hlinkClick xmlns:r="http://schemas.openxmlformats.org/officeDocument/2006/relationships" r:id="rId569" tgtFrame="_blank"/>
          <a:extLst>
            <a:ext uri="{FF2B5EF4-FFF2-40B4-BE49-F238E27FC236}">
              <a16:creationId xmlns:a16="http://schemas.microsoft.com/office/drawing/2014/main" id="{4D9E7F4D-4E11-4745-830E-1F9836A4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114300</xdr:colOff>
      <xdr:row>38</xdr:row>
      <xdr:rowOff>114300</xdr:rowOff>
    </xdr:to>
    <xdr:pic>
      <xdr:nvPicPr>
        <xdr:cNvPr id="838" name="Picture 99">
          <a:hlinkClick xmlns:r="http://schemas.openxmlformats.org/officeDocument/2006/relationships" r:id="rId570" tgtFrame="_blank"/>
          <a:extLst>
            <a:ext uri="{FF2B5EF4-FFF2-40B4-BE49-F238E27FC236}">
              <a16:creationId xmlns:a16="http://schemas.microsoft.com/office/drawing/2014/main" id="{492487C1-2299-41A1-9552-4509D131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114300</xdr:colOff>
      <xdr:row>39</xdr:row>
      <xdr:rowOff>114300</xdr:rowOff>
    </xdr:to>
    <xdr:pic>
      <xdr:nvPicPr>
        <xdr:cNvPr id="839" name="Picture 100">
          <a:hlinkClick xmlns:r="http://schemas.openxmlformats.org/officeDocument/2006/relationships" r:id="rId571" tgtFrame="_blank"/>
          <a:extLst>
            <a:ext uri="{FF2B5EF4-FFF2-40B4-BE49-F238E27FC236}">
              <a16:creationId xmlns:a16="http://schemas.microsoft.com/office/drawing/2014/main" id="{404969F3-E4A1-4865-B223-76A861C4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114300</xdr:colOff>
      <xdr:row>40</xdr:row>
      <xdr:rowOff>114300</xdr:rowOff>
    </xdr:to>
    <xdr:pic>
      <xdr:nvPicPr>
        <xdr:cNvPr id="840" name="Picture 101">
          <a:hlinkClick xmlns:r="http://schemas.openxmlformats.org/officeDocument/2006/relationships" r:id="rId572" tgtFrame="_blank"/>
          <a:extLst>
            <a:ext uri="{FF2B5EF4-FFF2-40B4-BE49-F238E27FC236}">
              <a16:creationId xmlns:a16="http://schemas.microsoft.com/office/drawing/2014/main" id="{235B4577-04A4-4962-9A07-B7669971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114300</xdr:colOff>
      <xdr:row>41</xdr:row>
      <xdr:rowOff>114300</xdr:rowOff>
    </xdr:to>
    <xdr:pic>
      <xdr:nvPicPr>
        <xdr:cNvPr id="841" name="Picture 102">
          <a:hlinkClick xmlns:r="http://schemas.openxmlformats.org/officeDocument/2006/relationships" r:id="rId573" tgtFrame="_blank"/>
          <a:extLst>
            <a:ext uri="{FF2B5EF4-FFF2-40B4-BE49-F238E27FC236}">
              <a16:creationId xmlns:a16="http://schemas.microsoft.com/office/drawing/2014/main" id="{C8C987CF-E356-4D03-B964-36A1668F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81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114300</xdr:colOff>
      <xdr:row>39</xdr:row>
      <xdr:rowOff>114300</xdr:rowOff>
    </xdr:to>
    <xdr:pic>
      <xdr:nvPicPr>
        <xdr:cNvPr id="842" name="Picture 103">
          <a:hlinkClick xmlns:r="http://schemas.openxmlformats.org/officeDocument/2006/relationships" r:id="rId574" tgtFrame="_blank"/>
          <a:extLst>
            <a:ext uri="{FF2B5EF4-FFF2-40B4-BE49-F238E27FC236}">
              <a16:creationId xmlns:a16="http://schemas.microsoft.com/office/drawing/2014/main" id="{28E79F32-7890-44BD-9189-2DBDFE34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114300</xdr:colOff>
      <xdr:row>40</xdr:row>
      <xdr:rowOff>114300</xdr:rowOff>
    </xdr:to>
    <xdr:pic>
      <xdr:nvPicPr>
        <xdr:cNvPr id="843" name="Picture 104">
          <a:hlinkClick xmlns:r="http://schemas.openxmlformats.org/officeDocument/2006/relationships" r:id="rId575" tgtFrame="_blank"/>
          <a:extLst>
            <a:ext uri="{FF2B5EF4-FFF2-40B4-BE49-F238E27FC236}">
              <a16:creationId xmlns:a16="http://schemas.microsoft.com/office/drawing/2014/main" id="{A7152A84-6132-4010-A83A-5569F92A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114300</xdr:colOff>
      <xdr:row>41</xdr:row>
      <xdr:rowOff>114300</xdr:rowOff>
    </xdr:to>
    <xdr:pic>
      <xdr:nvPicPr>
        <xdr:cNvPr id="844" name="Picture 105">
          <a:hlinkClick xmlns:r="http://schemas.openxmlformats.org/officeDocument/2006/relationships" r:id="rId576" tgtFrame="_blank"/>
          <a:extLst>
            <a:ext uri="{FF2B5EF4-FFF2-40B4-BE49-F238E27FC236}">
              <a16:creationId xmlns:a16="http://schemas.microsoft.com/office/drawing/2014/main" id="{17D09F93-31F3-405E-B079-E0277BF6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114300</xdr:colOff>
      <xdr:row>42</xdr:row>
      <xdr:rowOff>114300</xdr:rowOff>
    </xdr:to>
    <xdr:pic>
      <xdr:nvPicPr>
        <xdr:cNvPr id="845" name="Picture 106">
          <a:hlinkClick xmlns:r="http://schemas.openxmlformats.org/officeDocument/2006/relationships" r:id="rId577" tgtFrame="_blank"/>
          <a:extLst>
            <a:ext uri="{FF2B5EF4-FFF2-40B4-BE49-F238E27FC236}">
              <a16:creationId xmlns:a16="http://schemas.microsoft.com/office/drawing/2014/main" id="{10BB5DFE-F1ED-4EB6-B401-5CD9EC41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114300</xdr:colOff>
      <xdr:row>41</xdr:row>
      <xdr:rowOff>114300</xdr:rowOff>
    </xdr:to>
    <xdr:pic>
      <xdr:nvPicPr>
        <xdr:cNvPr id="846" name="Picture 107">
          <a:hlinkClick xmlns:r="http://schemas.openxmlformats.org/officeDocument/2006/relationships" r:id="rId578" tgtFrame="_blank"/>
          <a:extLst>
            <a:ext uri="{FF2B5EF4-FFF2-40B4-BE49-F238E27FC236}">
              <a16:creationId xmlns:a16="http://schemas.microsoft.com/office/drawing/2014/main" id="{07169F99-4E44-4584-91C6-3CE85AB5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114300</xdr:colOff>
      <xdr:row>42</xdr:row>
      <xdr:rowOff>114300</xdr:rowOff>
    </xdr:to>
    <xdr:pic>
      <xdr:nvPicPr>
        <xdr:cNvPr id="847" name="Picture 108">
          <a:hlinkClick xmlns:r="http://schemas.openxmlformats.org/officeDocument/2006/relationships" r:id="rId579" tgtFrame="_blank"/>
          <a:extLst>
            <a:ext uri="{FF2B5EF4-FFF2-40B4-BE49-F238E27FC236}">
              <a16:creationId xmlns:a16="http://schemas.microsoft.com/office/drawing/2014/main" id="{71871788-5E7F-46E9-9CBB-738F04D3A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114300</xdr:colOff>
      <xdr:row>43</xdr:row>
      <xdr:rowOff>114300</xdr:rowOff>
    </xdr:to>
    <xdr:pic>
      <xdr:nvPicPr>
        <xdr:cNvPr id="848" name="Picture 109">
          <a:hlinkClick xmlns:r="http://schemas.openxmlformats.org/officeDocument/2006/relationships" r:id="rId580" tgtFrame="_blank"/>
          <a:extLst>
            <a:ext uri="{FF2B5EF4-FFF2-40B4-BE49-F238E27FC236}">
              <a16:creationId xmlns:a16="http://schemas.microsoft.com/office/drawing/2014/main" id="{0C7F5B70-663C-4F41-A9FD-AB054D7A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114300</xdr:colOff>
      <xdr:row>44</xdr:row>
      <xdr:rowOff>114300</xdr:rowOff>
    </xdr:to>
    <xdr:pic>
      <xdr:nvPicPr>
        <xdr:cNvPr id="849" name="Picture 110">
          <a:hlinkClick xmlns:r="http://schemas.openxmlformats.org/officeDocument/2006/relationships" r:id="rId581" tgtFrame="_blank"/>
          <a:extLst>
            <a:ext uri="{FF2B5EF4-FFF2-40B4-BE49-F238E27FC236}">
              <a16:creationId xmlns:a16="http://schemas.microsoft.com/office/drawing/2014/main" id="{859509D8-3FFE-43DB-8EE7-2E183286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38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114300</xdr:colOff>
      <xdr:row>45</xdr:row>
      <xdr:rowOff>114300</xdr:rowOff>
    </xdr:to>
    <xdr:pic>
      <xdr:nvPicPr>
        <xdr:cNvPr id="850" name="Picture 111">
          <a:hlinkClick xmlns:r="http://schemas.openxmlformats.org/officeDocument/2006/relationships" r:id="rId582" tgtFrame="_blank"/>
          <a:extLst>
            <a:ext uri="{FF2B5EF4-FFF2-40B4-BE49-F238E27FC236}">
              <a16:creationId xmlns:a16="http://schemas.microsoft.com/office/drawing/2014/main" id="{C06CD761-89EC-4C50-9013-DFD454A2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114300</xdr:colOff>
      <xdr:row>46</xdr:row>
      <xdr:rowOff>114300</xdr:rowOff>
    </xdr:to>
    <xdr:pic>
      <xdr:nvPicPr>
        <xdr:cNvPr id="851" name="Picture 112">
          <a:hlinkClick xmlns:r="http://schemas.openxmlformats.org/officeDocument/2006/relationships" r:id="rId583" tgtFrame="_blank"/>
          <a:extLst>
            <a:ext uri="{FF2B5EF4-FFF2-40B4-BE49-F238E27FC236}">
              <a16:creationId xmlns:a16="http://schemas.microsoft.com/office/drawing/2014/main" id="{E0A36802-26EA-43FE-9416-016149ED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76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114300</xdr:colOff>
      <xdr:row>46</xdr:row>
      <xdr:rowOff>114300</xdr:rowOff>
    </xdr:to>
    <xdr:pic>
      <xdr:nvPicPr>
        <xdr:cNvPr id="852" name="Picture 113">
          <a:hlinkClick xmlns:r="http://schemas.openxmlformats.org/officeDocument/2006/relationships" r:id="rId584" tgtFrame="_blank"/>
          <a:extLst>
            <a:ext uri="{FF2B5EF4-FFF2-40B4-BE49-F238E27FC236}">
              <a16:creationId xmlns:a16="http://schemas.microsoft.com/office/drawing/2014/main" id="{C090B3FA-8D40-4593-9418-12D944DA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114300</xdr:colOff>
      <xdr:row>47</xdr:row>
      <xdr:rowOff>114300</xdr:rowOff>
    </xdr:to>
    <xdr:pic>
      <xdr:nvPicPr>
        <xdr:cNvPr id="853" name="Picture 114">
          <a:hlinkClick xmlns:r="http://schemas.openxmlformats.org/officeDocument/2006/relationships" r:id="rId585" tgtFrame="_blank"/>
          <a:extLst>
            <a:ext uri="{FF2B5EF4-FFF2-40B4-BE49-F238E27FC236}">
              <a16:creationId xmlns:a16="http://schemas.microsoft.com/office/drawing/2014/main" id="{A993276F-5508-4F14-96C6-BDD5923E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114300</xdr:colOff>
      <xdr:row>47</xdr:row>
      <xdr:rowOff>114300</xdr:rowOff>
    </xdr:to>
    <xdr:pic>
      <xdr:nvPicPr>
        <xdr:cNvPr id="854" name="Picture 115">
          <a:hlinkClick xmlns:r="http://schemas.openxmlformats.org/officeDocument/2006/relationships" r:id="rId586" tgtFrame="_blank"/>
          <a:extLst>
            <a:ext uri="{FF2B5EF4-FFF2-40B4-BE49-F238E27FC236}">
              <a16:creationId xmlns:a16="http://schemas.microsoft.com/office/drawing/2014/main" id="{9651703C-4C64-44A1-A373-3B1F4D6A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14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114300</xdr:colOff>
      <xdr:row>48</xdr:row>
      <xdr:rowOff>114300</xdr:rowOff>
    </xdr:to>
    <xdr:pic>
      <xdr:nvPicPr>
        <xdr:cNvPr id="855" name="Picture 116">
          <a:hlinkClick xmlns:r="http://schemas.openxmlformats.org/officeDocument/2006/relationships" r:id="rId587" tgtFrame="_blank"/>
          <a:extLst>
            <a:ext uri="{FF2B5EF4-FFF2-40B4-BE49-F238E27FC236}">
              <a16:creationId xmlns:a16="http://schemas.microsoft.com/office/drawing/2014/main" id="{D27821D3-6DD3-4F93-92B7-464EF821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14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114300</xdr:colOff>
      <xdr:row>47</xdr:row>
      <xdr:rowOff>114300</xdr:rowOff>
    </xdr:to>
    <xdr:pic>
      <xdr:nvPicPr>
        <xdr:cNvPr id="856" name="Picture 117">
          <a:hlinkClick xmlns:r="http://schemas.openxmlformats.org/officeDocument/2006/relationships" r:id="rId588" tgtFrame="_blank"/>
          <a:extLst>
            <a:ext uri="{FF2B5EF4-FFF2-40B4-BE49-F238E27FC236}">
              <a16:creationId xmlns:a16="http://schemas.microsoft.com/office/drawing/2014/main" id="{3F24B2D4-8A3D-4A62-869E-267BF62C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114300</xdr:colOff>
      <xdr:row>48</xdr:row>
      <xdr:rowOff>114300</xdr:rowOff>
    </xdr:to>
    <xdr:pic>
      <xdr:nvPicPr>
        <xdr:cNvPr id="857" name="Picture 118">
          <a:hlinkClick xmlns:r="http://schemas.openxmlformats.org/officeDocument/2006/relationships" r:id="rId589" tgtFrame="_blank"/>
          <a:extLst>
            <a:ext uri="{FF2B5EF4-FFF2-40B4-BE49-F238E27FC236}">
              <a16:creationId xmlns:a16="http://schemas.microsoft.com/office/drawing/2014/main" id="{19E26A64-0BA4-4FE6-8B3D-530A5690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114300</xdr:colOff>
      <xdr:row>49</xdr:row>
      <xdr:rowOff>114300</xdr:rowOff>
    </xdr:to>
    <xdr:pic>
      <xdr:nvPicPr>
        <xdr:cNvPr id="858" name="Picture 119">
          <a:hlinkClick xmlns:r="http://schemas.openxmlformats.org/officeDocument/2006/relationships" r:id="rId590" tgtFrame="_blank"/>
          <a:extLst>
            <a:ext uri="{FF2B5EF4-FFF2-40B4-BE49-F238E27FC236}">
              <a16:creationId xmlns:a16="http://schemas.microsoft.com/office/drawing/2014/main" id="{E85F3E12-F2A6-4965-BB0B-B807D985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114300</xdr:colOff>
      <xdr:row>48</xdr:row>
      <xdr:rowOff>114300</xdr:rowOff>
    </xdr:to>
    <xdr:pic>
      <xdr:nvPicPr>
        <xdr:cNvPr id="859" name="Picture 120">
          <a:hlinkClick xmlns:r="http://schemas.openxmlformats.org/officeDocument/2006/relationships" r:id="rId591" tgtFrame="_blank"/>
          <a:extLst>
            <a:ext uri="{FF2B5EF4-FFF2-40B4-BE49-F238E27FC236}">
              <a16:creationId xmlns:a16="http://schemas.microsoft.com/office/drawing/2014/main" id="{FD47C7E7-956F-44BC-AF3F-32164362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114300</xdr:colOff>
      <xdr:row>49</xdr:row>
      <xdr:rowOff>114300</xdr:rowOff>
    </xdr:to>
    <xdr:pic>
      <xdr:nvPicPr>
        <xdr:cNvPr id="860" name="Picture 121">
          <a:hlinkClick xmlns:r="http://schemas.openxmlformats.org/officeDocument/2006/relationships" r:id="rId592" tgtFrame="_blank"/>
          <a:extLst>
            <a:ext uri="{FF2B5EF4-FFF2-40B4-BE49-F238E27FC236}">
              <a16:creationId xmlns:a16="http://schemas.microsoft.com/office/drawing/2014/main" id="{9A2CD909-BA5B-4B73-B433-9D519729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114300</xdr:colOff>
      <xdr:row>50</xdr:row>
      <xdr:rowOff>114300</xdr:rowOff>
    </xdr:to>
    <xdr:pic>
      <xdr:nvPicPr>
        <xdr:cNvPr id="861" name="Picture 122">
          <a:hlinkClick xmlns:r="http://schemas.openxmlformats.org/officeDocument/2006/relationships" r:id="rId593" tgtFrame="_blank"/>
          <a:extLst>
            <a:ext uri="{FF2B5EF4-FFF2-40B4-BE49-F238E27FC236}">
              <a16:creationId xmlns:a16="http://schemas.microsoft.com/office/drawing/2014/main" id="{C2A73F8F-EB94-44FE-B207-51CF91AA3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114300</xdr:colOff>
      <xdr:row>50</xdr:row>
      <xdr:rowOff>114300</xdr:rowOff>
    </xdr:to>
    <xdr:pic>
      <xdr:nvPicPr>
        <xdr:cNvPr id="862" name="Picture 123">
          <a:hlinkClick xmlns:r="http://schemas.openxmlformats.org/officeDocument/2006/relationships" r:id="rId594" tgtFrame="_blank"/>
          <a:extLst>
            <a:ext uri="{FF2B5EF4-FFF2-40B4-BE49-F238E27FC236}">
              <a16:creationId xmlns:a16="http://schemas.microsoft.com/office/drawing/2014/main" id="{130A5B0D-A698-4CA4-865D-309C9B5B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114300</xdr:colOff>
      <xdr:row>51</xdr:row>
      <xdr:rowOff>114300</xdr:rowOff>
    </xdr:to>
    <xdr:pic>
      <xdr:nvPicPr>
        <xdr:cNvPr id="863" name="Picture 124">
          <a:hlinkClick xmlns:r="http://schemas.openxmlformats.org/officeDocument/2006/relationships" r:id="rId595" tgtFrame="_blank"/>
          <a:extLst>
            <a:ext uri="{FF2B5EF4-FFF2-40B4-BE49-F238E27FC236}">
              <a16:creationId xmlns:a16="http://schemas.microsoft.com/office/drawing/2014/main" id="{72CCC2EE-DFF3-4915-929E-D7F5216A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114300</xdr:colOff>
      <xdr:row>50</xdr:row>
      <xdr:rowOff>114300</xdr:rowOff>
    </xdr:to>
    <xdr:pic>
      <xdr:nvPicPr>
        <xdr:cNvPr id="864" name="Picture 125">
          <a:hlinkClick xmlns:r="http://schemas.openxmlformats.org/officeDocument/2006/relationships" r:id="rId596" tgtFrame="_blank"/>
          <a:extLst>
            <a:ext uri="{FF2B5EF4-FFF2-40B4-BE49-F238E27FC236}">
              <a16:creationId xmlns:a16="http://schemas.microsoft.com/office/drawing/2014/main" id="{7344CB8C-B62F-478E-8CC0-5C2D4050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90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114300</xdr:colOff>
      <xdr:row>51</xdr:row>
      <xdr:rowOff>114300</xdr:rowOff>
    </xdr:to>
    <xdr:pic>
      <xdr:nvPicPr>
        <xdr:cNvPr id="865" name="Picture 126">
          <a:hlinkClick xmlns:r="http://schemas.openxmlformats.org/officeDocument/2006/relationships" r:id="rId597" tgtFrame="_blank"/>
          <a:extLst>
            <a:ext uri="{FF2B5EF4-FFF2-40B4-BE49-F238E27FC236}">
              <a16:creationId xmlns:a16="http://schemas.microsoft.com/office/drawing/2014/main" id="{21A482D6-3A68-422A-AECE-21EA34C7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90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114300</xdr:colOff>
      <xdr:row>52</xdr:row>
      <xdr:rowOff>114300</xdr:rowOff>
    </xdr:to>
    <xdr:pic>
      <xdr:nvPicPr>
        <xdr:cNvPr id="866" name="Picture 127">
          <a:hlinkClick xmlns:r="http://schemas.openxmlformats.org/officeDocument/2006/relationships" r:id="rId598" tgtFrame="_blank"/>
          <a:extLst>
            <a:ext uri="{FF2B5EF4-FFF2-40B4-BE49-F238E27FC236}">
              <a16:creationId xmlns:a16="http://schemas.microsoft.com/office/drawing/2014/main" id="{F75D815E-5EE9-4670-BB70-C35A98F4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90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114300</xdr:colOff>
      <xdr:row>53</xdr:row>
      <xdr:rowOff>114300</xdr:rowOff>
    </xdr:to>
    <xdr:pic>
      <xdr:nvPicPr>
        <xdr:cNvPr id="867" name="Picture 128">
          <a:hlinkClick xmlns:r="http://schemas.openxmlformats.org/officeDocument/2006/relationships" r:id="rId599" tgtFrame="_blank"/>
          <a:extLst>
            <a:ext uri="{FF2B5EF4-FFF2-40B4-BE49-F238E27FC236}">
              <a16:creationId xmlns:a16="http://schemas.microsoft.com/office/drawing/2014/main" id="{EF9824D5-FCF9-4FE7-BEC0-2731630E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09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114300</xdr:colOff>
      <xdr:row>52</xdr:row>
      <xdr:rowOff>114300</xdr:rowOff>
    </xdr:to>
    <xdr:pic>
      <xdr:nvPicPr>
        <xdr:cNvPr id="868" name="Picture 129">
          <a:hlinkClick xmlns:r="http://schemas.openxmlformats.org/officeDocument/2006/relationships" r:id="rId600" tgtFrame="_blank"/>
          <a:extLst>
            <a:ext uri="{FF2B5EF4-FFF2-40B4-BE49-F238E27FC236}">
              <a16:creationId xmlns:a16="http://schemas.microsoft.com/office/drawing/2014/main" id="{45404A82-7417-446B-862B-BF297B9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114300</xdr:colOff>
      <xdr:row>53</xdr:row>
      <xdr:rowOff>114300</xdr:rowOff>
    </xdr:to>
    <xdr:pic>
      <xdr:nvPicPr>
        <xdr:cNvPr id="869" name="Picture 130">
          <a:hlinkClick xmlns:r="http://schemas.openxmlformats.org/officeDocument/2006/relationships" r:id="rId601" tgtFrame="_blank"/>
          <a:extLst>
            <a:ext uri="{FF2B5EF4-FFF2-40B4-BE49-F238E27FC236}">
              <a16:creationId xmlns:a16="http://schemas.microsoft.com/office/drawing/2014/main" id="{BF417F6A-C8C2-4700-A330-DE60417A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114300</xdr:colOff>
      <xdr:row>54</xdr:row>
      <xdr:rowOff>114300</xdr:rowOff>
    </xdr:to>
    <xdr:pic>
      <xdr:nvPicPr>
        <xdr:cNvPr id="870" name="Picture 131">
          <a:hlinkClick xmlns:r="http://schemas.openxmlformats.org/officeDocument/2006/relationships" r:id="rId602" tgtFrame="_blank"/>
          <a:extLst>
            <a:ext uri="{FF2B5EF4-FFF2-40B4-BE49-F238E27FC236}">
              <a16:creationId xmlns:a16="http://schemas.microsoft.com/office/drawing/2014/main" id="{2E07B3F8-56B9-417E-B00C-B47F6BBC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114300</xdr:colOff>
      <xdr:row>54</xdr:row>
      <xdr:rowOff>114300</xdr:rowOff>
    </xdr:to>
    <xdr:pic>
      <xdr:nvPicPr>
        <xdr:cNvPr id="871" name="Picture 132">
          <a:hlinkClick xmlns:r="http://schemas.openxmlformats.org/officeDocument/2006/relationships" r:id="rId603" tgtFrame="_blank"/>
          <a:extLst>
            <a:ext uri="{FF2B5EF4-FFF2-40B4-BE49-F238E27FC236}">
              <a16:creationId xmlns:a16="http://schemas.microsoft.com/office/drawing/2014/main" id="{60DEFD79-76BE-4A61-8903-6D8F8362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114300</xdr:colOff>
      <xdr:row>55</xdr:row>
      <xdr:rowOff>114300</xdr:rowOff>
    </xdr:to>
    <xdr:pic>
      <xdr:nvPicPr>
        <xdr:cNvPr id="872" name="Picture 133">
          <a:hlinkClick xmlns:r="http://schemas.openxmlformats.org/officeDocument/2006/relationships" r:id="rId604" tgtFrame="_blank"/>
          <a:extLst>
            <a:ext uri="{FF2B5EF4-FFF2-40B4-BE49-F238E27FC236}">
              <a16:creationId xmlns:a16="http://schemas.microsoft.com/office/drawing/2014/main" id="{1ECB2E99-59E7-4480-B329-AC9A1E45C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114300</xdr:colOff>
      <xdr:row>55</xdr:row>
      <xdr:rowOff>114300</xdr:rowOff>
    </xdr:to>
    <xdr:pic>
      <xdr:nvPicPr>
        <xdr:cNvPr id="873" name="Picture 134">
          <a:hlinkClick xmlns:r="http://schemas.openxmlformats.org/officeDocument/2006/relationships" r:id="rId605" tgtFrame="_blank"/>
          <a:extLst>
            <a:ext uri="{FF2B5EF4-FFF2-40B4-BE49-F238E27FC236}">
              <a16:creationId xmlns:a16="http://schemas.microsoft.com/office/drawing/2014/main" id="{CF60B530-1CA4-4FFA-A15F-F7F91513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66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114300</xdr:colOff>
      <xdr:row>56</xdr:row>
      <xdr:rowOff>114300</xdr:rowOff>
    </xdr:to>
    <xdr:pic>
      <xdr:nvPicPr>
        <xdr:cNvPr id="874" name="Picture 135">
          <a:hlinkClick xmlns:r="http://schemas.openxmlformats.org/officeDocument/2006/relationships" r:id="rId606" tgtFrame="_blank"/>
          <a:extLst>
            <a:ext uri="{FF2B5EF4-FFF2-40B4-BE49-F238E27FC236}">
              <a16:creationId xmlns:a16="http://schemas.microsoft.com/office/drawing/2014/main" id="{E3C4848B-EFED-4E61-9AC3-25DEB84F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66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114300</xdr:colOff>
      <xdr:row>54</xdr:row>
      <xdr:rowOff>114300</xdr:rowOff>
    </xdr:to>
    <xdr:pic>
      <xdr:nvPicPr>
        <xdr:cNvPr id="875" name="Picture 136">
          <a:hlinkClick xmlns:r="http://schemas.openxmlformats.org/officeDocument/2006/relationships" r:id="rId607" tgtFrame="_blank"/>
          <a:extLst>
            <a:ext uri="{FF2B5EF4-FFF2-40B4-BE49-F238E27FC236}">
              <a16:creationId xmlns:a16="http://schemas.microsoft.com/office/drawing/2014/main" id="{973F63C8-DD36-4290-8330-B61C5F2C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114300</xdr:colOff>
      <xdr:row>55</xdr:row>
      <xdr:rowOff>114300</xdr:rowOff>
    </xdr:to>
    <xdr:pic>
      <xdr:nvPicPr>
        <xdr:cNvPr id="876" name="Picture 137">
          <a:hlinkClick xmlns:r="http://schemas.openxmlformats.org/officeDocument/2006/relationships" r:id="rId608" tgtFrame="_blank"/>
          <a:extLst>
            <a:ext uri="{FF2B5EF4-FFF2-40B4-BE49-F238E27FC236}">
              <a16:creationId xmlns:a16="http://schemas.microsoft.com/office/drawing/2014/main" id="{A1909538-E418-476D-9531-89DF5793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114300</xdr:colOff>
      <xdr:row>56</xdr:row>
      <xdr:rowOff>114300</xdr:rowOff>
    </xdr:to>
    <xdr:pic>
      <xdr:nvPicPr>
        <xdr:cNvPr id="877" name="Picture 138">
          <a:hlinkClick xmlns:r="http://schemas.openxmlformats.org/officeDocument/2006/relationships" r:id="rId609" tgtFrame="_blank"/>
          <a:extLst>
            <a:ext uri="{FF2B5EF4-FFF2-40B4-BE49-F238E27FC236}">
              <a16:creationId xmlns:a16="http://schemas.microsoft.com/office/drawing/2014/main" id="{BDBDC1C4-D2C2-41B2-8533-4799E7CA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114300</xdr:colOff>
      <xdr:row>57</xdr:row>
      <xdr:rowOff>114300</xdr:rowOff>
    </xdr:to>
    <xdr:pic>
      <xdr:nvPicPr>
        <xdr:cNvPr id="878" name="Picture 139">
          <a:hlinkClick xmlns:r="http://schemas.openxmlformats.org/officeDocument/2006/relationships" r:id="rId610" tgtFrame="_blank"/>
          <a:extLst>
            <a:ext uri="{FF2B5EF4-FFF2-40B4-BE49-F238E27FC236}">
              <a16:creationId xmlns:a16="http://schemas.microsoft.com/office/drawing/2014/main" id="{D2B02E0B-78B9-4FD4-BEFD-4FFA9C7B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114300</xdr:colOff>
      <xdr:row>56</xdr:row>
      <xdr:rowOff>114300</xdr:rowOff>
    </xdr:to>
    <xdr:pic>
      <xdr:nvPicPr>
        <xdr:cNvPr id="879" name="Picture 140">
          <a:hlinkClick xmlns:r="http://schemas.openxmlformats.org/officeDocument/2006/relationships" r:id="rId611" tgtFrame="_blank"/>
          <a:extLst>
            <a:ext uri="{FF2B5EF4-FFF2-40B4-BE49-F238E27FC236}">
              <a16:creationId xmlns:a16="http://schemas.microsoft.com/office/drawing/2014/main" id="{0EF7FE1E-532F-4F09-8FE7-1ADB0B47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04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114300</xdr:colOff>
      <xdr:row>57</xdr:row>
      <xdr:rowOff>114300</xdr:rowOff>
    </xdr:to>
    <xdr:pic>
      <xdr:nvPicPr>
        <xdr:cNvPr id="880" name="Picture 141">
          <a:hlinkClick xmlns:r="http://schemas.openxmlformats.org/officeDocument/2006/relationships" r:id="rId612" tgtFrame="_blank"/>
          <a:extLst>
            <a:ext uri="{FF2B5EF4-FFF2-40B4-BE49-F238E27FC236}">
              <a16:creationId xmlns:a16="http://schemas.microsoft.com/office/drawing/2014/main" id="{42072683-E72D-41E2-838B-697C16C3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04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114300</xdr:colOff>
      <xdr:row>58</xdr:row>
      <xdr:rowOff>114300</xdr:rowOff>
    </xdr:to>
    <xdr:pic>
      <xdr:nvPicPr>
        <xdr:cNvPr id="881" name="Picture 142">
          <a:hlinkClick xmlns:r="http://schemas.openxmlformats.org/officeDocument/2006/relationships" r:id="rId613" tgtFrame="_blank"/>
          <a:extLst>
            <a:ext uri="{FF2B5EF4-FFF2-40B4-BE49-F238E27FC236}">
              <a16:creationId xmlns:a16="http://schemas.microsoft.com/office/drawing/2014/main" id="{449B6DD1-DB57-4F5A-9A9A-EAE5B006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04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114300</xdr:colOff>
      <xdr:row>58</xdr:row>
      <xdr:rowOff>114300</xdr:rowOff>
    </xdr:to>
    <xdr:pic>
      <xdr:nvPicPr>
        <xdr:cNvPr id="882" name="Picture 143">
          <a:hlinkClick xmlns:r="http://schemas.openxmlformats.org/officeDocument/2006/relationships" r:id="rId614" tgtFrame="_blank"/>
          <a:extLst>
            <a:ext uri="{FF2B5EF4-FFF2-40B4-BE49-F238E27FC236}">
              <a16:creationId xmlns:a16="http://schemas.microsoft.com/office/drawing/2014/main" id="{33F97EED-73B6-4BF9-948A-81E35E86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114300</xdr:colOff>
      <xdr:row>59</xdr:row>
      <xdr:rowOff>114300</xdr:rowOff>
    </xdr:to>
    <xdr:pic>
      <xdr:nvPicPr>
        <xdr:cNvPr id="883" name="Picture 144">
          <a:hlinkClick xmlns:r="http://schemas.openxmlformats.org/officeDocument/2006/relationships" r:id="rId615" tgtFrame="_blank"/>
          <a:extLst>
            <a:ext uri="{FF2B5EF4-FFF2-40B4-BE49-F238E27FC236}">
              <a16:creationId xmlns:a16="http://schemas.microsoft.com/office/drawing/2014/main" id="{8CB55DB3-7550-4E43-9E97-4EA1A92A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114300</xdr:colOff>
      <xdr:row>58</xdr:row>
      <xdr:rowOff>114300</xdr:rowOff>
    </xdr:to>
    <xdr:pic>
      <xdr:nvPicPr>
        <xdr:cNvPr id="884" name="Picture 145">
          <a:hlinkClick xmlns:r="http://schemas.openxmlformats.org/officeDocument/2006/relationships" r:id="rId616" tgtFrame="_blank"/>
          <a:extLst>
            <a:ext uri="{FF2B5EF4-FFF2-40B4-BE49-F238E27FC236}">
              <a16:creationId xmlns:a16="http://schemas.microsoft.com/office/drawing/2014/main" id="{AD4F9B9A-60B7-4E87-ACED-D680425B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114300</xdr:colOff>
      <xdr:row>59</xdr:row>
      <xdr:rowOff>114300</xdr:rowOff>
    </xdr:to>
    <xdr:pic>
      <xdr:nvPicPr>
        <xdr:cNvPr id="885" name="Picture 146">
          <a:hlinkClick xmlns:r="http://schemas.openxmlformats.org/officeDocument/2006/relationships" r:id="rId617" tgtFrame="_blank"/>
          <a:extLst>
            <a:ext uri="{FF2B5EF4-FFF2-40B4-BE49-F238E27FC236}">
              <a16:creationId xmlns:a16="http://schemas.microsoft.com/office/drawing/2014/main" id="{DF24E919-DF7C-4937-A4DE-DF9A6FCD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114300</xdr:colOff>
      <xdr:row>60</xdr:row>
      <xdr:rowOff>114300</xdr:rowOff>
    </xdr:to>
    <xdr:pic>
      <xdr:nvPicPr>
        <xdr:cNvPr id="886" name="Picture 147">
          <a:hlinkClick xmlns:r="http://schemas.openxmlformats.org/officeDocument/2006/relationships" r:id="rId618" tgtFrame="_blank"/>
          <a:extLst>
            <a:ext uri="{FF2B5EF4-FFF2-40B4-BE49-F238E27FC236}">
              <a16:creationId xmlns:a16="http://schemas.microsoft.com/office/drawing/2014/main" id="{AB08BBAE-72CC-4CAE-B550-C7E1FEC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114300</xdr:colOff>
      <xdr:row>61</xdr:row>
      <xdr:rowOff>114300</xdr:rowOff>
    </xdr:to>
    <xdr:pic>
      <xdr:nvPicPr>
        <xdr:cNvPr id="887" name="Picture 148">
          <a:hlinkClick xmlns:r="http://schemas.openxmlformats.org/officeDocument/2006/relationships" r:id="rId619" tgtFrame="_blank"/>
          <a:extLst>
            <a:ext uri="{FF2B5EF4-FFF2-40B4-BE49-F238E27FC236}">
              <a16:creationId xmlns:a16="http://schemas.microsoft.com/office/drawing/2014/main" id="{686FA2D6-BDFA-43A1-A72E-B5576B08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2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114300</xdr:colOff>
      <xdr:row>60</xdr:row>
      <xdr:rowOff>114300</xdr:rowOff>
    </xdr:to>
    <xdr:pic>
      <xdr:nvPicPr>
        <xdr:cNvPr id="888" name="Picture 149">
          <a:hlinkClick xmlns:r="http://schemas.openxmlformats.org/officeDocument/2006/relationships" r:id="rId620" tgtFrame="_blank"/>
          <a:extLst>
            <a:ext uri="{FF2B5EF4-FFF2-40B4-BE49-F238E27FC236}">
              <a16:creationId xmlns:a16="http://schemas.microsoft.com/office/drawing/2014/main" id="{60F94F43-09C9-410A-8AD7-A6509879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114300</xdr:colOff>
      <xdr:row>61</xdr:row>
      <xdr:rowOff>114300</xdr:rowOff>
    </xdr:to>
    <xdr:pic>
      <xdr:nvPicPr>
        <xdr:cNvPr id="889" name="Picture 150">
          <a:hlinkClick xmlns:r="http://schemas.openxmlformats.org/officeDocument/2006/relationships" r:id="rId621" tgtFrame="_blank"/>
          <a:extLst>
            <a:ext uri="{FF2B5EF4-FFF2-40B4-BE49-F238E27FC236}">
              <a16:creationId xmlns:a16="http://schemas.microsoft.com/office/drawing/2014/main" id="{5D1F682A-FCD4-455A-B921-00CA8D5B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114300</xdr:colOff>
      <xdr:row>62</xdr:row>
      <xdr:rowOff>114300</xdr:rowOff>
    </xdr:to>
    <xdr:pic>
      <xdr:nvPicPr>
        <xdr:cNvPr id="890" name="Picture 151">
          <a:hlinkClick xmlns:r="http://schemas.openxmlformats.org/officeDocument/2006/relationships" r:id="rId622" tgtFrame="_blank"/>
          <a:extLst>
            <a:ext uri="{FF2B5EF4-FFF2-40B4-BE49-F238E27FC236}">
              <a16:creationId xmlns:a16="http://schemas.microsoft.com/office/drawing/2014/main" id="{D95B18E0-BD01-4626-8ABD-385CF21D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114300</xdr:colOff>
      <xdr:row>63</xdr:row>
      <xdr:rowOff>114300</xdr:rowOff>
    </xdr:to>
    <xdr:pic>
      <xdr:nvPicPr>
        <xdr:cNvPr id="891" name="Picture 152">
          <a:hlinkClick xmlns:r="http://schemas.openxmlformats.org/officeDocument/2006/relationships" r:id="rId623" tgtFrame="_blank"/>
          <a:extLst>
            <a:ext uri="{FF2B5EF4-FFF2-40B4-BE49-F238E27FC236}">
              <a16:creationId xmlns:a16="http://schemas.microsoft.com/office/drawing/2014/main" id="{71A92BB9-5DFD-48E1-9A0D-3D4B4F5E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114300</xdr:colOff>
      <xdr:row>63</xdr:row>
      <xdr:rowOff>114300</xdr:rowOff>
    </xdr:to>
    <xdr:pic>
      <xdr:nvPicPr>
        <xdr:cNvPr id="892" name="Picture 153">
          <a:hlinkClick xmlns:r="http://schemas.openxmlformats.org/officeDocument/2006/relationships" r:id="rId624" tgtFrame="_blank"/>
          <a:extLst>
            <a:ext uri="{FF2B5EF4-FFF2-40B4-BE49-F238E27FC236}">
              <a16:creationId xmlns:a16="http://schemas.microsoft.com/office/drawing/2014/main" id="{8EB02FB0-D953-4C48-8CD0-3D3A0792D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19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114300</xdr:colOff>
      <xdr:row>64</xdr:row>
      <xdr:rowOff>114300</xdr:rowOff>
    </xdr:to>
    <xdr:pic>
      <xdr:nvPicPr>
        <xdr:cNvPr id="893" name="Picture 154">
          <a:hlinkClick xmlns:r="http://schemas.openxmlformats.org/officeDocument/2006/relationships" r:id="rId625" tgtFrame="_blank"/>
          <a:extLst>
            <a:ext uri="{FF2B5EF4-FFF2-40B4-BE49-F238E27FC236}">
              <a16:creationId xmlns:a16="http://schemas.microsoft.com/office/drawing/2014/main" id="{F6EC0D2A-1A54-48C9-B68D-28D1EB19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19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114300</xdr:colOff>
      <xdr:row>65</xdr:row>
      <xdr:rowOff>114300</xdr:rowOff>
    </xdr:to>
    <xdr:pic>
      <xdr:nvPicPr>
        <xdr:cNvPr id="894" name="Picture 155">
          <a:hlinkClick xmlns:r="http://schemas.openxmlformats.org/officeDocument/2006/relationships" r:id="rId626" tgtFrame="_blank"/>
          <a:extLst>
            <a:ext uri="{FF2B5EF4-FFF2-40B4-BE49-F238E27FC236}">
              <a16:creationId xmlns:a16="http://schemas.microsoft.com/office/drawing/2014/main" id="{1674A3A9-24D3-4AEE-81E4-28FF711A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114300</xdr:colOff>
      <xdr:row>62</xdr:row>
      <xdr:rowOff>114300</xdr:rowOff>
    </xdr:to>
    <xdr:pic>
      <xdr:nvPicPr>
        <xdr:cNvPr id="895" name="Picture 156">
          <a:hlinkClick xmlns:r="http://schemas.openxmlformats.org/officeDocument/2006/relationships" r:id="rId627" tgtFrame="_blank"/>
          <a:extLst>
            <a:ext uri="{FF2B5EF4-FFF2-40B4-BE49-F238E27FC236}">
              <a16:creationId xmlns:a16="http://schemas.microsoft.com/office/drawing/2014/main" id="{EFE3D3CE-A492-460B-B704-5510824D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114300</xdr:colOff>
      <xdr:row>63</xdr:row>
      <xdr:rowOff>114300</xdr:rowOff>
    </xdr:to>
    <xdr:pic>
      <xdr:nvPicPr>
        <xdr:cNvPr id="896" name="Picture 157">
          <a:hlinkClick xmlns:r="http://schemas.openxmlformats.org/officeDocument/2006/relationships" r:id="rId628" tgtFrame="_blank"/>
          <a:extLst>
            <a:ext uri="{FF2B5EF4-FFF2-40B4-BE49-F238E27FC236}">
              <a16:creationId xmlns:a16="http://schemas.microsoft.com/office/drawing/2014/main" id="{5575230B-B1F4-4F25-AF9A-D9FDEA68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114300</xdr:colOff>
      <xdr:row>64</xdr:row>
      <xdr:rowOff>114300</xdr:rowOff>
    </xdr:to>
    <xdr:pic>
      <xdr:nvPicPr>
        <xdr:cNvPr id="897" name="Picture 158">
          <a:hlinkClick xmlns:r="http://schemas.openxmlformats.org/officeDocument/2006/relationships" r:id="rId629" tgtFrame="_blank"/>
          <a:extLst>
            <a:ext uri="{FF2B5EF4-FFF2-40B4-BE49-F238E27FC236}">
              <a16:creationId xmlns:a16="http://schemas.microsoft.com/office/drawing/2014/main" id="{60D54025-1F4A-4298-8D1E-7DE0545A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114300</xdr:colOff>
      <xdr:row>65</xdr:row>
      <xdr:rowOff>114300</xdr:rowOff>
    </xdr:to>
    <xdr:pic>
      <xdr:nvPicPr>
        <xdr:cNvPr id="898" name="Picture 159">
          <a:hlinkClick xmlns:r="http://schemas.openxmlformats.org/officeDocument/2006/relationships" r:id="rId630" tgtFrame="_blank"/>
          <a:extLst>
            <a:ext uri="{FF2B5EF4-FFF2-40B4-BE49-F238E27FC236}">
              <a16:creationId xmlns:a16="http://schemas.microsoft.com/office/drawing/2014/main" id="{24AFCE49-CC5F-4B83-AE80-F5E214C4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114300</xdr:colOff>
      <xdr:row>66</xdr:row>
      <xdr:rowOff>114300</xdr:rowOff>
    </xdr:to>
    <xdr:pic>
      <xdr:nvPicPr>
        <xdr:cNvPr id="899" name="Picture 160">
          <a:hlinkClick xmlns:r="http://schemas.openxmlformats.org/officeDocument/2006/relationships" r:id="rId631" tgtFrame="_blank"/>
          <a:extLst>
            <a:ext uri="{FF2B5EF4-FFF2-40B4-BE49-F238E27FC236}">
              <a16:creationId xmlns:a16="http://schemas.microsoft.com/office/drawing/2014/main" id="{174E9C11-AAA0-4C61-9B17-BE9C4595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114300</xdr:colOff>
      <xdr:row>67</xdr:row>
      <xdr:rowOff>114300</xdr:rowOff>
    </xdr:to>
    <xdr:pic>
      <xdr:nvPicPr>
        <xdr:cNvPr id="900" name="Picture 161">
          <a:hlinkClick xmlns:r="http://schemas.openxmlformats.org/officeDocument/2006/relationships" r:id="rId632" tgtFrame="_blank"/>
          <a:extLst>
            <a:ext uri="{FF2B5EF4-FFF2-40B4-BE49-F238E27FC236}">
              <a16:creationId xmlns:a16="http://schemas.microsoft.com/office/drawing/2014/main" id="{9C2B41B8-54F1-4F83-BF09-4BC4D7D4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114300</xdr:colOff>
      <xdr:row>68</xdr:row>
      <xdr:rowOff>114300</xdr:rowOff>
    </xdr:to>
    <xdr:pic>
      <xdr:nvPicPr>
        <xdr:cNvPr id="901" name="Picture 162">
          <a:hlinkClick xmlns:r="http://schemas.openxmlformats.org/officeDocument/2006/relationships" r:id="rId633" tgtFrame="_blank"/>
          <a:extLst>
            <a:ext uri="{FF2B5EF4-FFF2-40B4-BE49-F238E27FC236}">
              <a16:creationId xmlns:a16="http://schemas.microsoft.com/office/drawing/2014/main" id="{45AC3087-829F-46D6-A15B-64768436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95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114300</xdr:colOff>
      <xdr:row>68</xdr:row>
      <xdr:rowOff>114300</xdr:rowOff>
    </xdr:to>
    <xdr:pic>
      <xdr:nvPicPr>
        <xdr:cNvPr id="902" name="Picture 163">
          <a:hlinkClick xmlns:r="http://schemas.openxmlformats.org/officeDocument/2006/relationships" r:id="rId634" tgtFrame="_blank"/>
          <a:extLst>
            <a:ext uri="{FF2B5EF4-FFF2-40B4-BE49-F238E27FC236}">
              <a16:creationId xmlns:a16="http://schemas.microsoft.com/office/drawing/2014/main" id="{ECF3E185-ECCC-49CE-ACD2-12AAA77F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14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114300</xdr:colOff>
      <xdr:row>69</xdr:row>
      <xdr:rowOff>114300</xdr:rowOff>
    </xdr:to>
    <xdr:pic>
      <xdr:nvPicPr>
        <xdr:cNvPr id="903" name="Picture 164">
          <a:hlinkClick xmlns:r="http://schemas.openxmlformats.org/officeDocument/2006/relationships" r:id="rId635" tgtFrame="_blank"/>
          <a:extLst>
            <a:ext uri="{FF2B5EF4-FFF2-40B4-BE49-F238E27FC236}">
              <a16:creationId xmlns:a16="http://schemas.microsoft.com/office/drawing/2014/main" id="{DAB1D1D8-04C0-42DD-9B8F-80BBD24E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14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114300</xdr:colOff>
      <xdr:row>70</xdr:row>
      <xdr:rowOff>114300</xdr:rowOff>
    </xdr:to>
    <xdr:pic>
      <xdr:nvPicPr>
        <xdr:cNvPr id="904" name="Picture 165">
          <a:hlinkClick xmlns:r="http://schemas.openxmlformats.org/officeDocument/2006/relationships" r:id="rId636" tgtFrame="_blank"/>
          <a:extLst>
            <a:ext uri="{FF2B5EF4-FFF2-40B4-BE49-F238E27FC236}">
              <a16:creationId xmlns:a16="http://schemas.microsoft.com/office/drawing/2014/main" id="{F636037E-B953-48F1-B7DC-5B5E69FC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114300</xdr:colOff>
      <xdr:row>69</xdr:row>
      <xdr:rowOff>114300</xdr:rowOff>
    </xdr:to>
    <xdr:pic>
      <xdr:nvPicPr>
        <xdr:cNvPr id="905" name="Picture 166">
          <a:hlinkClick xmlns:r="http://schemas.openxmlformats.org/officeDocument/2006/relationships" r:id="rId637" tgtFrame="_blank"/>
          <a:extLst>
            <a:ext uri="{FF2B5EF4-FFF2-40B4-BE49-F238E27FC236}">
              <a16:creationId xmlns:a16="http://schemas.microsoft.com/office/drawing/2014/main" id="{BFCF40BC-409F-443A-BEE0-81B6359C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114300</xdr:colOff>
      <xdr:row>70</xdr:row>
      <xdr:rowOff>114300</xdr:rowOff>
    </xdr:to>
    <xdr:pic>
      <xdr:nvPicPr>
        <xdr:cNvPr id="906" name="Picture 167">
          <a:hlinkClick xmlns:r="http://schemas.openxmlformats.org/officeDocument/2006/relationships" r:id="rId638" tgtFrame="_blank"/>
          <a:extLst>
            <a:ext uri="{FF2B5EF4-FFF2-40B4-BE49-F238E27FC236}">
              <a16:creationId xmlns:a16="http://schemas.microsoft.com/office/drawing/2014/main" id="{328B84E9-6DE7-4D10-8978-1CAE08A9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114300</xdr:colOff>
      <xdr:row>71</xdr:row>
      <xdr:rowOff>114300</xdr:rowOff>
    </xdr:to>
    <xdr:pic>
      <xdr:nvPicPr>
        <xdr:cNvPr id="907" name="Picture 168">
          <a:hlinkClick xmlns:r="http://schemas.openxmlformats.org/officeDocument/2006/relationships" r:id="rId639" tgtFrame="_blank"/>
          <a:extLst>
            <a:ext uri="{FF2B5EF4-FFF2-40B4-BE49-F238E27FC236}">
              <a16:creationId xmlns:a16="http://schemas.microsoft.com/office/drawing/2014/main" id="{4393D4AC-45DC-4C9F-9E6A-5559715F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114300</xdr:colOff>
      <xdr:row>72</xdr:row>
      <xdr:rowOff>114300</xdr:rowOff>
    </xdr:to>
    <xdr:pic>
      <xdr:nvPicPr>
        <xdr:cNvPr id="908" name="Picture 169">
          <a:hlinkClick xmlns:r="http://schemas.openxmlformats.org/officeDocument/2006/relationships" r:id="rId640" tgtFrame="_blank"/>
          <a:extLst>
            <a:ext uri="{FF2B5EF4-FFF2-40B4-BE49-F238E27FC236}">
              <a16:creationId xmlns:a16="http://schemas.microsoft.com/office/drawing/2014/main" id="{2E640859-D685-40F6-A28D-0B356E57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71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114300</xdr:colOff>
      <xdr:row>71</xdr:row>
      <xdr:rowOff>114300</xdr:rowOff>
    </xdr:to>
    <xdr:pic>
      <xdr:nvPicPr>
        <xdr:cNvPr id="909" name="Picture 170">
          <a:hlinkClick xmlns:r="http://schemas.openxmlformats.org/officeDocument/2006/relationships" r:id="rId641" tgtFrame="_blank"/>
          <a:extLst>
            <a:ext uri="{FF2B5EF4-FFF2-40B4-BE49-F238E27FC236}">
              <a16:creationId xmlns:a16="http://schemas.microsoft.com/office/drawing/2014/main" id="{6CEA36A3-4732-4F76-BB55-3EA8B163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114300</xdr:colOff>
      <xdr:row>72</xdr:row>
      <xdr:rowOff>114300</xdr:rowOff>
    </xdr:to>
    <xdr:pic>
      <xdr:nvPicPr>
        <xdr:cNvPr id="910" name="Picture 171">
          <a:hlinkClick xmlns:r="http://schemas.openxmlformats.org/officeDocument/2006/relationships" r:id="rId642" tgtFrame="_blank"/>
          <a:extLst>
            <a:ext uri="{FF2B5EF4-FFF2-40B4-BE49-F238E27FC236}">
              <a16:creationId xmlns:a16="http://schemas.microsoft.com/office/drawing/2014/main" id="{16F3E5B6-056B-4425-B679-DB651CAD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114300</xdr:colOff>
      <xdr:row>73</xdr:row>
      <xdr:rowOff>114300</xdr:rowOff>
    </xdr:to>
    <xdr:pic>
      <xdr:nvPicPr>
        <xdr:cNvPr id="911" name="Picture 172">
          <a:hlinkClick xmlns:r="http://schemas.openxmlformats.org/officeDocument/2006/relationships" r:id="rId643" tgtFrame="_blank"/>
          <a:extLst>
            <a:ext uri="{FF2B5EF4-FFF2-40B4-BE49-F238E27FC236}">
              <a16:creationId xmlns:a16="http://schemas.microsoft.com/office/drawing/2014/main" id="{9E71C9AE-9CF1-4BCF-9EB9-8B92958C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114300</xdr:colOff>
      <xdr:row>74</xdr:row>
      <xdr:rowOff>114300</xdr:rowOff>
    </xdr:to>
    <xdr:pic>
      <xdr:nvPicPr>
        <xdr:cNvPr id="912" name="Picture 173">
          <a:hlinkClick xmlns:r="http://schemas.openxmlformats.org/officeDocument/2006/relationships" r:id="rId644" tgtFrame="_blank"/>
          <a:extLst>
            <a:ext uri="{FF2B5EF4-FFF2-40B4-BE49-F238E27FC236}">
              <a16:creationId xmlns:a16="http://schemas.microsoft.com/office/drawing/2014/main" id="{AF8C76E7-7C52-442A-A1A7-7E7FFAE6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09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114300</xdr:colOff>
      <xdr:row>74</xdr:row>
      <xdr:rowOff>114300</xdr:rowOff>
    </xdr:to>
    <xdr:pic>
      <xdr:nvPicPr>
        <xdr:cNvPr id="913" name="Picture 174">
          <a:hlinkClick xmlns:r="http://schemas.openxmlformats.org/officeDocument/2006/relationships" r:id="rId645" tgtFrame="_blank"/>
          <a:extLst>
            <a:ext uri="{FF2B5EF4-FFF2-40B4-BE49-F238E27FC236}">
              <a16:creationId xmlns:a16="http://schemas.microsoft.com/office/drawing/2014/main" id="{57718C58-E8C5-4F92-B87F-08418785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114300</xdr:colOff>
      <xdr:row>75</xdr:row>
      <xdr:rowOff>114300</xdr:rowOff>
    </xdr:to>
    <xdr:pic>
      <xdr:nvPicPr>
        <xdr:cNvPr id="914" name="Picture 175">
          <a:hlinkClick xmlns:r="http://schemas.openxmlformats.org/officeDocument/2006/relationships" r:id="rId646" tgtFrame="_blank"/>
          <a:extLst>
            <a:ext uri="{FF2B5EF4-FFF2-40B4-BE49-F238E27FC236}">
              <a16:creationId xmlns:a16="http://schemas.microsoft.com/office/drawing/2014/main" id="{284E68C7-7672-4635-93C5-B277A7FA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114300</xdr:colOff>
      <xdr:row>71</xdr:row>
      <xdr:rowOff>114300</xdr:rowOff>
    </xdr:to>
    <xdr:pic>
      <xdr:nvPicPr>
        <xdr:cNvPr id="915" name="Picture 176">
          <a:hlinkClick xmlns:r="http://schemas.openxmlformats.org/officeDocument/2006/relationships" r:id="rId647" tgtFrame="_blank"/>
          <a:extLst>
            <a:ext uri="{FF2B5EF4-FFF2-40B4-BE49-F238E27FC236}">
              <a16:creationId xmlns:a16="http://schemas.microsoft.com/office/drawing/2014/main" id="{A2EF8828-8858-48AE-B6CE-DD354D77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114300</xdr:colOff>
      <xdr:row>72</xdr:row>
      <xdr:rowOff>114300</xdr:rowOff>
    </xdr:to>
    <xdr:pic>
      <xdr:nvPicPr>
        <xdr:cNvPr id="916" name="Picture 177">
          <a:hlinkClick xmlns:r="http://schemas.openxmlformats.org/officeDocument/2006/relationships" r:id="rId648" tgtFrame="_blank"/>
          <a:extLst>
            <a:ext uri="{FF2B5EF4-FFF2-40B4-BE49-F238E27FC236}">
              <a16:creationId xmlns:a16="http://schemas.microsoft.com/office/drawing/2014/main" id="{AE382504-2EFA-4365-BED1-20A0AD09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114300</xdr:colOff>
      <xdr:row>73</xdr:row>
      <xdr:rowOff>114300</xdr:rowOff>
    </xdr:to>
    <xdr:pic>
      <xdr:nvPicPr>
        <xdr:cNvPr id="917" name="Picture 178">
          <a:hlinkClick xmlns:r="http://schemas.openxmlformats.org/officeDocument/2006/relationships" r:id="rId649" tgtFrame="_blank"/>
          <a:extLst>
            <a:ext uri="{FF2B5EF4-FFF2-40B4-BE49-F238E27FC236}">
              <a16:creationId xmlns:a16="http://schemas.microsoft.com/office/drawing/2014/main" id="{A16D08CF-966C-4B5F-AF93-1D3B75DB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114300</xdr:colOff>
      <xdr:row>74</xdr:row>
      <xdr:rowOff>114300</xdr:rowOff>
    </xdr:to>
    <xdr:pic>
      <xdr:nvPicPr>
        <xdr:cNvPr id="918" name="Picture 179">
          <a:hlinkClick xmlns:r="http://schemas.openxmlformats.org/officeDocument/2006/relationships" r:id="rId650" tgtFrame="_blank"/>
          <a:extLst>
            <a:ext uri="{FF2B5EF4-FFF2-40B4-BE49-F238E27FC236}">
              <a16:creationId xmlns:a16="http://schemas.microsoft.com/office/drawing/2014/main" id="{A030AB59-9BAF-45AD-AF1A-E2065F2F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114300</xdr:colOff>
      <xdr:row>75</xdr:row>
      <xdr:rowOff>114300</xdr:rowOff>
    </xdr:to>
    <xdr:pic>
      <xdr:nvPicPr>
        <xdr:cNvPr id="919" name="Picture 180">
          <a:hlinkClick xmlns:r="http://schemas.openxmlformats.org/officeDocument/2006/relationships" r:id="rId651" tgtFrame="_blank"/>
          <a:extLst>
            <a:ext uri="{FF2B5EF4-FFF2-40B4-BE49-F238E27FC236}">
              <a16:creationId xmlns:a16="http://schemas.microsoft.com/office/drawing/2014/main" id="{398F59BF-0587-4302-858D-5D995CD8D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114300</xdr:colOff>
      <xdr:row>76</xdr:row>
      <xdr:rowOff>114300</xdr:rowOff>
    </xdr:to>
    <xdr:pic>
      <xdr:nvPicPr>
        <xdr:cNvPr id="920" name="Picture 181">
          <a:hlinkClick xmlns:r="http://schemas.openxmlformats.org/officeDocument/2006/relationships" r:id="rId652" tgtFrame="_blank"/>
          <a:extLst>
            <a:ext uri="{FF2B5EF4-FFF2-40B4-BE49-F238E27FC236}">
              <a16:creationId xmlns:a16="http://schemas.microsoft.com/office/drawing/2014/main" id="{FC7E2C44-D9AC-4EC6-A280-904F8E72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114300</xdr:colOff>
      <xdr:row>74</xdr:row>
      <xdr:rowOff>114300</xdr:rowOff>
    </xdr:to>
    <xdr:pic>
      <xdr:nvPicPr>
        <xdr:cNvPr id="921" name="Picture 182">
          <a:hlinkClick xmlns:r="http://schemas.openxmlformats.org/officeDocument/2006/relationships" r:id="rId653" tgtFrame="_blank"/>
          <a:extLst>
            <a:ext uri="{FF2B5EF4-FFF2-40B4-BE49-F238E27FC236}">
              <a16:creationId xmlns:a16="http://schemas.microsoft.com/office/drawing/2014/main" id="{D729A767-E1E6-42EA-B3E5-9DDB183A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6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114300</xdr:colOff>
      <xdr:row>75</xdr:row>
      <xdr:rowOff>114300</xdr:rowOff>
    </xdr:to>
    <xdr:pic>
      <xdr:nvPicPr>
        <xdr:cNvPr id="922" name="Picture 183">
          <a:hlinkClick xmlns:r="http://schemas.openxmlformats.org/officeDocument/2006/relationships" r:id="rId654" tgtFrame="_blank"/>
          <a:extLst>
            <a:ext uri="{FF2B5EF4-FFF2-40B4-BE49-F238E27FC236}">
              <a16:creationId xmlns:a16="http://schemas.microsoft.com/office/drawing/2014/main" id="{A2A56411-0181-4BAD-A296-68B19B1E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6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114300</xdr:colOff>
      <xdr:row>76</xdr:row>
      <xdr:rowOff>114300</xdr:rowOff>
    </xdr:to>
    <xdr:pic>
      <xdr:nvPicPr>
        <xdr:cNvPr id="923" name="Picture 184">
          <a:hlinkClick xmlns:r="http://schemas.openxmlformats.org/officeDocument/2006/relationships" r:id="rId655" tgtFrame="_blank"/>
          <a:extLst>
            <a:ext uri="{FF2B5EF4-FFF2-40B4-BE49-F238E27FC236}">
              <a16:creationId xmlns:a16="http://schemas.microsoft.com/office/drawing/2014/main" id="{2B192DCF-396F-478C-95A8-617D4A16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6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114300</xdr:colOff>
      <xdr:row>77</xdr:row>
      <xdr:rowOff>114300</xdr:rowOff>
    </xdr:to>
    <xdr:pic>
      <xdr:nvPicPr>
        <xdr:cNvPr id="924" name="Picture 185">
          <a:hlinkClick xmlns:r="http://schemas.openxmlformats.org/officeDocument/2006/relationships" r:id="rId656" tgtFrame="_blank"/>
          <a:extLst>
            <a:ext uri="{FF2B5EF4-FFF2-40B4-BE49-F238E27FC236}">
              <a16:creationId xmlns:a16="http://schemas.microsoft.com/office/drawing/2014/main" id="{F401A15A-87BC-481E-86CF-F09563F6B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6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114300</xdr:colOff>
      <xdr:row>72</xdr:row>
      <xdr:rowOff>114300</xdr:rowOff>
    </xdr:to>
    <xdr:pic>
      <xdr:nvPicPr>
        <xdr:cNvPr id="925" name="Picture 186">
          <a:hlinkClick xmlns:r="http://schemas.openxmlformats.org/officeDocument/2006/relationships" r:id="rId657" tgtFrame="_blank"/>
          <a:extLst>
            <a:ext uri="{FF2B5EF4-FFF2-40B4-BE49-F238E27FC236}">
              <a16:creationId xmlns:a16="http://schemas.microsoft.com/office/drawing/2014/main" id="{4007A4C3-23C4-458C-A574-1BB8A69E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114300</xdr:colOff>
      <xdr:row>73</xdr:row>
      <xdr:rowOff>114300</xdr:rowOff>
    </xdr:to>
    <xdr:pic>
      <xdr:nvPicPr>
        <xdr:cNvPr id="926" name="Picture 187">
          <a:hlinkClick xmlns:r="http://schemas.openxmlformats.org/officeDocument/2006/relationships" r:id="rId658" tgtFrame="_blank"/>
          <a:extLst>
            <a:ext uri="{FF2B5EF4-FFF2-40B4-BE49-F238E27FC236}">
              <a16:creationId xmlns:a16="http://schemas.microsoft.com/office/drawing/2014/main" id="{B6B436B0-BF53-4121-B4C1-51E6DB0A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114300</xdr:colOff>
      <xdr:row>74</xdr:row>
      <xdr:rowOff>114300</xdr:rowOff>
    </xdr:to>
    <xdr:pic>
      <xdr:nvPicPr>
        <xdr:cNvPr id="927" name="Picture 188">
          <a:hlinkClick xmlns:r="http://schemas.openxmlformats.org/officeDocument/2006/relationships" r:id="rId659" tgtFrame="_blank"/>
          <a:extLst>
            <a:ext uri="{FF2B5EF4-FFF2-40B4-BE49-F238E27FC236}">
              <a16:creationId xmlns:a16="http://schemas.microsoft.com/office/drawing/2014/main" id="{C78504AE-B585-40BE-B2E0-011E168D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114300</xdr:colOff>
      <xdr:row>75</xdr:row>
      <xdr:rowOff>114300</xdr:rowOff>
    </xdr:to>
    <xdr:pic>
      <xdr:nvPicPr>
        <xdr:cNvPr id="928" name="Picture 189">
          <a:hlinkClick xmlns:r="http://schemas.openxmlformats.org/officeDocument/2006/relationships" r:id="rId660" tgtFrame="_blank"/>
          <a:extLst>
            <a:ext uri="{FF2B5EF4-FFF2-40B4-BE49-F238E27FC236}">
              <a16:creationId xmlns:a16="http://schemas.microsoft.com/office/drawing/2014/main" id="{29E387AD-EBBC-4A5F-B835-269B0CC2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114300</xdr:colOff>
      <xdr:row>76</xdr:row>
      <xdr:rowOff>114300</xdr:rowOff>
    </xdr:to>
    <xdr:pic>
      <xdr:nvPicPr>
        <xdr:cNvPr id="929" name="Picture 190">
          <a:hlinkClick xmlns:r="http://schemas.openxmlformats.org/officeDocument/2006/relationships" r:id="rId661" tgtFrame="_blank"/>
          <a:extLst>
            <a:ext uri="{FF2B5EF4-FFF2-40B4-BE49-F238E27FC236}">
              <a16:creationId xmlns:a16="http://schemas.microsoft.com/office/drawing/2014/main" id="{0674B032-3108-4D2F-9474-2F315260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114300</xdr:colOff>
      <xdr:row>77</xdr:row>
      <xdr:rowOff>114300</xdr:rowOff>
    </xdr:to>
    <xdr:pic>
      <xdr:nvPicPr>
        <xdr:cNvPr id="930" name="Picture 191">
          <a:hlinkClick xmlns:r="http://schemas.openxmlformats.org/officeDocument/2006/relationships" r:id="rId662" tgtFrame="_blank"/>
          <a:extLst>
            <a:ext uri="{FF2B5EF4-FFF2-40B4-BE49-F238E27FC236}">
              <a16:creationId xmlns:a16="http://schemas.microsoft.com/office/drawing/2014/main" id="{3B715668-9F19-4234-BEB4-B5351E46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114300</xdr:colOff>
      <xdr:row>78</xdr:row>
      <xdr:rowOff>114300</xdr:rowOff>
    </xdr:to>
    <xdr:pic>
      <xdr:nvPicPr>
        <xdr:cNvPr id="931" name="Picture 192">
          <a:hlinkClick xmlns:r="http://schemas.openxmlformats.org/officeDocument/2006/relationships" r:id="rId663" tgtFrame="_blank"/>
          <a:extLst>
            <a:ext uri="{FF2B5EF4-FFF2-40B4-BE49-F238E27FC236}">
              <a16:creationId xmlns:a16="http://schemas.microsoft.com/office/drawing/2014/main" id="{F3B5A11E-AEBC-43A8-8686-444126EE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114300</xdr:colOff>
      <xdr:row>78</xdr:row>
      <xdr:rowOff>114300</xdr:rowOff>
    </xdr:to>
    <xdr:pic>
      <xdr:nvPicPr>
        <xdr:cNvPr id="932" name="Picture 193">
          <a:hlinkClick xmlns:r="http://schemas.openxmlformats.org/officeDocument/2006/relationships" r:id="rId664" tgtFrame="_blank"/>
          <a:extLst>
            <a:ext uri="{FF2B5EF4-FFF2-40B4-BE49-F238E27FC236}">
              <a16:creationId xmlns:a16="http://schemas.microsoft.com/office/drawing/2014/main" id="{016A78AA-3FA5-41FC-A6CA-8DA7D8A7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114300</xdr:colOff>
      <xdr:row>79</xdr:row>
      <xdr:rowOff>114300</xdr:rowOff>
    </xdr:to>
    <xdr:pic>
      <xdr:nvPicPr>
        <xdr:cNvPr id="933" name="Picture 194">
          <a:hlinkClick xmlns:r="http://schemas.openxmlformats.org/officeDocument/2006/relationships" r:id="rId665" tgtFrame="_blank"/>
          <a:extLst>
            <a:ext uri="{FF2B5EF4-FFF2-40B4-BE49-F238E27FC236}">
              <a16:creationId xmlns:a16="http://schemas.microsoft.com/office/drawing/2014/main" id="{467C4E80-0A6B-451D-BB62-82743DB0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114300</xdr:colOff>
      <xdr:row>80</xdr:row>
      <xdr:rowOff>114300</xdr:rowOff>
    </xdr:to>
    <xdr:pic>
      <xdr:nvPicPr>
        <xdr:cNvPr id="934" name="Picture 195">
          <a:hlinkClick xmlns:r="http://schemas.openxmlformats.org/officeDocument/2006/relationships" r:id="rId666" tgtFrame="_blank"/>
          <a:extLst>
            <a:ext uri="{FF2B5EF4-FFF2-40B4-BE49-F238E27FC236}">
              <a16:creationId xmlns:a16="http://schemas.microsoft.com/office/drawing/2014/main" id="{17D9EB10-7087-4F07-9BE7-07A2E906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114300</xdr:colOff>
      <xdr:row>81</xdr:row>
      <xdr:rowOff>114300</xdr:rowOff>
    </xdr:to>
    <xdr:pic>
      <xdr:nvPicPr>
        <xdr:cNvPr id="935" name="Picture 196">
          <a:hlinkClick xmlns:r="http://schemas.openxmlformats.org/officeDocument/2006/relationships" r:id="rId667" tgtFrame="_blank"/>
          <a:extLst>
            <a:ext uri="{FF2B5EF4-FFF2-40B4-BE49-F238E27FC236}">
              <a16:creationId xmlns:a16="http://schemas.microsoft.com/office/drawing/2014/main" id="{4D44A486-B011-4ADA-94B7-35DC2A91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3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114300</xdr:colOff>
      <xdr:row>81</xdr:row>
      <xdr:rowOff>114300</xdr:rowOff>
    </xdr:to>
    <xdr:pic>
      <xdr:nvPicPr>
        <xdr:cNvPr id="936" name="Picture 197">
          <a:hlinkClick xmlns:r="http://schemas.openxmlformats.org/officeDocument/2006/relationships" r:id="rId668" tgtFrame="_blank"/>
          <a:extLst>
            <a:ext uri="{FF2B5EF4-FFF2-40B4-BE49-F238E27FC236}">
              <a16:creationId xmlns:a16="http://schemas.microsoft.com/office/drawing/2014/main" id="{4CE05D87-77B7-42C7-AE55-43B99549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114300</xdr:colOff>
      <xdr:row>82</xdr:row>
      <xdr:rowOff>114300</xdr:rowOff>
    </xdr:to>
    <xdr:pic>
      <xdr:nvPicPr>
        <xdr:cNvPr id="937" name="Picture 198">
          <a:hlinkClick xmlns:r="http://schemas.openxmlformats.org/officeDocument/2006/relationships" r:id="rId669" tgtFrame="_blank"/>
          <a:extLst>
            <a:ext uri="{FF2B5EF4-FFF2-40B4-BE49-F238E27FC236}">
              <a16:creationId xmlns:a16="http://schemas.microsoft.com/office/drawing/2014/main" id="{07315B19-67EE-4A79-BAB7-BEFEAE25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114300</xdr:colOff>
      <xdr:row>83</xdr:row>
      <xdr:rowOff>114300</xdr:rowOff>
    </xdr:to>
    <xdr:pic>
      <xdr:nvPicPr>
        <xdr:cNvPr id="938" name="Picture 199">
          <a:hlinkClick xmlns:r="http://schemas.openxmlformats.org/officeDocument/2006/relationships" r:id="rId670" tgtFrame="_blank"/>
          <a:extLst>
            <a:ext uri="{FF2B5EF4-FFF2-40B4-BE49-F238E27FC236}">
              <a16:creationId xmlns:a16="http://schemas.microsoft.com/office/drawing/2014/main" id="{76CC8EE8-D2A3-4D00-9DCB-FF4FA5A1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81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114300</xdr:colOff>
      <xdr:row>84</xdr:row>
      <xdr:rowOff>114300</xdr:rowOff>
    </xdr:to>
    <xdr:pic>
      <xdr:nvPicPr>
        <xdr:cNvPr id="939" name="Picture 200">
          <a:hlinkClick xmlns:r="http://schemas.openxmlformats.org/officeDocument/2006/relationships" r:id="rId671" tgtFrame="_blank"/>
          <a:extLst>
            <a:ext uri="{FF2B5EF4-FFF2-40B4-BE49-F238E27FC236}">
              <a16:creationId xmlns:a16="http://schemas.microsoft.com/office/drawing/2014/main" id="{C21CCFA8-E5BC-4883-AA66-7AC7EE0A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114300</xdr:colOff>
      <xdr:row>83</xdr:row>
      <xdr:rowOff>114300</xdr:rowOff>
    </xdr:to>
    <xdr:pic>
      <xdr:nvPicPr>
        <xdr:cNvPr id="940" name="Picture 201">
          <a:hlinkClick xmlns:r="http://schemas.openxmlformats.org/officeDocument/2006/relationships" r:id="rId672" tgtFrame="_blank"/>
          <a:extLst>
            <a:ext uri="{FF2B5EF4-FFF2-40B4-BE49-F238E27FC236}">
              <a16:creationId xmlns:a16="http://schemas.microsoft.com/office/drawing/2014/main" id="{25094CAA-EB49-4D96-B952-9C7BB4A3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19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114300</xdr:colOff>
      <xdr:row>84</xdr:row>
      <xdr:rowOff>114300</xdr:rowOff>
    </xdr:to>
    <xdr:pic>
      <xdr:nvPicPr>
        <xdr:cNvPr id="941" name="Picture 202">
          <a:hlinkClick xmlns:r="http://schemas.openxmlformats.org/officeDocument/2006/relationships" r:id="rId673" tgtFrame="_blank"/>
          <a:extLst>
            <a:ext uri="{FF2B5EF4-FFF2-40B4-BE49-F238E27FC236}">
              <a16:creationId xmlns:a16="http://schemas.microsoft.com/office/drawing/2014/main" id="{E9059991-4D07-462A-9494-D5F25539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19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4</xdr:col>
      <xdr:colOff>114300</xdr:colOff>
      <xdr:row>85</xdr:row>
      <xdr:rowOff>114300</xdr:rowOff>
    </xdr:to>
    <xdr:pic>
      <xdr:nvPicPr>
        <xdr:cNvPr id="942" name="Picture 203">
          <a:hlinkClick xmlns:r="http://schemas.openxmlformats.org/officeDocument/2006/relationships" r:id="rId674" tgtFrame="_blank"/>
          <a:extLst>
            <a:ext uri="{FF2B5EF4-FFF2-40B4-BE49-F238E27FC236}">
              <a16:creationId xmlns:a16="http://schemas.microsoft.com/office/drawing/2014/main" id="{660522D5-44E7-485B-A43F-C5B82F02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19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114300</xdr:colOff>
      <xdr:row>82</xdr:row>
      <xdr:rowOff>114300</xdr:rowOff>
    </xdr:to>
    <xdr:pic>
      <xdr:nvPicPr>
        <xdr:cNvPr id="943" name="Picture 204">
          <a:hlinkClick xmlns:r="http://schemas.openxmlformats.org/officeDocument/2006/relationships" r:id="rId675" tgtFrame="_blank"/>
          <a:extLst>
            <a:ext uri="{FF2B5EF4-FFF2-40B4-BE49-F238E27FC236}">
              <a16:creationId xmlns:a16="http://schemas.microsoft.com/office/drawing/2014/main" id="{849D3119-7925-4800-B6CF-098CBD6D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38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114300</xdr:colOff>
      <xdr:row>83</xdr:row>
      <xdr:rowOff>114300</xdr:rowOff>
    </xdr:to>
    <xdr:pic>
      <xdr:nvPicPr>
        <xdr:cNvPr id="944" name="Picture 205">
          <a:hlinkClick xmlns:r="http://schemas.openxmlformats.org/officeDocument/2006/relationships" r:id="rId676" tgtFrame="_blank"/>
          <a:extLst>
            <a:ext uri="{FF2B5EF4-FFF2-40B4-BE49-F238E27FC236}">
              <a16:creationId xmlns:a16="http://schemas.microsoft.com/office/drawing/2014/main" id="{C50086BA-A67E-4221-B82C-CC8589C3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38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114300</xdr:colOff>
      <xdr:row>84</xdr:row>
      <xdr:rowOff>114300</xdr:rowOff>
    </xdr:to>
    <xdr:pic>
      <xdr:nvPicPr>
        <xdr:cNvPr id="945" name="Picture 206">
          <a:hlinkClick xmlns:r="http://schemas.openxmlformats.org/officeDocument/2006/relationships" r:id="rId677" tgtFrame="_blank"/>
          <a:extLst>
            <a:ext uri="{FF2B5EF4-FFF2-40B4-BE49-F238E27FC236}">
              <a16:creationId xmlns:a16="http://schemas.microsoft.com/office/drawing/2014/main" id="{3260DFB6-DF5D-415A-9970-88D2395E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38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4</xdr:col>
      <xdr:colOff>114300</xdr:colOff>
      <xdr:row>85</xdr:row>
      <xdr:rowOff>114300</xdr:rowOff>
    </xdr:to>
    <xdr:pic>
      <xdr:nvPicPr>
        <xdr:cNvPr id="946" name="Picture 207">
          <a:hlinkClick xmlns:r="http://schemas.openxmlformats.org/officeDocument/2006/relationships" r:id="rId678" tgtFrame="_blank"/>
          <a:extLst>
            <a:ext uri="{FF2B5EF4-FFF2-40B4-BE49-F238E27FC236}">
              <a16:creationId xmlns:a16="http://schemas.microsoft.com/office/drawing/2014/main" id="{56B221CC-4F3D-46DF-A3F1-9398AED6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38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114300</xdr:colOff>
      <xdr:row>86</xdr:row>
      <xdr:rowOff>114300</xdr:rowOff>
    </xdr:to>
    <xdr:pic>
      <xdr:nvPicPr>
        <xdr:cNvPr id="947" name="Picture 208">
          <a:hlinkClick xmlns:r="http://schemas.openxmlformats.org/officeDocument/2006/relationships" r:id="rId679" tgtFrame="_blank"/>
          <a:extLst>
            <a:ext uri="{FF2B5EF4-FFF2-40B4-BE49-F238E27FC236}">
              <a16:creationId xmlns:a16="http://schemas.microsoft.com/office/drawing/2014/main" id="{DBAA3233-0792-456B-8F23-E04E2972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38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114300</xdr:colOff>
      <xdr:row>87</xdr:row>
      <xdr:rowOff>114300</xdr:rowOff>
    </xdr:to>
    <xdr:pic>
      <xdr:nvPicPr>
        <xdr:cNvPr id="948" name="Picture 209">
          <a:hlinkClick xmlns:r="http://schemas.openxmlformats.org/officeDocument/2006/relationships" r:id="rId680" tgtFrame="_blank"/>
          <a:extLst>
            <a:ext uri="{FF2B5EF4-FFF2-40B4-BE49-F238E27FC236}">
              <a16:creationId xmlns:a16="http://schemas.microsoft.com/office/drawing/2014/main" id="{56F22515-407E-4A9A-A5C1-E6F72AD4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114300</xdr:colOff>
      <xdr:row>88</xdr:row>
      <xdr:rowOff>114300</xdr:rowOff>
    </xdr:to>
    <xdr:pic>
      <xdr:nvPicPr>
        <xdr:cNvPr id="949" name="Picture 210">
          <a:hlinkClick xmlns:r="http://schemas.openxmlformats.org/officeDocument/2006/relationships" r:id="rId681" tgtFrame="_blank"/>
          <a:extLst>
            <a:ext uri="{FF2B5EF4-FFF2-40B4-BE49-F238E27FC236}">
              <a16:creationId xmlns:a16="http://schemas.microsoft.com/office/drawing/2014/main" id="{81ECC2BE-1E81-4DDD-9C87-DE89FD3E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76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114300</xdr:colOff>
      <xdr:row>89</xdr:row>
      <xdr:rowOff>114300</xdr:rowOff>
    </xdr:to>
    <xdr:pic>
      <xdr:nvPicPr>
        <xdr:cNvPr id="950" name="Picture 211">
          <a:hlinkClick xmlns:r="http://schemas.openxmlformats.org/officeDocument/2006/relationships" r:id="rId682" tgtFrame="_blank"/>
          <a:extLst>
            <a:ext uri="{FF2B5EF4-FFF2-40B4-BE49-F238E27FC236}">
              <a16:creationId xmlns:a16="http://schemas.microsoft.com/office/drawing/2014/main" id="{F572366B-D3BF-42F2-BBED-FE714CB6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95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114300</xdr:colOff>
      <xdr:row>89</xdr:row>
      <xdr:rowOff>114300</xdr:rowOff>
    </xdr:to>
    <xdr:pic>
      <xdr:nvPicPr>
        <xdr:cNvPr id="951" name="Picture 212">
          <a:hlinkClick xmlns:r="http://schemas.openxmlformats.org/officeDocument/2006/relationships" r:id="rId683" tgtFrame="_blank"/>
          <a:extLst>
            <a:ext uri="{FF2B5EF4-FFF2-40B4-BE49-F238E27FC236}">
              <a16:creationId xmlns:a16="http://schemas.microsoft.com/office/drawing/2014/main" id="{6A0EC0EC-C4B5-4916-9964-370A74D5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14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114300</xdr:colOff>
      <xdr:row>90</xdr:row>
      <xdr:rowOff>114300</xdr:rowOff>
    </xdr:to>
    <xdr:pic>
      <xdr:nvPicPr>
        <xdr:cNvPr id="952" name="Picture 213">
          <a:hlinkClick xmlns:r="http://schemas.openxmlformats.org/officeDocument/2006/relationships" r:id="rId684" tgtFrame="_blank"/>
          <a:extLst>
            <a:ext uri="{FF2B5EF4-FFF2-40B4-BE49-F238E27FC236}">
              <a16:creationId xmlns:a16="http://schemas.microsoft.com/office/drawing/2014/main" id="{648299A7-63DD-4023-86A1-41B8734B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14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114300</xdr:colOff>
      <xdr:row>91</xdr:row>
      <xdr:rowOff>114300</xdr:rowOff>
    </xdr:to>
    <xdr:pic>
      <xdr:nvPicPr>
        <xdr:cNvPr id="953" name="Picture 214">
          <a:hlinkClick xmlns:r="http://schemas.openxmlformats.org/officeDocument/2006/relationships" r:id="rId685" tgtFrame="_blank"/>
          <a:extLst>
            <a:ext uri="{FF2B5EF4-FFF2-40B4-BE49-F238E27FC236}">
              <a16:creationId xmlns:a16="http://schemas.microsoft.com/office/drawing/2014/main" id="{84F98FC8-F68F-42CF-ACE0-8F4F5501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33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114300</xdr:colOff>
      <xdr:row>87</xdr:row>
      <xdr:rowOff>114300</xdr:rowOff>
    </xdr:to>
    <xdr:pic>
      <xdr:nvPicPr>
        <xdr:cNvPr id="954" name="Picture 215">
          <a:hlinkClick xmlns:r="http://schemas.openxmlformats.org/officeDocument/2006/relationships" r:id="rId686" tgtFrame="_blank"/>
          <a:extLst>
            <a:ext uri="{FF2B5EF4-FFF2-40B4-BE49-F238E27FC236}">
              <a16:creationId xmlns:a16="http://schemas.microsoft.com/office/drawing/2014/main" id="{9CA79509-C75B-4CDD-82DD-1139C32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114300</xdr:colOff>
      <xdr:row>88</xdr:row>
      <xdr:rowOff>114300</xdr:rowOff>
    </xdr:to>
    <xdr:pic>
      <xdr:nvPicPr>
        <xdr:cNvPr id="955" name="Picture 216">
          <a:hlinkClick xmlns:r="http://schemas.openxmlformats.org/officeDocument/2006/relationships" r:id="rId687" tgtFrame="_blank"/>
          <a:extLst>
            <a:ext uri="{FF2B5EF4-FFF2-40B4-BE49-F238E27FC236}">
              <a16:creationId xmlns:a16="http://schemas.microsoft.com/office/drawing/2014/main" id="{1ED6D95D-26C8-4434-8A7D-57AD77DF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114300</xdr:colOff>
      <xdr:row>89</xdr:row>
      <xdr:rowOff>114300</xdr:rowOff>
    </xdr:to>
    <xdr:pic>
      <xdr:nvPicPr>
        <xdr:cNvPr id="956" name="Picture 217">
          <a:hlinkClick xmlns:r="http://schemas.openxmlformats.org/officeDocument/2006/relationships" r:id="rId688" tgtFrame="_blank"/>
          <a:extLst>
            <a:ext uri="{FF2B5EF4-FFF2-40B4-BE49-F238E27FC236}">
              <a16:creationId xmlns:a16="http://schemas.microsoft.com/office/drawing/2014/main" id="{AE7C6178-E30D-49DC-A9C8-B0B37059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114300</xdr:colOff>
      <xdr:row>90</xdr:row>
      <xdr:rowOff>114300</xdr:rowOff>
    </xdr:to>
    <xdr:pic>
      <xdr:nvPicPr>
        <xdr:cNvPr id="957" name="Picture 218">
          <a:hlinkClick xmlns:r="http://schemas.openxmlformats.org/officeDocument/2006/relationships" r:id="rId689" tgtFrame="_blank"/>
          <a:extLst>
            <a:ext uri="{FF2B5EF4-FFF2-40B4-BE49-F238E27FC236}">
              <a16:creationId xmlns:a16="http://schemas.microsoft.com/office/drawing/2014/main" id="{07C42FC8-9F90-4DDF-982A-D782A84A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114300</xdr:colOff>
      <xdr:row>91</xdr:row>
      <xdr:rowOff>114300</xdr:rowOff>
    </xdr:to>
    <xdr:pic>
      <xdr:nvPicPr>
        <xdr:cNvPr id="958" name="Picture 219">
          <a:hlinkClick xmlns:r="http://schemas.openxmlformats.org/officeDocument/2006/relationships" r:id="rId690" tgtFrame="_blank"/>
          <a:extLst>
            <a:ext uri="{FF2B5EF4-FFF2-40B4-BE49-F238E27FC236}">
              <a16:creationId xmlns:a16="http://schemas.microsoft.com/office/drawing/2014/main" id="{C018A9BB-83B9-4972-A92D-A560BF57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114300</xdr:colOff>
      <xdr:row>92</xdr:row>
      <xdr:rowOff>114300</xdr:rowOff>
    </xdr:to>
    <xdr:pic>
      <xdr:nvPicPr>
        <xdr:cNvPr id="959" name="Picture 220">
          <a:hlinkClick xmlns:r="http://schemas.openxmlformats.org/officeDocument/2006/relationships" r:id="rId691" tgtFrame="_blank"/>
          <a:extLst>
            <a:ext uri="{FF2B5EF4-FFF2-40B4-BE49-F238E27FC236}">
              <a16:creationId xmlns:a16="http://schemas.microsoft.com/office/drawing/2014/main" id="{DE339370-11D3-4AD5-A38D-80D63BD9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114300</xdr:colOff>
      <xdr:row>89</xdr:row>
      <xdr:rowOff>114300</xdr:rowOff>
    </xdr:to>
    <xdr:pic>
      <xdr:nvPicPr>
        <xdr:cNvPr id="960" name="Picture 221">
          <a:hlinkClick xmlns:r="http://schemas.openxmlformats.org/officeDocument/2006/relationships" r:id="rId692" tgtFrame="_blank"/>
          <a:extLst>
            <a:ext uri="{FF2B5EF4-FFF2-40B4-BE49-F238E27FC236}">
              <a16:creationId xmlns:a16="http://schemas.microsoft.com/office/drawing/2014/main" id="{98142931-67F0-4508-A2B5-E5F47D01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114300</xdr:colOff>
      <xdr:row>90</xdr:row>
      <xdr:rowOff>114300</xdr:rowOff>
    </xdr:to>
    <xdr:pic>
      <xdr:nvPicPr>
        <xdr:cNvPr id="961" name="Picture 222">
          <a:hlinkClick xmlns:r="http://schemas.openxmlformats.org/officeDocument/2006/relationships" r:id="rId693" tgtFrame="_blank"/>
          <a:extLst>
            <a:ext uri="{FF2B5EF4-FFF2-40B4-BE49-F238E27FC236}">
              <a16:creationId xmlns:a16="http://schemas.microsoft.com/office/drawing/2014/main" id="{9D05EB85-E756-4C75-8333-AA3132B9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114300</xdr:colOff>
      <xdr:row>91</xdr:row>
      <xdr:rowOff>114300</xdr:rowOff>
    </xdr:to>
    <xdr:pic>
      <xdr:nvPicPr>
        <xdr:cNvPr id="962" name="Picture 223">
          <a:hlinkClick xmlns:r="http://schemas.openxmlformats.org/officeDocument/2006/relationships" r:id="rId694" tgtFrame="_blank"/>
          <a:extLst>
            <a:ext uri="{FF2B5EF4-FFF2-40B4-BE49-F238E27FC236}">
              <a16:creationId xmlns:a16="http://schemas.microsoft.com/office/drawing/2014/main" id="{16434BC1-57D2-457C-AF7F-489F99DC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114300</xdr:colOff>
      <xdr:row>92</xdr:row>
      <xdr:rowOff>114300</xdr:rowOff>
    </xdr:to>
    <xdr:pic>
      <xdr:nvPicPr>
        <xdr:cNvPr id="963" name="Picture 224">
          <a:hlinkClick xmlns:r="http://schemas.openxmlformats.org/officeDocument/2006/relationships" r:id="rId695" tgtFrame="_blank"/>
          <a:extLst>
            <a:ext uri="{FF2B5EF4-FFF2-40B4-BE49-F238E27FC236}">
              <a16:creationId xmlns:a16="http://schemas.microsoft.com/office/drawing/2014/main" id="{AC52E6A7-9058-4D82-B713-FDCC2E2E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114300</xdr:colOff>
      <xdr:row>93</xdr:row>
      <xdr:rowOff>114300</xdr:rowOff>
    </xdr:to>
    <xdr:pic>
      <xdr:nvPicPr>
        <xdr:cNvPr id="964" name="Picture 225">
          <a:hlinkClick xmlns:r="http://schemas.openxmlformats.org/officeDocument/2006/relationships" r:id="rId696" tgtFrame="_blank"/>
          <a:extLst>
            <a:ext uri="{FF2B5EF4-FFF2-40B4-BE49-F238E27FC236}">
              <a16:creationId xmlns:a16="http://schemas.microsoft.com/office/drawing/2014/main" id="{F1F9C18B-F99E-493B-8C8C-DBB6E46E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114300</xdr:colOff>
      <xdr:row>94</xdr:row>
      <xdr:rowOff>114300</xdr:rowOff>
    </xdr:to>
    <xdr:pic>
      <xdr:nvPicPr>
        <xdr:cNvPr id="965" name="Picture 226">
          <a:hlinkClick xmlns:r="http://schemas.openxmlformats.org/officeDocument/2006/relationships" r:id="rId697" tgtFrame="_blank"/>
          <a:extLst>
            <a:ext uri="{FF2B5EF4-FFF2-40B4-BE49-F238E27FC236}">
              <a16:creationId xmlns:a16="http://schemas.microsoft.com/office/drawing/2014/main" id="{C3C43353-9EBA-4BA1-BD7F-863DDBC9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90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114300</xdr:colOff>
      <xdr:row>94</xdr:row>
      <xdr:rowOff>114300</xdr:rowOff>
    </xdr:to>
    <xdr:pic>
      <xdr:nvPicPr>
        <xdr:cNvPr id="966" name="Picture 227">
          <a:hlinkClick xmlns:r="http://schemas.openxmlformats.org/officeDocument/2006/relationships" r:id="rId698" tgtFrame="_blank"/>
          <a:extLst>
            <a:ext uri="{FF2B5EF4-FFF2-40B4-BE49-F238E27FC236}">
              <a16:creationId xmlns:a16="http://schemas.microsoft.com/office/drawing/2014/main" id="{9EB074E6-0F88-4BAD-9482-E7522343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09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114300</xdr:colOff>
      <xdr:row>95</xdr:row>
      <xdr:rowOff>114300</xdr:rowOff>
    </xdr:to>
    <xdr:pic>
      <xdr:nvPicPr>
        <xdr:cNvPr id="967" name="Picture 228">
          <a:hlinkClick xmlns:r="http://schemas.openxmlformats.org/officeDocument/2006/relationships" r:id="rId699" tgtFrame="_blank"/>
          <a:extLst>
            <a:ext uri="{FF2B5EF4-FFF2-40B4-BE49-F238E27FC236}">
              <a16:creationId xmlns:a16="http://schemas.microsoft.com/office/drawing/2014/main" id="{4BAA7901-C2E7-47A7-8A21-21855224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09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114300</xdr:colOff>
      <xdr:row>96</xdr:row>
      <xdr:rowOff>114300</xdr:rowOff>
    </xdr:to>
    <xdr:pic>
      <xdr:nvPicPr>
        <xdr:cNvPr id="968" name="Picture 229">
          <a:hlinkClick xmlns:r="http://schemas.openxmlformats.org/officeDocument/2006/relationships" r:id="rId700" tgtFrame="_blank"/>
          <a:extLst>
            <a:ext uri="{FF2B5EF4-FFF2-40B4-BE49-F238E27FC236}">
              <a16:creationId xmlns:a16="http://schemas.microsoft.com/office/drawing/2014/main" id="{8F1BCF8B-CBE8-40D2-8417-11A29114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28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114300</xdr:colOff>
      <xdr:row>97</xdr:row>
      <xdr:rowOff>114300</xdr:rowOff>
    </xdr:to>
    <xdr:pic>
      <xdr:nvPicPr>
        <xdr:cNvPr id="969" name="Picture 230">
          <a:hlinkClick xmlns:r="http://schemas.openxmlformats.org/officeDocument/2006/relationships" r:id="rId701" tgtFrame="_blank"/>
          <a:extLst>
            <a:ext uri="{FF2B5EF4-FFF2-40B4-BE49-F238E27FC236}">
              <a16:creationId xmlns:a16="http://schemas.microsoft.com/office/drawing/2014/main" id="{9D68B2B3-5C9E-4F7B-AB5B-05751C5B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47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114300</xdr:colOff>
      <xdr:row>97</xdr:row>
      <xdr:rowOff>114300</xdr:rowOff>
    </xdr:to>
    <xdr:pic>
      <xdr:nvPicPr>
        <xdr:cNvPr id="970" name="Picture 231">
          <a:hlinkClick xmlns:r="http://schemas.openxmlformats.org/officeDocument/2006/relationships" r:id="rId702" tgtFrame="_blank"/>
          <a:extLst>
            <a:ext uri="{FF2B5EF4-FFF2-40B4-BE49-F238E27FC236}">
              <a16:creationId xmlns:a16="http://schemas.microsoft.com/office/drawing/2014/main" id="{DB8D136F-C5F0-4EA9-9902-D3DAD9B4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114300</xdr:colOff>
      <xdr:row>98</xdr:row>
      <xdr:rowOff>114300</xdr:rowOff>
    </xdr:to>
    <xdr:pic>
      <xdr:nvPicPr>
        <xdr:cNvPr id="971" name="Picture 232">
          <a:hlinkClick xmlns:r="http://schemas.openxmlformats.org/officeDocument/2006/relationships" r:id="rId703" tgtFrame="_blank"/>
          <a:extLst>
            <a:ext uri="{FF2B5EF4-FFF2-40B4-BE49-F238E27FC236}">
              <a16:creationId xmlns:a16="http://schemas.microsoft.com/office/drawing/2014/main" id="{A2747D36-0AFC-458A-B7E2-5B3B8B1BA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114300</xdr:colOff>
      <xdr:row>97</xdr:row>
      <xdr:rowOff>114300</xdr:rowOff>
    </xdr:to>
    <xdr:pic>
      <xdr:nvPicPr>
        <xdr:cNvPr id="972" name="Picture 233">
          <a:hlinkClick xmlns:r="http://schemas.openxmlformats.org/officeDocument/2006/relationships" r:id="rId704" tgtFrame="_blank"/>
          <a:extLst>
            <a:ext uri="{FF2B5EF4-FFF2-40B4-BE49-F238E27FC236}">
              <a16:creationId xmlns:a16="http://schemas.microsoft.com/office/drawing/2014/main" id="{9F0E748E-D224-4023-99F5-AFF560F0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85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114300</xdr:colOff>
      <xdr:row>98</xdr:row>
      <xdr:rowOff>114300</xdr:rowOff>
    </xdr:to>
    <xdr:pic>
      <xdr:nvPicPr>
        <xdr:cNvPr id="973" name="Picture 234">
          <a:hlinkClick xmlns:r="http://schemas.openxmlformats.org/officeDocument/2006/relationships" r:id="rId705" tgtFrame="_blank"/>
          <a:extLst>
            <a:ext uri="{FF2B5EF4-FFF2-40B4-BE49-F238E27FC236}">
              <a16:creationId xmlns:a16="http://schemas.microsoft.com/office/drawing/2014/main" id="{130679AD-7116-49A0-80DE-DF35D3D7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85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114300</xdr:colOff>
      <xdr:row>99</xdr:row>
      <xdr:rowOff>114300</xdr:rowOff>
    </xdr:to>
    <xdr:pic>
      <xdr:nvPicPr>
        <xdr:cNvPr id="974" name="Picture 235">
          <a:hlinkClick xmlns:r="http://schemas.openxmlformats.org/officeDocument/2006/relationships" r:id="rId706" tgtFrame="_blank"/>
          <a:extLst>
            <a:ext uri="{FF2B5EF4-FFF2-40B4-BE49-F238E27FC236}">
              <a16:creationId xmlns:a16="http://schemas.microsoft.com/office/drawing/2014/main" id="{90C350D4-42F2-4AA3-BA3D-D2FCC8B9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85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114300</xdr:colOff>
      <xdr:row>100</xdr:row>
      <xdr:rowOff>114300</xdr:rowOff>
    </xdr:to>
    <xdr:pic>
      <xdr:nvPicPr>
        <xdr:cNvPr id="975" name="Picture 236">
          <a:hlinkClick xmlns:r="http://schemas.openxmlformats.org/officeDocument/2006/relationships" r:id="rId707" tgtFrame="_blank"/>
          <a:extLst>
            <a:ext uri="{FF2B5EF4-FFF2-40B4-BE49-F238E27FC236}">
              <a16:creationId xmlns:a16="http://schemas.microsoft.com/office/drawing/2014/main" id="{3870A915-123F-4E1C-8069-7A20B950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114300</xdr:colOff>
      <xdr:row>99</xdr:row>
      <xdr:rowOff>114300</xdr:rowOff>
    </xdr:to>
    <xdr:pic>
      <xdr:nvPicPr>
        <xdr:cNvPr id="976" name="Picture 237">
          <a:hlinkClick xmlns:r="http://schemas.openxmlformats.org/officeDocument/2006/relationships" r:id="rId708" tgtFrame="_blank"/>
          <a:extLst>
            <a:ext uri="{FF2B5EF4-FFF2-40B4-BE49-F238E27FC236}">
              <a16:creationId xmlns:a16="http://schemas.microsoft.com/office/drawing/2014/main" id="{5E5E9CAF-DB92-436C-95F7-B8DB059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24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114300</xdr:colOff>
      <xdr:row>100</xdr:row>
      <xdr:rowOff>114300</xdr:rowOff>
    </xdr:to>
    <xdr:pic>
      <xdr:nvPicPr>
        <xdr:cNvPr id="977" name="Picture 238">
          <a:hlinkClick xmlns:r="http://schemas.openxmlformats.org/officeDocument/2006/relationships" r:id="rId709" tgtFrame="_blank"/>
          <a:extLst>
            <a:ext uri="{FF2B5EF4-FFF2-40B4-BE49-F238E27FC236}">
              <a16:creationId xmlns:a16="http://schemas.microsoft.com/office/drawing/2014/main" id="{179412F5-8B41-4609-B4B8-1F62CC7A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24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114300</xdr:colOff>
      <xdr:row>101</xdr:row>
      <xdr:rowOff>114300</xdr:rowOff>
    </xdr:to>
    <xdr:pic>
      <xdr:nvPicPr>
        <xdr:cNvPr id="978" name="Picture 239">
          <a:hlinkClick xmlns:r="http://schemas.openxmlformats.org/officeDocument/2006/relationships" r:id="rId710" tgtFrame="_blank"/>
          <a:extLst>
            <a:ext uri="{FF2B5EF4-FFF2-40B4-BE49-F238E27FC236}">
              <a16:creationId xmlns:a16="http://schemas.microsoft.com/office/drawing/2014/main" id="{A1534305-F54E-4D20-991B-C9FD1FE7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24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114300</xdr:colOff>
      <xdr:row>102</xdr:row>
      <xdr:rowOff>114300</xdr:rowOff>
    </xdr:to>
    <xdr:pic>
      <xdr:nvPicPr>
        <xdr:cNvPr id="979" name="Picture 240">
          <a:hlinkClick xmlns:r="http://schemas.openxmlformats.org/officeDocument/2006/relationships" r:id="rId711" tgtFrame="_blank"/>
          <a:extLst>
            <a:ext uri="{FF2B5EF4-FFF2-40B4-BE49-F238E27FC236}">
              <a16:creationId xmlns:a16="http://schemas.microsoft.com/office/drawing/2014/main" id="{42F60065-BCDF-4D02-82BD-AACC8DE1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43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114300</xdr:colOff>
      <xdr:row>101</xdr:row>
      <xdr:rowOff>114300</xdr:rowOff>
    </xdr:to>
    <xdr:pic>
      <xdr:nvPicPr>
        <xdr:cNvPr id="980" name="Picture 241">
          <a:hlinkClick xmlns:r="http://schemas.openxmlformats.org/officeDocument/2006/relationships" r:id="rId712" tgtFrame="_blank"/>
          <a:extLst>
            <a:ext uri="{FF2B5EF4-FFF2-40B4-BE49-F238E27FC236}">
              <a16:creationId xmlns:a16="http://schemas.microsoft.com/office/drawing/2014/main" id="{9A2261CE-4148-4850-BC1D-BAE193DF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114300</xdr:colOff>
      <xdr:row>102</xdr:row>
      <xdr:rowOff>114300</xdr:rowOff>
    </xdr:to>
    <xdr:pic>
      <xdr:nvPicPr>
        <xdr:cNvPr id="981" name="Picture 242">
          <a:hlinkClick xmlns:r="http://schemas.openxmlformats.org/officeDocument/2006/relationships" r:id="rId713" tgtFrame="_blank"/>
          <a:extLst>
            <a:ext uri="{FF2B5EF4-FFF2-40B4-BE49-F238E27FC236}">
              <a16:creationId xmlns:a16="http://schemas.microsoft.com/office/drawing/2014/main" id="{DE1FC48D-BAEC-4F6D-BC60-42973468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4</xdr:col>
      <xdr:colOff>114300</xdr:colOff>
      <xdr:row>103</xdr:row>
      <xdr:rowOff>114300</xdr:rowOff>
    </xdr:to>
    <xdr:pic>
      <xdr:nvPicPr>
        <xdr:cNvPr id="982" name="Picture 243">
          <a:hlinkClick xmlns:r="http://schemas.openxmlformats.org/officeDocument/2006/relationships" r:id="rId714" tgtFrame="_blank"/>
          <a:extLst>
            <a:ext uri="{FF2B5EF4-FFF2-40B4-BE49-F238E27FC236}">
              <a16:creationId xmlns:a16="http://schemas.microsoft.com/office/drawing/2014/main" id="{3601F6B6-8C90-4516-88FB-365EB147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114300</xdr:colOff>
      <xdr:row>104</xdr:row>
      <xdr:rowOff>114300</xdr:rowOff>
    </xdr:to>
    <xdr:pic>
      <xdr:nvPicPr>
        <xdr:cNvPr id="983" name="Picture 244">
          <a:hlinkClick xmlns:r="http://schemas.openxmlformats.org/officeDocument/2006/relationships" r:id="rId715" tgtFrame="_blank"/>
          <a:extLst>
            <a:ext uri="{FF2B5EF4-FFF2-40B4-BE49-F238E27FC236}">
              <a16:creationId xmlns:a16="http://schemas.microsoft.com/office/drawing/2014/main" id="{30CA0C3A-44FB-45B1-81F0-5233C1FD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81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114300</xdr:colOff>
      <xdr:row>105</xdr:row>
      <xdr:rowOff>114300</xdr:rowOff>
    </xdr:to>
    <xdr:pic>
      <xdr:nvPicPr>
        <xdr:cNvPr id="984" name="Picture 245">
          <a:hlinkClick xmlns:r="http://schemas.openxmlformats.org/officeDocument/2006/relationships" r:id="rId716" tgtFrame="_blank"/>
          <a:extLst>
            <a:ext uri="{FF2B5EF4-FFF2-40B4-BE49-F238E27FC236}">
              <a16:creationId xmlns:a16="http://schemas.microsoft.com/office/drawing/2014/main" id="{8C59E9A8-CD7C-4815-BB03-DC01428D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00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114300</xdr:colOff>
      <xdr:row>106</xdr:row>
      <xdr:rowOff>114300</xdr:rowOff>
    </xdr:to>
    <xdr:pic>
      <xdr:nvPicPr>
        <xdr:cNvPr id="985" name="Picture 246">
          <a:hlinkClick xmlns:r="http://schemas.openxmlformats.org/officeDocument/2006/relationships" r:id="rId717" tgtFrame="_blank"/>
          <a:extLst>
            <a:ext uri="{FF2B5EF4-FFF2-40B4-BE49-F238E27FC236}">
              <a16:creationId xmlns:a16="http://schemas.microsoft.com/office/drawing/2014/main" id="{D3CB690F-3E7A-4DB6-A79E-78F4569C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19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114300</xdr:colOff>
      <xdr:row>107</xdr:row>
      <xdr:rowOff>114300</xdr:rowOff>
    </xdr:to>
    <xdr:pic>
      <xdr:nvPicPr>
        <xdr:cNvPr id="986" name="Picture 247">
          <a:hlinkClick xmlns:r="http://schemas.openxmlformats.org/officeDocument/2006/relationships" r:id="rId718" tgtFrame="_blank"/>
          <a:extLst>
            <a:ext uri="{FF2B5EF4-FFF2-40B4-BE49-F238E27FC236}">
              <a16:creationId xmlns:a16="http://schemas.microsoft.com/office/drawing/2014/main" id="{D2D30B51-0129-4399-A32C-E667EACC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38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114300</xdr:colOff>
      <xdr:row>108</xdr:row>
      <xdr:rowOff>114300</xdr:rowOff>
    </xdr:to>
    <xdr:pic>
      <xdr:nvPicPr>
        <xdr:cNvPr id="987" name="Picture 248">
          <a:hlinkClick xmlns:r="http://schemas.openxmlformats.org/officeDocument/2006/relationships" r:id="rId719" tgtFrame="_blank"/>
          <a:extLst>
            <a:ext uri="{FF2B5EF4-FFF2-40B4-BE49-F238E27FC236}">
              <a16:creationId xmlns:a16="http://schemas.microsoft.com/office/drawing/2014/main" id="{E784CECD-54CC-4A6A-BE0A-62C29B2C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57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114300</xdr:colOff>
      <xdr:row>106</xdr:row>
      <xdr:rowOff>114300</xdr:rowOff>
    </xdr:to>
    <xdr:pic>
      <xdr:nvPicPr>
        <xdr:cNvPr id="988" name="Picture 249">
          <a:hlinkClick xmlns:r="http://schemas.openxmlformats.org/officeDocument/2006/relationships" r:id="rId720" tgtFrame="_blank"/>
          <a:extLst>
            <a:ext uri="{FF2B5EF4-FFF2-40B4-BE49-F238E27FC236}">
              <a16:creationId xmlns:a16="http://schemas.microsoft.com/office/drawing/2014/main" id="{3E10DCE0-59A5-4F47-A45D-CCFF0232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76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114300</xdr:colOff>
      <xdr:row>107</xdr:row>
      <xdr:rowOff>114300</xdr:rowOff>
    </xdr:to>
    <xdr:pic>
      <xdr:nvPicPr>
        <xdr:cNvPr id="989" name="Picture 250">
          <a:hlinkClick xmlns:r="http://schemas.openxmlformats.org/officeDocument/2006/relationships" r:id="rId721" tgtFrame="_blank"/>
          <a:extLst>
            <a:ext uri="{FF2B5EF4-FFF2-40B4-BE49-F238E27FC236}">
              <a16:creationId xmlns:a16="http://schemas.microsoft.com/office/drawing/2014/main" id="{06DE8F97-9EF6-4434-931A-C150BDAC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76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114300</xdr:colOff>
      <xdr:row>108</xdr:row>
      <xdr:rowOff>114300</xdr:rowOff>
    </xdr:to>
    <xdr:pic>
      <xdr:nvPicPr>
        <xdr:cNvPr id="990" name="Picture 251">
          <a:hlinkClick xmlns:r="http://schemas.openxmlformats.org/officeDocument/2006/relationships" r:id="rId722" tgtFrame="_blank"/>
          <a:extLst>
            <a:ext uri="{FF2B5EF4-FFF2-40B4-BE49-F238E27FC236}">
              <a16:creationId xmlns:a16="http://schemas.microsoft.com/office/drawing/2014/main" id="{F3EAED58-45A4-48F5-9E16-362258DC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76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114300</xdr:colOff>
      <xdr:row>109</xdr:row>
      <xdr:rowOff>114300</xdr:rowOff>
    </xdr:to>
    <xdr:pic>
      <xdr:nvPicPr>
        <xdr:cNvPr id="991" name="Picture 252">
          <a:hlinkClick xmlns:r="http://schemas.openxmlformats.org/officeDocument/2006/relationships" r:id="rId723" tgtFrame="_blank"/>
          <a:extLst>
            <a:ext uri="{FF2B5EF4-FFF2-40B4-BE49-F238E27FC236}">
              <a16:creationId xmlns:a16="http://schemas.microsoft.com/office/drawing/2014/main" id="{9DF4EB31-3F5F-4BC5-86C7-E1EF234F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76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114300</xdr:colOff>
      <xdr:row>110</xdr:row>
      <xdr:rowOff>114300</xdr:rowOff>
    </xdr:to>
    <xdr:pic>
      <xdr:nvPicPr>
        <xdr:cNvPr id="992" name="Picture 253">
          <a:hlinkClick xmlns:r="http://schemas.openxmlformats.org/officeDocument/2006/relationships" r:id="rId724" tgtFrame="_blank"/>
          <a:extLst>
            <a:ext uri="{FF2B5EF4-FFF2-40B4-BE49-F238E27FC236}">
              <a16:creationId xmlns:a16="http://schemas.microsoft.com/office/drawing/2014/main" id="{9A0CE667-DDE2-42B8-BC8A-91BD36ED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114300</xdr:colOff>
      <xdr:row>108</xdr:row>
      <xdr:rowOff>114300</xdr:rowOff>
    </xdr:to>
    <xdr:pic>
      <xdr:nvPicPr>
        <xdr:cNvPr id="993" name="Picture 254">
          <a:hlinkClick xmlns:r="http://schemas.openxmlformats.org/officeDocument/2006/relationships" r:id="rId725" tgtFrame="_blank"/>
          <a:extLst>
            <a:ext uri="{FF2B5EF4-FFF2-40B4-BE49-F238E27FC236}">
              <a16:creationId xmlns:a16="http://schemas.microsoft.com/office/drawing/2014/main" id="{2548588B-ACFC-4C3C-B52D-1B3C18DF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114300</xdr:colOff>
      <xdr:row>109</xdr:row>
      <xdr:rowOff>114300</xdr:rowOff>
    </xdr:to>
    <xdr:pic>
      <xdr:nvPicPr>
        <xdr:cNvPr id="994" name="Picture 255">
          <a:hlinkClick xmlns:r="http://schemas.openxmlformats.org/officeDocument/2006/relationships" r:id="rId726" tgtFrame="_blank"/>
          <a:extLst>
            <a:ext uri="{FF2B5EF4-FFF2-40B4-BE49-F238E27FC236}">
              <a16:creationId xmlns:a16="http://schemas.microsoft.com/office/drawing/2014/main" id="{658151D1-B985-4F4F-96C0-27F0C634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114300</xdr:colOff>
      <xdr:row>110</xdr:row>
      <xdr:rowOff>114300</xdr:rowOff>
    </xdr:to>
    <xdr:pic>
      <xdr:nvPicPr>
        <xdr:cNvPr id="995" name="Picture 256">
          <a:hlinkClick xmlns:r="http://schemas.openxmlformats.org/officeDocument/2006/relationships" r:id="rId727" tgtFrame="_blank"/>
          <a:extLst>
            <a:ext uri="{FF2B5EF4-FFF2-40B4-BE49-F238E27FC236}">
              <a16:creationId xmlns:a16="http://schemas.microsoft.com/office/drawing/2014/main" id="{62EEE4E9-B1AE-4F4B-ADAC-9217C18B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114300</xdr:colOff>
      <xdr:row>111</xdr:row>
      <xdr:rowOff>114300</xdr:rowOff>
    </xdr:to>
    <xdr:pic>
      <xdr:nvPicPr>
        <xdr:cNvPr id="996" name="Picture 257">
          <a:hlinkClick xmlns:r="http://schemas.openxmlformats.org/officeDocument/2006/relationships" r:id="rId728" tgtFrame="_blank"/>
          <a:extLst>
            <a:ext uri="{FF2B5EF4-FFF2-40B4-BE49-F238E27FC236}">
              <a16:creationId xmlns:a16="http://schemas.microsoft.com/office/drawing/2014/main" id="{B3065F33-4CF6-4940-9BA7-E1812C8F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114300</xdr:colOff>
      <xdr:row>111</xdr:row>
      <xdr:rowOff>114300</xdr:rowOff>
    </xdr:to>
    <xdr:pic>
      <xdr:nvPicPr>
        <xdr:cNvPr id="997" name="Picture 258">
          <a:hlinkClick xmlns:r="http://schemas.openxmlformats.org/officeDocument/2006/relationships" r:id="rId729" tgtFrame="_blank"/>
          <a:extLst>
            <a:ext uri="{FF2B5EF4-FFF2-40B4-BE49-F238E27FC236}">
              <a16:creationId xmlns:a16="http://schemas.microsoft.com/office/drawing/2014/main" id="{DE17A5A7-7EB2-42CA-9F1E-80AACF3A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33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114300</xdr:colOff>
      <xdr:row>112</xdr:row>
      <xdr:rowOff>114300</xdr:rowOff>
    </xdr:to>
    <xdr:pic>
      <xdr:nvPicPr>
        <xdr:cNvPr id="998" name="Picture 259">
          <a:hlinkClick xmlns:r="http://schemas.openxmlformats.org/officeDocument/2006/relationships" r:id="rId730" tgtFrame="_blank"/>
          <a:extLst>
            <a:ext uri="{FF2B5EF4-FFF2-40B4-BE49-F238E27FC236}">
              <a16:creationId xmlns:a16="http://schemas.microsoft.com/office/drawing/2014/main" id="{B84877D1-7A24-40F2-A85D-1B52C10B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33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114300</xdr:colOff>
      <xdr:row>113</xdr:row>
      <xdr:rowOff>114300</xdr:rowOff>
    </xdr:to>
    <xdr:pic>
      <xdr:nvPicPr>
        <xdr:cNvPr id="999" name="Picture 260">
          <a:hlinkClick xmlns:r="http://schemas.openxmlformats.org/officeDocument/2006/relationships" r:id="rId731" tgtFrame="_blank"/>
          <a:extLst>
            <a:ext uri="{FF2B5EF4-FFF2-40B4-BE49-F238E27FC236}">
              <a16:creationId xmlns:a16="http://schemas.microsoft.com/office/drawing/2014/main" id="{B7A754FE-F721-4705-82AD-859074AD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52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114300</xdr:colOff>
      <xdr:row>114</xdr:row>
      <xdr:rowOff>114300</xdr:rowOff>
    </xdr:to>
    <xdr:pic>
      <xdr:nvPicPr>
        <xdr:cNvPr id="1000" name="Picture 261">
          <a:hlinkClick xmlns:r="http://schemas.openxmlformats.org/officeDocument/2006/relationships" r:id="rId732" tgtFrame="_blank"/>
          <a:extLst>
            <a:ext uri="{FF2B5EF4-FFF2-40B4-BE49-F238E27FC236}">
              <a16:creationId xmlns:a16="http://schemas.microsoft.com/office/drawing/2014/main" id="{EF9C4B85-09BD-4090-BA7B-9D013B48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71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114300</xdr:colOff>
      <xdr:row>114</xdr:row>
      <xdr:rowOff>114300</xdr:rowOff>
    </xdr:to>
    <xdr:pic>
      <xdr:nvPicPr>
        <xdr:cNvPr id="1001" name="Picture 262">
          <a:hlinkClick xmlns:r="http://schemas.openxmlformats.org/officeDocument/2006/relationships" r:id="rId733" tgtFrame="_blank"/>
          <a:extLst>
            <a:ext uri="{FF2B5EF4-FFF2-40B4-BE49-F238E27FC236}">
              <a16:creationId xmlns:a16="http://schemas.microsoft.com/office/drawing/2014/main" id="{11C3D46A-D405-49E2-BB44-0B993363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90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114300</xdr:colOff>
      <xdr:row>115</xdr:row>
      <xdr:rowOff>114300</xdr:rowOff>
    </xdr:to>
    <xdr:pic>
      <xdr:nvPicPr>
        <xdr:cNvPr id="1002" name="Picture 263">
          <a:hlinkClick xmlns:r="http://schemas.openxmlformats.org/officeDocument/2006/relationships" r:id="rId734" tgtFrame="_blank"/>
          <a:extLst>
            <a:ext uri="{FF2B5EF4-FFF2-40B4-BE49-F238E27FC236}">
              <a16:creationId xmlns:a16="http://schemas.microsoft.com/office/drawing/2014/main" id="{64AD7F7A-733D-4D58-A6D1-9AA796C6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90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114300</xdr:colOff>
      <xdr:row>116</xdr:row>
      <xdr:rowOff>114300</xdr:rowOff>
    </xdr:to>
    <xdr:pic>
      <xdr:nvPicPr>
        <xdr:cNvPr id="1003" name="Picture 264">
          <a:hlinkClick xmlns:r="http://schemas.openxmlformats.org/officeDocument/2006/relationships" r:id="rId735" tgtFrame="_blank"/>
          <a:extLst>
            <a:ext uri="{FF2B5EF4-FFF2-40B4-BE49-F238E27FC236}">
              <a16:creationId xmlns:a16="http://schemas.microsoft.com/office/drawing/2014/main" id="{59150F6A-D99A-44EC-AA1B-4131E72F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09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114300</xdr:colOff>
      <xdr:row>115</xdr:row>
      <xdr:rowOff>114300</xdr:rowOff>
    </xdr:to>
    <xdr:pic>
      <xdr:nvPicPr>
        <xdr:cNvPr id="1004" name="Picture 265">
          <a:hlinkClick xmlns:r="http://schemas.openxmlformats.org/officeDocument/2006/relationships" r:id="rId736" tgtFrame="_blank"/>
          <a:extLst>
            <a:ext uri="{FF2B5EF4-FFF2-40B4-BE49-F238E27FC236}">
              <a16:creationId xmlns:a16="http://schemas.microsoft.com/office/drawing/2014/main" id="{93A986EE-AF8C-462B-ABD1-D7A6BC1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28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114300</xdr:colOff>
      <xdr:row>116</xdr:row>
      <xdr:rowOff>114300</xdr:rowOff>
    </xdr:to>
    <xdr:pic>
      <xdr:nvPicPr>
        <xdr:cNvPr id="1005" name="Picture 266">
          <a:hlinkClick xmlns:r="http://schemas.openxmlformats.org/officeDocument/2006/relationships" r:id="rId737" tgtFrame="_blank"/>
          <a:extLst>
            <a:ext uri="{FF2B5EF4-FFF2-40B4-BE49-F238E27FC236}">
              <a16:creationId xmlns:a16="http://schemas.microsoft.com/office/drawing/2014/main" id="{C658E2DF-CC43-465E-AF35-ECC437C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28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114300</xdr:colOff>
      <xdr:row>117</xdr:row>
      <xdr:rowOff>114300</xdr:rowOff>
    </xdr:to>
    <xdr:pic>
      <xdr:nvPicPr>
        <xdr:cNvPr id="1006" name="Picture 267">
          <a:hlinkClick xmlns:r="http://schemas.openxmlformats.org/officeDocument/2006/relationships" r:id="rId738" tgtFrame="_blank"/>
          <a:extLst>
            <a:ext uri="{FF2B5EF4-FFF2-40B4-BE49-F238E27FC236}">
              <a16:creationId xmlns:a16="http://schemas.microsoft.com/office/drawing/2014/main" id="{D8E4237C-4B91-44E1-A487-39F07F04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28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114300</xdr:colOff>
      <xdr:row>1</xdr:row>
      <xdr:rowOff>114300</xdr:rowOff>
    </xdr:to>
    <xdr:pic>
      <xdr:nvPicPr>
        <xdr:cNvPr id="1007" name="Picture 1">
          <a:hlinkClick xmlns:r="http://schemas.openxmlformats.org/officeDocument/2006/relationships" r:id="rId471" tgtFrame="_blank"/>
          <a:extLst>
            <a:ext uri="{FF2B5EF4-FFF2-40B4-BE49-F238E27FC236}">
              <a16:creationId xmlns:a16="http://schemas.microsoft.com/office/drawing/2014/main" id="{D668FAF1-AA66-4F93-AB42-3FAC4C30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114300</xdr:colOff>
      <xdr:row>2</xdr:row>
      <xdr:rowOff>114300</xdr:rowOff>
    </xdr:to>
    <xdr:pic>
      <xdr:nvPicPr>
        <xdr:cNvPr id="1008" name="Picture 2">
          <a:hlinkClick xmlns:r="http://schemas.openxmlformats.org/officeDocument/2006/relationships" r:id="rId473" tgtFrame="_blank"/>
          <a:extLst>
            <a:ext uri="{FF2B5EF4-FFF2-40B4-BE49-F238E27FC236}">
              <a16:creationId xmlns:a16="http://schemas.microsoft.com/office/drawing/2014/main" id="{5FA14BF2-36E5-4AA7-8FE8-7B3F70CC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114300</xdr:colOff>
      <xdr:row>2</xdr:row>
      <xdr:rowOff>114300</xdr:rowOff>
    </xdr:to>
    <xdr:pic>
      <xdr:nvPicPr>
        <xdr:cNvPr id="1009" name="Picture 3">
          <a:hlinkClick xmlns:r="http://schemas.openxmlformats.org/officeDocument/2006/relationships" r:id="rId474" tgtFrame="_blank"/>
          <a:extLst>
            <a:ext uri="{FF2B5EF4-FFF2-40B4-BE49-F238E27FC236}">
              <a16:creationId xmlns:a16="http://schemas.microsoft.com/office/drawing/2014/main" id="{5B24D239-8E11-4463-966D-D474E55A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114300</xdr:colOff>
      <xdr:row>3</xdr:row>
      <xdr:rowOff>114300</xdr:rowOff>
    </xdr:to>
    <xdr:pic>
      <xdr:nvPicPr>
        <xdr:cNvPr id="1010" name="Picture 4">
          <a:hlinkClick xmlns:r="http://schemas.openxmlformats.org/officeDocument/2006/relationships" r:id="rId475" tgtFrame="_blank"/>
          <a:extLst>
            <a:ext uri="{FF2B5EF4-FFF2-40B4-BE49-F238E27FC236}">
              <a16:creationId xmlns:a16="http://schemas.microsoft.com/office/drawing/2014/main" id="{A9ACE4CA-0B7B-4F37-A615-385302D0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114300</xdr:colOff>
      <xdr:row>1</xdr:row>
      <xdr:rowOff>114300</xdr:rowOff>
    </xdr:to>
    <xdr:pic>
      <xdr:nvPicPr>
        <xdr:cNvPr id="1011" name="Picture 5">
          <a:hlinkClick xmlns:r="http://schemas.openxmlformats.org/officeDocument/2006/relationships" r:id="rId476" tgtFrame="_blank"/>
          <a:extLst>
            <a:ext uri="{FF2B5EF4-FFF2-40B4-BE49-F238E27FC236}">
              <a16:creationId xmlns:a16="http://schemas.microsoft.com/office/drawing/2014/main" id="{ED462C38-CE70-483F-BC80-99A342AF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114300</xdr:colOff>
      <xdr:row>2</xdr:row>
      <xdr:rowOff>114300</xdr:rowOff>
    </xdr:to>
    <xdr:pic>
      <xdr:nvPicPr>
        <xdr:cNvPr id="1012" name="Picture 6">
          <a:hlinkClick xmlns:r="http://schemas.openxmlformats.org/officeDocument/2006/relationships" r:id="rId477" tgtFrame="_blank"/>
          <a:extLst>
            <a:ext uri="{FF2B5EF4-FFF2-40B4-BE49-F238E27FC236}">
              <a16:creationId xmlns:a16="http://schemas.microsoft.com/office/drawing/2014/main" id="{78FFC88E-CAF5-4EE6-BEB9-C49AE17F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114300</xdr:colOff>
      <xdr:row>3</xdr:row>
      <xdr:rowOff>114300</xdr:rowOff>
    </xdr:to>
    <xdr:pic>
      <xdr:nvPicPr>
        <xdr:cNvPr id="1013" name="Picture 7">
          <a:hlinkClick xmlns:r="http://schemas.openxmlformats.org/officeDocument/2006/relationships" r:id="rId478" tgtFrame="_blank"/>
          <a:extLst>
            <a:ext uri="{FF2B5EF4-FFF2-40B4-BE49-F238E27FC236}">
              <a16:creationId xmlns:a16="http://schemas.microsoft.com/office/drawing/2014/main" id="{43D1520C-3811-46A6-ABA1-BD9B7BB9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114300</xdr:colOff>
      <xdr:row>4</xdr:row>
      <xdr:rowOff>114300</xdr:rowOff>
    </xdr:to>
    <xdr:pic>
      <xdr:nvPicPr>
        <xdr:cNvPr id="1014" name="Picture 8">
          <a:hlinkClick xmlns:r="http://schemas.openxmlformats.org/officeDocument/2006/relationships" r:id="rId479" tgtFrame="_blank"/>
          <a:extLst>
            <a:ext uri="{FF2B5EF4-FFF2-40B4-BE49-F238E27FC236}">
              <a16:creationId xmlns:a16="http://schemas.microsoft.com/office/drawing/2014/main" id="{AA4FD9E2-9F5F-4C87-BBAD-F0C6DFE4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114300</xdr:colOff>
      <xdr:row>4</xdr:row>
      <xdr:rowOff>114300</xdr:rowOff>
    </xdr:to>
    <xdr:pic>
      <xdr:nvPicPr>
        <xdr:cNvPr id="1015" name="Picture 9">
          <a:hlinkClick xmlns:r="http://schemas.openxmlformats.org/officeDocument/2006/relationships" r:id="rId480" tgtFrame="_blank"/>
          <a:extLst>
            <a:ext uri="{FF2B5EF4-FFF2-40B4-BE49-F238E27FC236}">
              <a16:creationId xmlns:a16="http://schemas.microsoft.com/office/drawing/2014/main" id="{852C2DE5-E24F-4D1F-AB20-51C4ADCD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114300</xdr:colOff>
      <xdr:row>5</xdr:row>
      <xdr:rowOff>114300</xdr:rowOff>
    </xdr:to>
    <xdr:pic>
      <xdr:nvPicPr>
        <xdr:cNvPr id="1016" name="Picture 10">
          <a:hlinkClick xmlns:r="http://schemas.openxmlformats.org/officeDocument/2006/relationships" r:id="rId481" tgtFrame="_blank"/>
          <a:extLst>
            <a:ext uri="{FF2B5EF4-FFF2-40B4-BE49-F238E27FC236}">
              <a16:creationId xmlns:a16="http://schemas.microsoft.com/office/drawing/2014/main" id="{AD71BD9F-A388-4CA3-8EAD-F4BE280F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114300</xdr:colOff>
      <xdr:row>6</xdr:row>
      <xdr:rowOff>114300</xdr:rowOff>
    </xdr:to>
    <xdr:pic>
      <xdr:nvPicPr>
        <xdr:cNvPr id="1017" name="Picture 11">
          <a:hlinkClick xmlns:r="http://schemas.openxmlformats.org/officeDocument/2006/relationships" r:id="rId482" tgtFrame="_blank"/>
          <a:extLst>
            <a:ext uri="{FF2B5EF4-FFF2-40B4-BE49-F238E27FC236}">
              <a16:creationId xmlns:a16="http://schemas.microsoft.com/office/drawing/2014/main" id="{14D3596A-BB33-4760-900D-7346A994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114300</xdr:colOff>
      <xdr:row>7</xdr:row>
      <xdr:rowOff>114300</xdr:rowOff>
    </xdr:to>
    <xdr:pic>
      <xdr:nvPicPr>
        <xdr:cNvPr id="1018" name="Picture 12">
          <a:hlinkClick xmlns:r="http://schemas.openxmlformats.org/officeDocument/2006/relationships" r:id="rId483" tgtFrame="_blank"/>
          <a:extLst>
            <a:ext uri="{FF2B5EF4-FFF2-40B4-BE49-F238E27FC236}">
              <a16:creationId xmlns:a16="http://schemas.microsoft.com/office/drawing/2014/main" id="{A4F0A8A7-5746-4D86-B4F5-E4BD8CCC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114300</xdr:colOff>
      <xdr:row>8</xdr:row>
      <xdr:rowOff>114300</xdr:rowOff>
    </xdr:to>
    <xdr:pic>
      <xdr:nvPicPr>
        <xdr:cNvPr id="1019" name="Picture 13">
          <a:hlinkClick xmlns:r="http://schemas.openxmlformats.org/officeDocument/2006/relationships" r:id="rId484" tgtFrame="_blank"/>
          <a:extLst>
            <a:ext uri="{FF2B5EF4-FFF2-40B4-BE49-F238E27FC236}">
              <a16:creationId xmlns:a16="http://schemas.microsoft.com/office/drawing/2014/main" id="{C88C5854-8786-417B-A79F-C2EF8BF6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114300</xdr:colOff>
      <xdr:row>9</xdr:row>
      <xdr:rowOff>114300</xdr:rowOff>
    </xdr:to>
    <xdr:pic>
      <xdr:nvPicPr>
        <xdr:cNvPr id="1020" name="Picture 14">
          <a:hlinkClick xmlns:r="http://schemas.openxmlformats.org/officeDocument/2006/relationships" r:id="rId485" tgtFrame="_blank"/>
          <a:extLst>
            <a:ext uri="{FF2B5EF4-FFF2-40B4-BE49-F238E27FC236}">
              <a16:creationId xmlns:a16="http://schemas.microsoft.com/office/drawing/2014/main" id="{2500C264-A5FA-44DE-9F87-DDA2AAA7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1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114300</xdr:colOff>
      <xdr:row>10</xdr:row>
      <xdr:rowOff>114300</xdr:rowOff>
    </xdr:to>
    <xdr:pic>
      <xdr:nvPicPr>
        <xdr:cNvPr id="1021" name="Picture 15">
          <a:hlinkClick xmlns:r="http://schemas.openxmlformats.org/officeDocument/2006/relationships" r:id="rId486" tgtFrame="_blank"/>
          <a:extLst>
            <a:ext uri="{FF2B5EF4-FFF2-40B4-BE49-F238E27FC236}">
              <a16:creationId xmlns:a16="http://schemas.microsoft.com/office/drawing/2014/main" id="{9F6E5058-53BC-43DB-97ED-2DF20B25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114300</xdr:colOff>
      <xdr:row>11</xdr:row>
      <xdr:rowOff>114300</xdr:rowOff>
    </xdr:to>
    <xdr:pic>
      <xdr:nvPicPr>
        <xdr:cNvPr id="1022" name="Picture 16">
          <a:hlinkClick xmlns:r="http://schemas.openxmlformats.org/officeDocument/2006/relationships" r:id="rId487" tgtFrame="_blank"/>
          <a:extLst>
            <a:ext uri="{FF2B5EF4-FFF2-40B4-BE49-F238E27FC236}">
              <a16:creationId xmlns:a16="http://schemas.microsoft.com/office/drawing/2014/main" id="{5F880B5D-B229-4EB0-A41D-6745896E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114300</xdr:colOff>
      <xdr:row>11</xdr:row>
      <xdr:rowOff>114300</xdr:rowOff>
    </xdr:to>
    <xdr:pic>
      <xdr:nvPicPr>
        <xdr:cNvPr id="1023" name="Picture 17">
          <a:hlinkClick xmlns:r="http://schemas.openxmlformats.org/officeDocument/2006/relationships" r:id="rId488" tgtFrame="_blank"/>
          <a:extLst>
            <a:ext uri="{FF2B5EF4-FFF2-40B4-BE49-F238E27FC236}">
              <a16:creationId xmlns:a16="http://schemas.microsoft.com/office/drawing/2014/main" id="{A0F0711E-48EB-42C2-BF89-EB5BFC94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8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114300</xdr:colOff>
      <xdr:row>12</xdr:row>
      <xdr:rowOff>114300</xdr:rowOff>
    </xdr:to>
    <xdr:pic>
      <xdr:nvPicPr>
        <xdr:cNvPr id="1024" name="Picture 18">
          <a:hlinkClick xmlns:r="http://schemas.openxmlformats.org/officeDocument/2006/relationships" r:id="rId489" tgtFrame="_blank"/>
          <a:extLst>
            <a:ext uri="{FF2B5EF4-FFF2-40B4-BE49-F238E27FC236}">
              <a16:creationId xmlns:a16="http://schemas.microsoft.com/office/drawing/2014/main" id="{1EB91822-66B1-4E61-AE6E-46A5445D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8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114300</xdr:colOff>
      <xdr:row>13</xdr:row>
      <xdr:rowOff>114300</xdr:rowOff>
    </xdr:to>
    <xdr:pic>
      <xdr:nvPicPr>
        <xdr:cNvPr id="1025" name="Picture 19">
          <a:hlinkClick xmlns:r="http://schemas.openxmlformats.org/officeDocument/2006/relationships" r:id="rId490" tgtFrame="_blank"/>
          <a:extLst>
            <a:ext uri="{FF2B5EF4-FFF2-40B4-BE49-F238E27FC236}">
              <a16:creationId xmlns:a16="http://schemas.microsoft.com/office/drawing/2014/main" id="{C8E8314D-AB0F-48B5-9228-B99E613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47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114300</xdr:colOff>
      <xdr:row>13</xdr:row>
      <xdr:rowOff>114300</xdr:rowOff>
    </xdr:to>
    <xdr:pic>
      <xdr:nvPicPr>
        <xdr:cNvPr id="1026" name="Picture 20">
          <a:hlinkClick xmlns:r="http://schemas.openxmlformats.org/officeDocument/2006/relationships" r:id="rId491" tgtFrame="_blank"/>
          <a:extLst>
            <a:ext uri="{FF2B5EF4-FFF2-40B4-BE49-F238E27FC236}">
              <a16:creationId xmlns:a16="http://schemas.microsoft.com/office/drawing/2014/main" id="{0B4BE0D4-0081-4C6E-97E9-2CBB6FEC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66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114300</xdr:colOff>
      <xdr:row>14</xdr:row>
      <xdr:rowOff>114300</xdr:rowOff>
    </xdr:to>
    <xdr:pic>
      <xdr:nvPicPr>
        <xdr:cNvPr id="1027" name="Picture 21">
          <a:hlinkClick xmlns:r="http://schemas.openxmlformats.org/officeDocument/2006/relationships" r:id="rId492" tgtFrame="_blank"/>
          <a:extLst>
            <a:ext uri="{FF2B5EF4-FFF2-40B4-BE49-F238E27FC236}">
              <a16:creationId xmlns:a16="http://schemas.microsoft.com/office/drawing/2014/main" id="{A587DCC8-B1F3-4784-8242-FE01DC7F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66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114300</xdr:colOff>
      <xdr:row>14</xdr:row>
      <xdr:rowOff>114300</xdr:rowOff>
    </xdr:to>
    <xdr:pic>
      <xdr:nvPicPr>
        <xdr:cNvPr id="1028" name="Picture 22">
          <a:hlinkClick xmlns:r="http://schemas.openxmlformats.org/officeDocument/2006/relationships" r:id="rId493" tgtFrame="_blank"/>
          <a:extLst>
            <a:ext uri="{FF2B5EF4-FFF2-40B4-BE49-F238E27FC236}">
              <a16:creationId xmlns:a16="http://schemas.microsoft.com/office/drawing/2014/main" id="{86D1F4E7-BB40-486F-B9E3-AF8E9879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85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114300</xdr:colOff>
      <xdr:row>15</xdr:row>
      <xdr:rowOff>114300</xdr:rowOff>
    </xdr:to>
    <xdr:pic>
      <xdr:nvPicPr>
        <xdr:cNvPr id="1029" name="Picture 23">
          <a:hlinkClick xmlns:r="http://schemas.openxmlformats.org/officeDocument/2006/relationships" r:id="rId494" tgtFrame="_blank"/>
          <a:extLst>
            <a:ext uri="{FF2B5EF4-FFF2-40B4-BE49-F238E27FC236}">
              <a16:creationId xmlns:a16="http://schemas.microsoft.com/office/drawing/2014/main" id="{FFBDB0CF-9815-41AE-ADE7-FC4CAFFC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85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114300</xdr:colOff>
      <xdr:row>16</xdr:row>
      <xdr:rowOff>114300</xdr:rowOff>
    </xdr:to>
    <xdr:pic>
      <xdr:nvPicPr>
        <xdr:cNvPr id="1030" name="Picture 24">
          <a:hlinkClick xmlns:r="http://schemas.openxmlformats.org/officeDocument/2006/relationships" r:id="rId495" tgtFrame="_blank"/>
          <a:extLst>
            <a:ext uri="{FF2B5EF4-FFF2-40B4-BE49-F238E27FC236}">
              <a16:creationId xmlns:a16="http://schemas.microsoft.com/office/drawing/2014/main" id="{F7F17246-0ACA-4953-8A95-FB078B15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04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114300</xdr:colOff>
      <xdr:row>16</xdr:row>
      <xdr:rowOff>114300</xdr:rowOff>
    </xdr:to>
    <xdr:pic>
      <xdr:nvPicPr>
        <xdr:cNvPr id="1031" name="Picture 25">
          <a:hlinkClick xmlns:r="http://schemas.openxmlformats.org/officeDocument/2006/relationships" r:id="rId496" tgtFrame="_blank"/>
          <a:extLst>
            <a:ext uri="{FF2B5EF4-FFF2-40B4-BE49-F238E27FC236}">
              <a16:creationId xmlns:a16="http://schemas.microsoft.com/office/drawing/2014/main" id="{8B3ACB9F-5C3E-4BDA-A9A7-83F2B0C0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23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114300</xdr:colOff>
      <xdr:row>17</xdr:row>
      <xdr:rowOff>114300</xdr:rowOff>
    </xdr:to>
    <xdr:pic>
      <xdr:nvPicPr>
        <xdr:cNvPr id="1032" name="Picture 26">
          <a:hlinkClick xmlns:r="http://schemas.openxmlformats.org/officeDocument/2006/relationships" r:id="rId497" tgtFrame="_blank"/>
          <a:extLst>
            <a:ext uri="{FF2B5EF4-FFF2-40B4-BE49-F238E27FC236}">
              <a16:creationId xmlns:a16="http://schemas.microsoft.com/office/drawing/2014/main" id="{366FA988-9A15-4C97-9649-234AF4FA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23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114300</xdr:colOff>
      <xdr:row>18</xdr:row>
      <xdr:rowOff>114300</xdr:rowOff>
    </xdr:to>
    <xdr:pic>
      <xdr:nvPicPr>
        <xdr:cNvPr id="1033" name="Picture 27">
          <a:hlinkClick xmlns:r="http://schemas.openxmlformats.org/officeDocument/2006/relationships" r:id="rId498" tgtFrame="_blank"/>
          <a:extLst>
            <a:ext uri="{FF2B5EF4-FFF2-40B4-BE49-F238E27FC236}">
              <a16:creationId xmlns:a16="http://schemas.microsoft.com/office/drawing/2014/main" id="{307D1E10-4A94-4601-9F9C-77A037A8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42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114300</xdr:colOff>
      <xdr:row>19</xdr:row>
      <xdr:rowOff>114300</xdr:rowOff>
    </xdr:to>
    <xdr:pic>
      <xdr:nvPicPr>
        <xdr:cNvPr id="1034" name="Picture 28">
          <a:hlinkClick xmlns:r="http://schemas.openxmlformats.org/officeDocument/2006/relationships" r:id="rId499" tgtFrame="_blank"/>
          <a:extLst>
            <a:ext uri="{FF2B5EF4-FFF2-40B4-BE49-F238E27FC236}">
              <a16:creationId xmlns:a16="http://schemas.microsoft.com/office/drawing/2014/main" id="{25C567F8-F32F-488F-B75E-F8658822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61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114300</xdr:colOff>
      <xdr:row>18</xdr:row>
      <xdr:rowOff>114300</xdr:rowOff>
    </xdr:to>
    <xdr:pic>
      <xdr:nvPicPr>
        <xdr:cNvPr id="1035" name="Picture 29">
          <a:hlinkClick xmlns:r="http://schemas.openxmlformats.org/officeDocument/2006/relationships" r:id="rId500" tgtFrame="_blank"/>
          <a:extLst>
            <a:ext uri="{FF2B5EF4-FFF2-40B4-BE49-F238E27FC236}">
              <a16:creationId xmlns:a16="http://schemas.microsoft.com/office/drawing/2014/main" id="{A3D8336B-564E-4C13-881D-193E96A5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114300</xdr:colOff>
      <xdr:row>19</xdr:row>
      <xdr:rowOff>114300</xdr:rowOff>
    </xdr:to>
    <xdr:pic>
      <xdr:nvPicPr>
        <xdr:cNvPr id="1036" name="Picture 30">
          <a:hlinkClick xmlns:r="http://schemas.openxmlformats.org/officeDocument/2006/relationships" r:id="rId501" tgtFrame="_blank"/>
          <a:extLst>
            <a:ext uri="{FF2B5EF4-FFF2-40B4-BE49-F238E27FC236}">
              <a16:creationId xmlns:a16="http://schemas.microsoft.com/office/drawing/2014/main" id="{22F9D1C5-D474-48B7-9E8E-E40056CD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114300</xdr:colOff>
      <xdr:row>20</xdr:row>
      <xdr:rowOff>114300</xdr:rowOff>
    </xdr:to>
    <xdr:pic>
      <xdr:nvPicPr>
        <xdr:cNvPr id="1037" name="Picture 31">
          <a:hlinkClick xmlns:r="http://schemas.openxmlformats.org/officeDocument/2006/relationships" r:id="rId502" tgtFrame="_blank"/>
          <a:extLst>
            <a:ext uri="{FF2B5EF4-FFF2-40B4-BE49-F238E27FC236}">
              <a16:creationId xmlns:a16="http://schemas.microsoft.com/office/drawing/2014/main" id="{C7D60688-EC2B-4526-888C-E4444DF2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114300</xdr:colOff>
      <xdr:row>17</xdr:row>
      <xdr:rowOff>114300</xdr:rowOff>
    </xdr:to>
    <xdr:pic>
      <xdr:nvPicPr>
        <xdr:cNvPr id="1038" name="Picture 32">
          <a:hlinkClick xmlns:r="http://schemas.openxmlformats.org/officeDocument/2006/relationships" r:id="rId503" tgtFrame="_blank"/>
          <a:extLst>
            <a:ext uri="{FF2B5EF4-FFF2-40B4-BE49-F238E27FC236}">
              <a16:creationId xmlns:a16="http://schemas.microsoft.com/office/drawing/2014/main" id="{E25EC077-F1A5-43C2-8A95-E56832C1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114300</xdr:colOff>
      <xdr:row>18</xdr:row>
      <xdr:rowOff>114300</xdr:rowOff>
    </xdr:to>
    <xdr:pic>
      <xdr:nvPicPr>
        <xdr:cNvPr id="1039" name="Picture 33">
          <a:hlinkClick xmlns:r="http://schemas.openxmlformats.org/officeDocument/2006/relationships" r:id="rId504" tgtFrame="_blank"/>
          <a:extLst>
            <a:ext uri="{FF2B5EF4-FFF2-40B4-BE49-F238E27FC236}">
              <a16:creationId xmlns:a16="http://schemas.microsoft.com/office/drawing/2014/main" id="{47236CDC-A770-4362-B23D-89C41AC9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114300</xdr:colOff>
      <xdr:row>19</xdr:row>
      <xdr:rowOff>114300</xdr:rowOff>
    </xdr:to>
    <xdr:pic>
      <xdr:nvPicPr>
        <xdr:cNvPr id="1040" name="Picture 34">
          <a:hlinkClick xmlns:r="http://schemas.openxmlformats.org/officeDocument/2006/relationships" r:id="rId505" tgtFrame="_blank"/>
          <a:extLst>
            <a:ext uri="{FF2B5EF4-FFF2-40B4-BE49-F238E27FC236}">
              <a16:creationId xmlns:a16="http://schemas.microsoft.com/office/drawing/2014/main" id="{0A7A7BA6-62E8-4538-8AE3-940632DB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114300</xdr:colOff>
      <xdr:row>20</xdr:row>
      <xdr:rowOff>114300</xdr:rowOff>
    </xdr:to>
    <xdr:pic>
      <xdr:nvPicPr>
        <xdr:cNvPr id="1041" name="Picture 35">
          <a:hlinkClick xmlns:r="http://schemas.openxmlformats.org/officeDocument/2006/relationships" r:id="rId506" tgtFrame="_blank"/>
          <a:extLst>
            <a:ext uri="{FF2B5EF4-FFF2-40B4-BE49-F238E27FC236}">
              <a16:creationId xmlns:a16="http://schemas.microsoft.com/office/drawing/2014/main" id="{3B030480-8A27-44DF-BCEB-952B5A84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114300</xdr:colOff>
      <xdr:row>21</xdr:row>
      <xdr:rowOff>114300</xdr:rowOff>
    </xdr:to>
    <xdr:pic>
      <xdr:nvPicPr>
        <xdr:cNvPr id="1042" name="Picture 36">
          <a:hlinkClick xmlns:r="http://schemas.openxmlformats.org/officeDocument/2006/relationships" r:id="rId507" tgtFrame="_blank"/>
          <a:extLst>
            <a:ext uri="{FF2B5EF4-FFF2-40B4-BE49-F238E27FC236}">
              <a16:creationId xmlns:a16="http://schemas.microsoft.com/office/drawing/2014/main" id="{4772CDD1-E921-42FE-8C81-68D94A6C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00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114300</xdr:colOff>
      <xdr:row>22</xdr:row>
      <xdr:rowOff>114300</xdr:rowOff>
    </xdr:to>
    <xdr:pic>
      <xdr:nvPicPr>
        <xdr:cNvPr id="1043" name="Picture 37">
          <a:hlinkClick xmlns:r="http://schemas.openxmlformats.org/officeDocument/2006/relationships" r:id="rId508" tgtFrame="_blank"/>
          <a:extLst>
            <a:ext uri="{FF2B5EF4-FFF2-40B4-BE49-F238E27FC236}">
              <a16:creationId xmlns:a16="http://schemas.microsoft.com/office/drawing/2014/main" id="{29F69E0D-ED2F-4EED-B64D-2C7B9596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19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114300</xdr:colOff>
      <xdr:row>23</xdr:row>
      <xdr:rowOff>114300</xdr:rowOff>
    </xdr:to>
    <xdr:pic>
      <xdr:nvPicPr>
        <xdr:cNvPr id="1044" name="Picture 38">
          <a:hlinkClick xmlns:r="http://schemas.openxmlformats.org/officeDocument/2006/relationships" r:id="rId509" tgtFrame="_blank"/>
          <a:extLst>
            <a:ext uri="{FF2B5EF4-FFF2-40B4-BE49-F238E27FC236}">
              <a16:creationId xmlns:a16="http://schemas.microsoft.com/office/drawing/2014/main" id="{999EC8DE-3B45-4013-B04F-B4050B33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38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114300</xdr:colOff>
      <xdr:row>24</xdr:row>
      <xdr:rowOff>114300</xdr:rowOff>
    </xdr:to>
    <xdr:pic>
      <xdr:nvPicPr>
        <xdr:cNvPr id="1045" name="Picture 39">
          <a:hlinkClick xmlns:r="http://schemas.openxmlformats.org/officeDocument/2006/relationships" r:id="rId510" tgtFrame="_blank"/>
          <a:extLst>
            <a:ext uri="{FF2B5EF4-FFF2-40B4-BE49-F238E27FC236}">
              <a16:creationId xmlns:a16="http://schemas.microsoft.com/office/drawing/2014/main" id="{DC24BB22-7C6D-4F76-AD6C-A8F74119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57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114300</xdr:colOff>
      <xdr:row>16</xdr:row>
      <xdr:rowOff>114300</xdr:rowOff>
    </xdr:to>
    <xdr:pic>
      <xdr:nvPicPr>
        <xdr:cNvPr id="1046" name="Picture 40">
          <a:hlinkClick xmlns:r="http://schemas.openxmlformats.org/officeDocument/2006/relationships" r:id="rId511" tgtFrame="_blank"/>
          <a:extLst>
            <a:ext uri="{FF2B5EF4-FFF2-40B4-BE49-F238E27FC236}">
              <a16:creationId xmlns:a16="http://schemas.microsoft.com/office/drawing/2014/main" id="{A567DC18-3839-4B20-82BA-977C7BA0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114300</xdr:colOff>
      <xdr:row>17</xdr:row>
      <xdr:rowOff>114300</xdr:rowOff>
    </xdr:to>
    <xdr:pic>
      <xdr:nvPicPr>
        <xdr:cNvPr id="1047" name="Picture 41">
          <a:hlinkClick xmlns:r="http://schemas.openxmlformats.org/officeDocument/2006/relationships" r:id="rId512" tgtFrame="_blank"/>
          <a:extLst>
            <a:ext uri="{FF2B5EF4-FFF2-40B4-BE49-F238E27FC236}">
              <a16:creationId xmlns:a16="http://schemas.microsoft.com/office/drawing/2014/main" id="{59927931-5E73-487E-A2DA-B325BAB3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114300</xdr:colOff>
      <xdr:row>18</xdr:row>
      <xdr:rowOff>114300</xdr:rowOff>
    </xdr:to>
    <xdr:pic>
      <xdr:nvPicPr>
        <xdr:cNvPr id="1048" name="Picture 42">
          <a:hlinkClick xmlns:r="http://schemas.openxmlformats.org/officeDocument/2006/relationships" r:id="rId513" tgtFrame="_blank"/>
          <a:extLst>
            <a:ext uri="{FF2B5EF4-FFF2-40B4-BE49-F238E27FC236}">
              <a16:creationId xmlns:a16="http://schemas.microsoft.com/office/drawing/2014/main" id="{317324BB-C64E-42FC-95CF-DCCC4828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114300</xdr:colOff>
      <xdr:row>19</xdr:row>
      <xdr:rowOff>114300</xdr:rowOff>
    </xdr:to>
    <xdr:pic>
      <xdr:nvPicPr>
        <xdr:cNvPr id="1049" name="Picture 43">
          <a:hlinkClick xmlns:r="http://schemas.openxmlformats.org/officeDocument/2006/relationships" r:id="rId514" tgtFrame="_blank"/>
          <a:extLst>
            <a:ext uri="{FF2B5EF4-FFF2-40B4-BE49-F238E27FC236}">
              <a16:creationId xmlns:a16="http://schemas.microsoft.com/office/drawing/2014/main" id="{3A517CB6-8F46-4756-8C02-F67738B8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114300</xdr:colOff>
      <xdr:row>20</xdr:row>
      <xdr:rowOff>114300</xdr:rowOff>
    </xdr:to>
    <xdr:pic>
      <xdr:nvPicPr>
        <xdr:cNvPr id="1050" name="Picture 44">
          <a:hlinkClick xmlns:r="http://schemas.openxmlformats.org/officeDocument/2006/relationships" r:id="rId515" tgtFrame="_blank"/>
          <a:extLst>
            <a:ext uri="{FF2B5EF4-FFF2-40B4-BE49-F238E27FC236}">
              <a16:creationId xmlns:a16="http://schemas.microsoft.com/office/drawing/2014/main" id="{F1C0486E-5B40-487A-9AD0-B65240F6F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114300</xdr:colOff>
      <xdr:row>21</xdr:row>
      <xdr:rowOff>114300</xdr:rowOff>
    </xdr:to>
    <xdr:pic>
      <xdr:nvPicPr>
        <xdr:cNvPr id="1051" name="Picture 45">
          <a:hlinkClick xmlns:r="http://schemas.openxmlformats.org/officeDocument/2006/relationships" r:id="rId516" tgtFrame="_blank"/>
          <a:extLst>
            <a:ext uri="{FF2B5EF4-FFF2-40B4-BE49-F238E27FC236}">
              <a16:creationId xmlns:a16="http://schemas.microsoft.com/office/drawing/2014/main" id="{1C8A837D-8BA0-47E4-BE61-761795C6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114300</xdr:colOff>
      <xdr:row>22</xdr:row>
      <xdr:rowOff>114300</xdr:rowOff>
    </xdr:to>
    <xdr:pic>
      <xdr:nvPicPr>
        <xdr:cNvPr id="1052" name="Picture 46">
          <a:hlinkClick xmlns:r="http://schemas.openxmlformats.org/officeDocument/2006/relationships" r:id="rId517" tgtFrame="_blank"/>
          <a:extLst>
            <a:ext uri="{FF2B5EF4-FFF2-40B4-BE49-F238E27FC236}">
              <a16:creationId xmlns:a16="http://schemas.microsoft.com/office/drawing/2014/main" id="{8DC0BE31-6784-4688-B6F9-DE32E291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114300</xdr:colOff>
      <xdr:row>23</xdr:row>
      <xdr:rowOff>114300</xdr:rowOff>
    </xdr:to>
    <xdr:pic>
      <xdr:nvPicPr>
        <xdr:cNvPr id="1053" name="Picture 47">
          <a:hlinkClick xmlns:r="http://schemas.openxmlformats.org/officeDocument/2006/relationships" r:id="rId518" tgtFrame="_blank"/>
          <a:extLst>
            <a:ext uri="{FF2B5EF4-FFF2-40B4-BE49-F238E27FC236}">
              <a16:creationId xmlns:a16="http://schemas.microsoft.com/office/drawing/2014/main" id="{62563A7B-F46A-4DAF-8E49-C6C198C4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114300</xdr:colOff>
      <xdr:row>24</xdr:row>
      <xdr:rowOff>114300</xdr:rowOff>
    </xdr:to>
    <xdr:pic>
      <xdr:nvPicPr>
        <xdr:cNvPr id="1054" name="Picture 48">
          <a:hlinkClick xmlns:r="http://schemas.openxmlformats.org/officeDocument/2006/relationships" r:id="rId519" tgtFrame="_blank"/>
          <a:extLst>
            <a:ext uri="{FF2B5EF4-FFF2-40B4-BE49-F238E27FC236}">
              <a16:creationId xmlns:a16="http://schemas.microsoft.com/office/drawing/2014/main" id="{6B2074CC-C297-4601-BDB1-5D208AF5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114300</xdr:colOff>
      <xdr:row>25</xdr:row>
      <xdr:rowOff>114300</xdr:rowOff>
    </xdr:to>
    <xdr:pic>
      <xdr:nvPicPr>
        <xdr:cNvPr id="1055" name="Picture 49">
          <a:hlinkClick xmlns:r="http://schemas.openxmlformats.org/officeDocument/2006/relationships" r:id="rId520" tgtFrame="_blank"/>
          <a:extLst>
            <a:ext uri="{FF2B5EF4-FFF2-40B4-BE49-F238E27FC236}">
              <a16:creationId xmlns:a16="http://schemas.microsoft.com/office/drawing/2014/main" id="{E98046C0-4A4D-4828-95BB-E510F2A0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76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114300</xdr:colOff>
      <xdr:row>26</xdr:row>
      <xdr:rowOff>114300</xdr:rowOff>
    </xdr:to>
    <xdr:pic>
      <xdr:nvPicPr>
        <xdr:cNvPr id="1056" name="Picture 50">
          <a:hlinkClick xmlns:r="http://schemas.openxmlformats.org/officeDocument/2006/relationships" r:id="rId521" tgtFrame="_blank"/>
          <a:extLst>
            <a:ext uri="{FF2B5EF4-FFF2-40B4-BE49-F238E27FC236}">
              <a16:creationId xmlns:a16="http://schemas.microsoft.com/office/drawing/2014/main" id="{CD2CD134-FCAF-43B0-A7C5-71B2F34A9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95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114300</xdr:colOff>
      <xdr:row>25</xdr:row>
      <xdr:rowOff>114300</xdr:rowOff>
    </xdr:to>
    <xdr:pic>
      <xdr:nvPicPr>
        <xdr:cNvPr id="1057" name="Picture 51">
          <a:hlinkClick xmlns:r="http://schemas.openxmlformats.org/officeDocument/2006/relationships" r:id="rId522" tgtFrame="_blank"/>
          <a:extLst>
            <a:ext uri="{FF2B5EF4-FFF2-40B4-BE49-F238E27FC236}">
              <a16:creationId xmlns:a16="http://schemas.microsoft.com/office/drawing/2014/main" id="{BE6452BC-A446-423F-B2FA-327B4FD0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114300</xdr:colOff>
      <xdr:row>26</xdr:row>
      <xdr:rowOff>114300</xdr:rowOff>
    </xdr:to>
    <xdr:pic>
      <xdr:nvPicPr>
        <xdr:cNvPr id="1058" name="Picture 52">
          <a:hlinkClick xmlns:r="http://schemas.openxmlformats.org/officeDocument/2006/relationships" r:id="rId523" tgtFrame="_blank"/>
          <a:extLst>
            <a:ext uri="{FF2B5EF4-FFF2-40B4-BE49-F238E27FC236}">
              <a16:creationId xmlns:a16="http://schemas.microsoft.com/office/drawing/2014/main" id="{67B774C8-46AD-408E-91DB-5026A9CE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114300</xdr:colOff>
      <xdr:row>27</xdr:row>
      <xdr:rowOff>114300</xdr:rowOff>
    </xdr:to>
    <xdr:pic>
      <xdr:nvPicPr>
        <xdr:cNvPr id="1059" name="Picture 53">
          <a:hlinkClick xmlns:r="http://schemas.openxmlformats.org/officeDocument/2006/relationships" r:id="rId524" tgtFrame="_blank"/>
          <a:extLst>
            <a:ext uri="{FF2B5EF4-FFF2-40B4-BE49-F238E27FC236}">
              <a16:creationId xmlns:a16="http://schemas.microsoft.com/office/drawing/2014/main" id="{0DA6DD45-C46E-4BE9-82B3-2BA4D3EC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14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114300</xdr:colOff>
      <xdr:row>26</xdr:row>
      <xdr:rowOff>114300</xdr:rowOff>
    </xdr:to>
    <xdr:pic>
      <xdr:nvPicPr>
        <xdr:cNvPr id="1060" name="Picture 54">
          <a:hlinkClick xmlns:r="http://schemas.openxmlformats.org/officeDocument/2006/relationships" r:id="rId525" tgtFrame="_blank"/>
          <a:extLst>
            <a:ext uri="{FF2B5EF4-FFF2-40B4-BE49-F238E27FC236}">
              <a16:creationId xmlns:a16="http://schemas.microsoft.com/office/drawing/2014/main" id="{C3B42A35-377E-488E-9ADD-24BDE74C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33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114300</xdr:colOff>
      <xdr:row>27</xdr:row>
      <xdr:rowOff>114300</xdr:rowOff>
    </xdr:to>
    <xdr:pic>
      <xdr:nvPicPr>
        <xdr:cNvPr id="1061" name="Picture 55">
          <a:hlinkClick xmlns:r="http://schemas.openxmlformats.org/officeDocument/2006/relationships" r:id="rId526" tgtFrame="_blank"/>
          <a:extLst>
            <a:ext uri="{FF2B5EF4-FFF2-40B4-BE49-F238E27FC236}">
              <a16:creationId xmlns:a16="http://schemas.microsoft.com/office/drawing/2014/main" id="{DC0FC46F-145D-4ADD-BE7E-53E8D093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33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114300</xdr:colOff>
      <xdr:row>28</xdr:row>
      <xdr:rowOff>114300</xdr:rowOff>
    </xdr:to>
    <xdr:pic>
      <xdr:nvPicPr>
        <xdr:cNvPr id="1062" name="Picture 56">
          <a:hlinkClick xmlns:r="http://schemas.openxmlformats.org/officeDocument/2006/relationships" r:id="rId527" tgtFrame="_blank"/>
          <a:extLst>
            <a:ext uri="{FF2B5EF4-FFF2-40B4-BE49-F238E27FC236}">
              <a16:creationId xmlns:a16="http://schemas.microsoft.com/office/drawing/2014/main" id="{3F7D9FB2-A71E-4E79-AE5A-CA906AAD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33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114300</xdr:colOff>
      <xdr:row>28</xdr:row>
      <xdr:rowOff>114300</xdr:rowOff>
    </xdr:to>
    <xdr:pic>
      <xdr:nvPicPr>
        <xdr:cNvPr id="1063" name="Picture 57">
          <a:hlinkClick xmlns:r="http://schemas.openxmlformats.org/officeDocument/2006/relationships" r:id="rId528" tgtFrame="_blank"/>
          <a:extLst>
            <a:ext uri="{FF2B5EF4-FFF2-40B4-BE49-F238E27FC236}">
              <a16:creationId xmlns:a16="http://schemas.microsoft.com/office/drawing/2014/main" id="{01610044-B452-4BA8-9208-40326E81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114300</xdr:colOff>
      <xdr:row>29</xdr:row>
      <xdr:rowOff>114300</xdr:rowOff>
    </xdr:to>
    <xdr:pic>
      <xdr:nvPicPr>
        <xdr:cNvPr id="1064" name="Picture 58">
          <a:hlinkClick xmlns:r="http://schemas.openxmlformats.org/officeDocument/2006/relationships" r:id="rId529" tgtFrame="_blank"/>
          <a:extLst>
            <a:ext uri="{FF2B5EF4-FFF2-40B4-BE49-F238E27FC236}">
              <a16:creationId xmlns:a16="http://schemas.microsoft.com/office/drawing/2014/main" id="{21771EED-AC86-46C8-AB5B-3CD4E308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52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114300</xdr:colOff>
      <xdr:row>27</xdr:row>
      <xdr:rowOff>114300</xdr:rowOff>
    </xdr:to>
    <xdr:pic>
      <xdr:nvPicPr>
        <xdr:cNvPr id="1065" name="Picture 59">
          <a:hlinkClick xmlns:r="http://schemas.openxmlformats.org/officeDocument/2006/relationships" r:id="rId530" tgtFrame="_blank"/>
          <a:extLst>
            <a:ext uri="{FF2B5EF4-FFF2-40B4-BE49-F238E27FC236}">
              <a16:creationId xmlns:a16="http://schemas.microsoft.com/office/drawing/2014/main" id="{4979EC10-B597-44BC-B5AD-3CF9C5EA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114300</xdr:colOff>
      <xdr:row>28</xdr:row>
      <xdr:rowOff>114300</xdr:rowOff>
    </xdr:to>
    <xdr:pic>
      <xdr:nvPicPr>
        <xdr:cNvPr id="1066" name="Picture 60">
          <a:hlinkClick xmlns:r="http://schemas.openxmlformats.org/officeDocument/2006/relationships" r:id="rId531" tgtFrame="_blank"/>
          <a:extLst>
            <a:ext uri="{FF2B5EF4-FFF2-40B4-BE49-F238E27FC236}">
              <a16:creationId xmlns:a16="http://schemas.microsoft.com/office/drawing/2014/main" id="{544F6946-DF59-4474-94F1-BE97F71F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114300</xdr:colOff>
      <xdr:row>29</xdr:row>
      <xdr:rowOff>114300</xdr:rowOff>
    </xdr:to>
    <xdr:pic>
      <xdr:nvPicPr>
        <xdr:cNvPr id="1067" name="Picture 61">
          <a:hlinkClick xmlns:r="http://schemas.openxmlformats.org/officeDocument/2006/relationships" r:id="rId532" tgtFrame="_blank"/>
          <a:extLst>
            <a:ext uri="{FF2B5EF4-FFF2-40B4-BE49-F238E27FC236}">
              <a16:creationId xmlns:a16="http://schemas.microsoft.com/office/drawing/2014/main" id="{C56892E4-E139-430C-8B66-55025357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114300</xdr:colOff>
      <xdr:row>30</xdr:row>
      <xdr:rowOff>114300</xdr:rowOff>
    </xdr:to>
    <xdr:pic>
      <xdr:nvPicPr>
        <xdr:cNvPr id="1068" name="Picture 62">
          <a:hlinkClick xmlns:r="http://schemas.openxmlformats.org/officeDocument/2006/relationships" r:id="rId533" tgtFrame="_blank"/>
          <a:extLst>
            <a:ext uri="{FF2B5EF4-FFF2-40B4-BE49-F238E27FC236}">
              <a16:creationId xmlns:a16="http://schemas.microsoft.com/office/drawing/2014/main" id="{DB6F656D-34E6-486D-BD87-9D815E72B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71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114300</xdr:colOff>
      <xdr:row>26</xdr:row>
      <xdr:rowOff>114300</xdr:rowOff>
    </xdr:to>
    <xdr:pic>
      <xdr:nvPicPr>
        <xdr:cNvPr id="1069" name="Picture 63">
          <a:hlinkClick xmlns:r="http://schemas.openxmlformats.org/officeDocument/2006/relationships" r:id="rId534" tgtFrame="_blank"/>
          <a:extLst>
            <a:ext uri="{FF2B5EF4-FFF2-40B4-BE49-F238E27FC236}">
              <a16:creationId xmlns:a16="http://schemas.microsoft.com/office/drawing/2014/main" id="{F78C5FB7-6A00-48B5-B4F2-DEF9B923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114300</xdr:colOff>
      <xdr:row>27</xdr:row>
      <xdr:rowOff>114300</xdr:rowOff>
    </xdr:to>
    <xdr:pic>
      <xdr:nvPicPr>
        <xdr:cNvPr id="1070" name="Picture 64">
          <a:hlinkClick xmlns:r="http://schemas.openxmlformats.org/officeDocument/2006/relationships" r:id="rId535" tgtFrame="_blank"/>
          <a:extLst>
            <a:ext uri="{FF2B5EF4-FFF2-40B4-BE49-F238E27FC236}">
              <a16:creationId xmlns:a16="http://schemas.microsoft.com/office/drawing/2014/main" id="{4308978F-74F9-4312-96F4-4940BFAD8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114300</xdr:colOff>
      <xdr:row>28</xdr:row>
      <xdr:rowOff>114300</xdr:rowOff>
    </xdr:to>
    <xdr:pic>
      <xdr:nvPicPr>
        <xdr:cNvPr id="1071" name="Picture 65">
          <a:hlinkClick xmlns:r="http://schemas.openxmlformats.org/officeDocument/2006/relationships" r:id="rId536" tgtFrame="_blank"/>
          <a:extLst>
            <a:ext uri="{FF2B5EF4-FFF2-40B4-BE49-F238E27FC236}">
              <a16:creationId xmlns:a16="http://schemas.microsoft.com/office/drawing/2014/main" id="{E90CFA10-6C50-49C2-B77B-F59F46D4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114300</xdr:colOff>
      <xdr:row>29</xdr:row>
      <xdr:rowOff>114300</xdr:rowOff>
    </xdr:to>
    <xdr:pic>
      <xdr:nvPicPr>
        <xdr:cNvPr id="1072" name="Picture 66">
          <a:hlinkClick xmlns:r="http://schemas.openxmlformats.org/officeDocument/2006/relationships" r:id="rId537" tgtFrame="_blank"/>
          <a:extLst>
            <a:ext uri="{FF2B5EF4-FFF2-40B4-BE49-F238E27FC236}">
              <a16:creationId xmlns:a16="http://schemas.microsoft.com/office/drawing/2014/main" id="{A4DED306-D9C4-4996-BA5B-6E545E612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114300</xdr:colOff>
      <xdr:row>30</xdr:row>
      <xdr:rowOff>114300</xdr:rowOff>
    </xdr:to>
    <xdr:pic>
      <xdr:nvPicPr>
        <xdr:cNvPr id="1073" name="Picture 67">
          <a:hlinkClick xmlns:r="http://schemas.openxmlformats.org/officeDocument/2006/relationships" r:id="rId538" tgtFrame="_blank"/>
          <a:extLst>
            <a:ext uri="{FF2B5EF4-FFF2-40B4-BE49-F238E27FC236}">
              <a16:creationId xmlns:a16="http://schemas.microsoft.com/office/drawing/2014/main" id="{05CBA354-628E-47BF-A052-02FB6C78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114300</xdr:colOff>
      <xdr:row>31</xdr:row>
      <xdr:rowOff>114300</xdr:rowOff>
    </xdr:to>
    <xdr:pic>
      <xdr:nvPicPr>
        <xdr:cNvPr id="1074" name="Picture 68">
          <a:hlinkClick xmlns:r="http://schemas.openxmlformats.org/officeDocument/2006/relationships" r:id="rId539" tgtFrame="_blank"/>
          <a:extLst>
            <a:ext uri="{FF2B5EF4-FFF2-40B4-BE49-F238E27FC236}">
              <a16:creationId xmlns:a16="http://schemas.microsoft.com/office/drawing/2014/main" id="{523B43B1-0ECC-4B1F-886A-650FCF6E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590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114300</xdr:colOff>
      <xdr:row>32</xdr:row>
      <xdr:rowOff>114300</xdr:rowOff>
    </xdr:to>
    <xdr:pic>
      <xdr:nvPicPr>
        <xdr:cNvPr id="1075" name="Picture 69">
          <a:hlinkClick xmlns:r="http://schemas.openxmlformats.org/officeDocument/2006/relationships" r:id="rId540" tgtFrame="_blank"/>
          <a:extLst>
            <a:ext uri="{FF2B5EF4-FFF2-40B4-BE49-F238E27FC236}">
              <a16:creationId xmlns:a16="http://schemas.microsoft.com/office/drawing/2014/main" id="{852BBBCF-D46C-42CD-BADB-FC365DD7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09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114300</xdr:colOff>
      <xdr:row>31</xdr:row>
      <xdr:rowOff>114300</xdr:rowOff>
    </xdr:to>
    <xdr:pic>
      <xdr:nvPicPr>
        <xdr:cNvPr id="1076" name="Picture 70">
          <a:hlinkClick xmlns:r="http://schemas.openxmlformats.org/officeDocument/2006/relationships" r:id="rId541" tgtFrame="_blank"/>
          <a:extLst>
            <a:ext uri="{FF2B5EF4-FFF2-40B4-BE49-F238E27FC236}">
              <a16:creationId xmlns:a16="http://schemas.microsoft.com/office/drawing/2014/main" id="{6665EC69-9B87-4853-B08D-20992FCC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28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114300</xdr:colOff>
      <xdr:row>32</xdr:row>
      <xdr:rowOff>114300</xdr:rowOff>
    </xdr:to>
    <xdr:pic>
      <xdr:nvPicPr>
        <xdr:cNvPr id="1077" name="Picture 71">
          <a:hlinkClick xmlns:r="http://schemas.openxmlformats.org/officeDocument/2006/relationships" r:id="rId542" tgtFrame="_blank"/>
          <a:extLst>
            <a:ext uri="{FF2B5EF4-FFF2-40B4-BE49-F238E27FC236}">
              <a16:creationId xmlns:a16="http://schemas.microsoft.com/office/drawing/2014/main" id="{81F6939C-5A0B-404E-AE99-6F34D605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28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114300</xdr:colOff>
      <xdr:row>33</xdr:row>
      <xdr:rowOff>114300</xdr:rowOff>
    </xdr:to>
    <xdr:pic>
      <xdr:nvPicPr>
        <xdr:cNvPr id="1078" name="Picture 72">
          <a:hlinkClick xmlns:r="http://schemas.openxmlformats.org/officeDocument/2006/relationships" r:id="rId543" tgtFrame="_blank"/>
          <a:extLst>
            <a:ext uri="{FF2B5EF4-FFF2-40B4-BE49-F238E27FC236}">
              <a16:creationId xmlns:a16="http://schemas.microsoft.com/office/drawing/2014/main" id="{29F03BE5-5E09-4A8D-805B-51A0BD3C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28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114300</xdr:colOff>
      <xdr:row>34</xdr:row>
      <xdr:rowOff>114300</xdr:rowOff>
    </xdr:to>
    <xdr:pic>
      <xdr:nvPicPr>
        <xdr:cNvPr id="1079" name="Picture 73">
          <a:hlinkClick xmlns:r="http://schemas.openxmlformats.org/officeDocument/2006/relationships" r:id="rId544" tgtFrame="_blank"/>
          <a:extLst>
            <a:ext uri="{FF2B5EF4-FFF2-40B4-BE49-F238E27FC236}">
              <a16:creationId xmlns:a16="http://schemas.microsoft.com/office/drawing/2014/main" id="{C33D846E-6F0F-46A0-A8C7-F0CD759B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47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114300</xdr:colOff>
      <xdr:row>35</xdr:row>
      <xdr:rowOff>114300</xdr:rowOff>
    </xdr:to>
    <xdr:pic>
      <xdr:nvPicPr>
        <xdr:cNvPr id="1080" name="Picture 74">
          <a:hlinkClick xmlns:r="http://schemas.openxmlformats.org/officeDocument/2006/relationships" r:id="rId545" tgtFrame="_blank"/>
          <a:extLst>
            <a:ext uri="{FF2B5EF4-FFF2-40B4-BE49-F238E27FC236}">
              <a16:creationId xmlns:a16="http://schemas.microsoft.com/office/drawing/2014/main" id="{0C35AD38-B788-4FE4-A992-5EBE878B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66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114300</xdr:colOff>
      <xdr:row>32</xdr:row>
      <xdr:rowOff>114300</xdr:rowOff>
    </xdr:to>
    <xdr:pic>
      <xdr:nvPicPr>
        <xdr:cNvPr id="1081" name="Picture 75">
          <a:hlinkClick xmlns:r="http://schemas.openxmlformats.org/officeDocument/2006/relationships" r:id="rId546" tgtFrame="_blank"/>
          <a:extLst>
            <a:ext uri="{FF2B5EF4-FFF2-40B4-BE49-F238E27FC236}">
              <a16:creationId xmlns:a16="http://schemas.microsoft.com/office/drawing/2014/main" id="{2893A116-2E65-4B45-ADF1-DE76AC84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114300</xdr:colOff>
      <xdr:row>33</xdr:row>
      <xdr:rowOff>114300</xdr:rowOff>
    </xdr:to>
    <xdr:pic>
      <xdr:nvPicPr>
        <xdr:cNvPr id="1082" name="Picture 76">
          <a:hlinkClick xmlns:r="http://schemas.openxmlformats.org/officeDocument/2006/relationships" r:id="rId547" tgtFrame="_blank"/>
          <a:extLst>
            <a:ext uri="{FF2B5EF4-FFF2-40B4-BE49-F238E27FC236}">
              <a16:creationId xmlns:a16="http://schemas.microsoft.com/office/drawing/2014/main" id="{17A4E907-544A-469B-8080-52A93884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114300</xdr:colOff>
      <xdr:row>34</xdr:row>
      <xdr:rowOff>114300</xdr:rowOff>
    </xdr:to>
    <xdr:pic>
      <xdr:nvPicPr>
        <xdr:cNvPr id="1083" name="Picture 77">
          <a:hlinkClick xmlns:r="http://schemas.openxmlformats.org/officeDocument/2006/relationships" r:id="rId548" tgtFrame="_blank"/>
          <a:extLst>
            <a:ext uri="{FF2B5EF4-FFF2-40B4-BE49-F238E27FC236}">
              <a16:creationId xmlns:a16="http://schemas.microsoft.com/office/drawing/2014/main" id="{D3029C09-ACA7-4670-9E89-9DBCB266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114300</xdr:colOff>
      <xdr:row>35</xdr:row>
      <xdr:rowOff>114300</xdr:rowOff>
    </xdr:to>
    <xdr:pic>
      <xdr:nvPicPr>
        <xdr:cNvPr id="1084" name="Picture 78">
          <a:hlinkClick xmlns:r="http://schemas.openxmlformats.org/officeDocument/2006/relationships" r:id="rId549" tgtFrame="_blank"/>
          <a:extLst>
            <a:ext uri="{FF2B5EF4-FFF2-40B4-BE49-F238E27FC236}">
              <a16:creationId xmlns:a16="http://schemas.microsoft.com/office/drawing/2014/main" id="{F02FD0E7-4A5D-4FE1-9A16-9ECA7A3F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114300</xdr:colOff>
      <xdr:row>36</xdr:row>
      <xdr:rowOff>114300</xdr:rowOff>
    </xdr:to>
    <xdr:pic>
      <xdr:nvPicPr>
        <xdr:cNvPr id="1085" name="Picture 79">
          <a:hlinkClick xmlns:r="http://schemas.openxmlformats.org/officeDocument/2006/relationships" r:id="rId550" tgtFrame="_blank"/>
          <a:extLst>
            <a:ext uri="{FF2B5EF4-FFF2-40B4-BE49-F238E27FC236}">
              <a16:creationId xmlns:a16="http://schemas.microsoft.com/office/drawing/2014/main" id="{311C1043-1533-4FBB-A354-1788B24A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685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114300</xdr:colOff>
      <xdr:row>37</xdr:row>
      <xdr:rowOff>114300</xdr:rowOff>
    </xdr:to>
    <xdr:pic>
      <xdr:nvPicPr>
        <xdr:cNvPr id="1086" name="Picture 80">
          <a:hlinkClick xmlns:r="http://schemas.openxmlformats.org/officeDocument/2006/relationships" r:id="rId551" tgtFrame="_blank"/>
          <a:extLst>
            <a:ext uri="{FF2B5EF4-FFF2-40B4-BE49-F238E27FC236}">
              <a16:creationId xmlns:a16="http://schemas.microsoft.com/office/drawing/2014/main" id="{89203B53-F40A-436B-865A-18CBF9A6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04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114300</xdr:colOff>
      <xdr:row>38</xdr:row>
      <xdr:rowOff>114300</xdr:rowOff>
    </xdr:to>
    <xdr:pic>
      <xdr:nvPicPr>
        <xdr:cNvPr id="1087" name="Picture 81">
          <a:hlinkClick xmlns:r="http://schemas.openxmlformats.org/officeDocument/2006/relationships" r:id="rId552" tgtFrame="_blank"/>
          <a:extLst>
            <a:ext uri="{FF2B5EF4-FFF2-40B4-BE49-F238E27FC236}">
              <a16:creationId xmlns:a16="http://schemas.microsoft.com/office/drawing/2014/main" id="{BB6F6668-6BB0-4634-BAC9-7DA93FA4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23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114300</xdr:colOff>
      <xdr:row>35</xdr:row>
      <xdr:rowOff>114300</xdr:rowOff>
    </xdr:to>
    <xdr:pic>
      <xdr:nvPicPr>
        <xdr:cNvPr id="1088" name="Picture 82">
          <a:hlinkClick xmlns:r="http://schemas.openxmlformats.org/officeDocument/2006/relationships" r:id="rId553" tgtFrame="_blank"/>
          <a:extLst>
            <a:ext uri="{FF2B5EF4-FFF2-40B4-BE49-F238E27FC236}">
              <a16:creationId xmlns:a16="http://schemas.microsoft.com/office/drawing/2014/main" id="{7119B21C-6828-4D89-B344-18939BDAB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114300</xdr:colOff>
      <xdr:row>36</xdr:row>
      <xdr:rowOff>114300</xdr:rowOff>
    </xdr:to>
    <xdr:pic>
      <xdr:nvPicPr>
        <xdr:cNvPr id="1089" name="Picture 83">
          <a:hlinkClick xmlns:r="http://schemas.openxmlformats.org/officeDocument/2006/relationships" r:id="rId554" tgtFrame="_blank"/>
          <a:extLst>
            <a:ext uri="{FF2B5EF4-FFF2-40B4-BE49-F238E27FC236}">
              <a16:creationId xmlns:a16="http://schemas.microsoft.com/office/drawing/2014/main" id="{4F4FF613-3006-4CEC-935B-3434CE20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114300</xdr:colOff>
      <xdr:row>37</xdr:row>
      <xdr:rowOff>114300</xdr:rowOff>
    </xdr:to>
    <xdr:pic>
      <xdr:nvPicPr>
        <xdr:cNvPr id="1090" name="Picture 84">
          <a:hlinkClick xmlns:r="http://schemas.openxmlformats.org/officeDocument/2006/relationships" r:id="rId555" tgtFrame="_blank"/>
          <a:extLst>
            <a:ext uri="{FF2B5EF4-FFF2-40B4-BE49-F238E27FC236}">
              <a16:creationId xmlns:a16="http://schemas.microsoft.com/office/drawing/2014/main" id="{2DDD0C69-C032-418F-BCA7-B01544C9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114300</xdr:colOff>
      <xdr:row>38</xdr:row>
      <xdr:rowOff>114300</xdr:rowOff>
    </xdr:to>
    <xdr:pic>
      <xdr:nvPicPr>
        <xdr:cNvPr id="1091" name="Picture 85">
          <a:hlinkClick xmlns:r="http://schemas.openxmlformats.org/officeDocument/2006/relationships" r:id="rId556" tgtFrame="_blank"/>
          <a:extLst>
            <a:ext uri="{FF2B5EF4-FFF2-40B4-BE49-F238E27FC236}">
              <a16:creationId xmlns:a16="http://schemas.microsoft.com/office/drawing/2014/main" id="{8A301A20-D124-4F53-85F1-DE5711DC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114300</xdr:colOff>
      <xdr:row>39</xdr:row>
      <xdr:rowOff>114300</xdr:rowOff>
    </xdr:to>
    <xdr:pic>
      <xdr:nvPicPr>
        <xdr:cNvPr id="1092" name="Picture 86">
          <a:hlinkClick xmlns:r="http://schemas.openxmlformats.org/officeDocument/2006/relationships" r:id="rId557" tgtFrame="_blank"/>
          <a:extLst>
            <a:ext uri="{FF2B5EF4-FFF2-40B4-BE49-F238E27FC236}">
              <a16:creationId xmlns:a16="http://schemas.microsoft.com/office/drawing/2014/main" id="{89BA91E9-CC9B-42B9-9A99-47F07DA1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42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114300</xdr:colOff>
      <xdr:row>40</xdr:row>
      <xdr:rowOff>114300</xdr:rowOff>
    </xdr:to>
    <xdr:pic>
      <xdr:nvPicPr>
        <xdr:cNvPr id="1093" name="Picture 87">
          <a:hlinkClick xmlns:r="http://schemas.openxmlformats.org/officeDocument/2006/relationships" r:id="rId558" tgtFrame="_blank"/>
          <a:extLst>
            <a:ext uri="{FF2B5EF4-FFF2-40B4-BE49-F238E27FC236}">
              <a16:creationId xmlns:a16="http://schemas.microsoft.com/office/drawing/2014/main" id="{3880C753-8F2E-4547-B685-B589BA75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62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114300</xdr:colOff>
      <xdr:row>39</xdr:row>
      <xdr:rowOff>114300</xdr:rowOff>
    </xdr:to>
    <xdr:pic>
      <xdr:nvPicPr>
        <xdr:cNvPr id="1094" name="Picture 88">
          <a:hlinkClick xmlns:r="http://schemas.openxmlformats.org/officeDocument/2006/relationships" r:id="rId559" tgtFrame="_blank"/>
          <a:extLst>
            <a:ext uri="{FF2B5EF4-FFF2-40B4-BE49-F238E27FC236}">
              <a16:creationId xmlns:a16="http://schemas.microsoft.com/office/drawing/2014/main" id="{AC47AC13-6B30-4B7F-A307-0FBDE462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81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114300</xdr:colOff>
      <xdr:row>40</xdr:row>
      <xdr:rowOff>114300</xdr:rowOff>
    </xdr:to>
    <xdr:pic>
      <xdr:nvPicPr>
        <xdr:cNvPr id="1095" name="Picture 89">
          <a:hlinkClick xmlns:r="http://schemas.openxmlformats.org/officeDocument/2006/relationships" r:id="rId560" tgtFrame="_blank"/>
          <a:extLst>
            <a:ext uri="{FF2B5EF4-FFF2-40B4-BE49-F238E27FC236}">
              <a16:creationId xmlns:a16="http://schemas.microsoft.com/office/drawing/2014/main" id="{05E66726-F7B7-4DA8-ABAB-F969A047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81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114300</xdr:colOff>
      <xdr:row>41</xdr:row>
      <xdr:rowOff>114300</xdr:rowOff>
    </xdr:to>
    <xdr:pic>
      <xdr:nvPicPr>
        <xdr:cNvPr id="1096" name="Picture 90">
          <a:hlinkClick xmlns:r="http://schemas.openxmlformats.org/officeDocument/2006/relationships" r:id="rId561" tgtFrame="_blank"/>
          <a:extLst>
            <a:ext uri="{FF2B5EF4-FFF2-40B4-BE49-F238E27FC236}">
              <a16:creationId xmlns:a16="http://schemas.microsoft.com/office/drawing/2014/main" id="{19A79EEA-C273-41C5-B8F8-AB626541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781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114300</xdr:colOff>
      <xdr:row>41</xdr:row>
      <xdr:rowOff>114300</xdr:rowOff>
    </xdr:to>
    <xdr:pic>
      <xdr:nvPicPr>
        <xdr:cNvPr id="1097" name="Picture 91">
          <a:hlinkClick xmlns:r="http://schemas.openxmlformats.org/officeDocument/2006/relationships" r:id="rId562" tgtFrame="_blank"/>
          <a:extLst>
            <a:ext uri="{FF2B5EF4-FFF2-40B4-BE49-F238E27FC236}">
              <a16:creationId xmlns:a16="http://schemas.microsoft.com/office/drawing/2014/main" id="{26E8BA0E-2419-4D23-BC69-673D20C2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114300</xdr:colOff>
      <xdr:row>42</xdr:row>
      <xdr:rowOff>114300</xdr:rowOff>
    </xdr:to>
    <xdr:pic>
      <xdr:nvPicPr>
        <xdr:cNvPr id="1098" name="Picture 92">
          <a:hlinkClick xmlns:r="http://schemas.openxmlformats.org/officeDocument/2006/relationships" r:id="rId563" tgtFrame="_blank"/>
          <a:extLst>
            <a:ext uri="{FF2B5EF4-FFF2-40B4-BE49-F238E27FC236}">
              <a16:creationId xmlns:a16="http://schemas.microsoft.com/office/drawing/2014/main" id="{274419AB-8EAE-4303-812B-90E26ED2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00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114300</xdr:colOff>
      <xdr:row>43</xdr:row>
      <xdr:rowOff>114300</xdr:rowOff>
    </xdr:to>
    <xdr:pic>
      <xdr:nvPicPr>
        <xdr:cNvPr id="1099" name="Picture 93">
          <a:hlinkClick xmlns:r="http://schemas.openxmlformats.org/officeDocument/2006/relationships" r:id="rId564" tgtFrame="_blank"/>
          <a:extLst>
            <a:ext uri="{FF2B5EF4-FFF2-40B4-BE49-F238E27FC236}">
              <a16:creationId xmlns:a16="http://schemas.microsoft.com/office/drawing/2014/main" id="{BC47C554-BC43-4DCD-B49D-7BCD4FB0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114300</xdr:colOff>
      <xdr:row>41</xdr:row>
      <xdr:rowOff>114300</xdr:rowOff>
    </xdr:to>
    <xdr:pic>
      <xdr:nvPicPr>
        <xdr:cNvPr id="1100" name="Picture 94">
          <a:hlinkClick xmlns:r="http://schemas.openxmlformats.org/officeDocument/2006/relationships" r:id="rId565" tgtFrame="_blank"/>
          <a:extLst>
            <a:ext uri="{FF2B5EF4-FFF2-40B4-BE49-F238E27FC236}">
              <a16:creationId xmlns:a16="http://schemas.microsoft.com/office/drawing/2014/main" id="{B7641FBB-150A-4669-8B3A-71DF713D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38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114300</xdr:colOff>
      <xdr:row>42</xdr:row>
      <xdr:rowOff>114300</xdr:rowOff>
    </xdr:to>
    <xdr:pic>
      <xdr:nvPicPr>
        <xdr:cNvPr id="1101" name="Picture 95">
          <a:hlinkClick xmlns:r="http://schemas.openxmlformats.org/officeDocument/2006/relationships" r:id="rId566" tgtFrame="_blank"/>
          <a:extLst>
            <a:ext uri="{FF2B5EF4-FFF2-40B4-BE49-F238E27FC236}">
              <a16:creationId xmlns:a16="http://schemas.microsoft.com/office/drawing/2014/main" id="{9DE083E6-691D-481F-9B57-17B01E50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38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114300</xdr:colOff>
      <xdr:row>43</xdr:row>
      <xdr:rowOff>114300</xdr:rowOff>
    </xdr:to>
    <xdr:pic>
      <xdr:nvPicPr>
        <xdr:cNvPr id="1102" name="Picture 96">
          <a:hlinkClick xmlns:r="http://schemas.openxmlformats.org/officeDocument/2006/relationships" r:id="rId567" tgtFrame="_blank"/>
          <a:extLst>
            <a:ext uri="{FF2B5EF4-FFF2-40B4-BE49-F238E27FC236}">
              <a16:creationId xmlns:a16="http://schemas.microsoft.com/office/drawing/2014/main" id="{78D97BEE-0C38-4C18-8797-0073080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38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114300</xdr:colOff>
      <xdr:row>44</xdr:row>
      <xdr:rowOff>114300</xdr:rowOff>
    </xdr:to>
    <xdr:pic>
      <xdr:nvPicPr>
        <xdr:cNvPr id="1103" name="Picture 97">
          <a:hlinkClick xmlns:r="http://schemas.openxmlformats.org/officeDocument/2006/relationships" r:id="rId568" tgtFrame="_blank"/>
          <a:extLst>
            <a:ext uri="{FF2B5EF4-FFF2-40B4-BE49-F238E27FC236}">
              <a16:creationId xmlns:a16="http://schemas.microsoft.com/office/drawing/2014/main" id="{4A8366A4-82B6-42FB-8A9D-097AA66C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38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114300</xdr:colOff>
      <xdr:row>42</xdr:row>
      <xdr:rowOff>114300</xdr:rowOff>
    </xdr:to>
    <xdr:pic>
      <xdr:nvPicPr>
        <xdr:cNvPr id="1104" name="Picture 98">
          <a:hlinkClick xmlns:r="http://schemas.openxmlformats.org/officeDocument/2006/relationships" r:id="rId569" tgtFrame="_blank"/>
          <a:extLst>
            <a:ext uri="{FF2B5EF4-FFF2-40B4-BE49-F238E27FC236}">
              <a16:creationId xmlns:a16="http://schemas.microsoft.com/office/drawing/2014/main" id="{A88A6DE9-9984-47B7-83F6-CD64EBE66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114300</xdr:colOff>
      <xdr:row>43</xdr:row>
      <xdr:rowOff>114300</xdr:rowOff>
    </xdr:to>
    <xdr:pic>
      <xdr:nvPicPr>
        <xdr:cNvPr id="1105" name="Picture 99">
          <a:hlinkClick xmlns:r="http://schemas.openxmlformats.org/officeDocument/2006/relationships" r:id="rId570" tgtFrame="_blank"/>
          <a:extLst>
            <a:ext uri="{FF2B5EF4-FFF2-40B4-BE49-F238E27FC236}">
              <a16:creationId xmlns:a16="http://schemas.microsoft.com/office/drawing/2014/main" id="{022EFFE5-F53D-40B8-84D4-A5740FCF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114300</xdr:colOff>
      <xdr:row>44</xdr:row>
      <xdr:rowOff>114300</xdr:rowOff>
    </xdr:to>
    <xdr:pic>
      <xdr:nvPicPr>
        <xdr:cNvPr id="1106" name="Picture 100">
          <a:hlinkClick xmlns:r="http://schemas.openxmlformats.org/officeDocument/2006/relationships" r:id="rId571" tgtFrame="_blank"/>
          <a:extLst>
            <a:ext uri="{FF2B5EF4-FFF2-40B4-BE49-F238E27FC236}">
              <a16:creationId xmlns:a16="http://schemas.microsoft.com/office/drawing/2014/main" id="{5F25AD60-8CE7-4B05-BE47-E4152FAE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114300</xdr:colOff>
      <xdr:row>45</xdr:row>
      <xdr:rowOff>114300</xdr:rowOff>
    </xdr:to>
    <xdr:pic>
      <xdr:nvPicPr>
        <xdr:cNvPr id="1107" name="Picture 101">
          <a:hlinkClick xmlns:r="http://schemas.openxmlformats.org/officeDocument/2006/relationships" r:id="rId572" tgtFrame="_blank"/>
          <a:extLst>
            <a:ext uri="{FF2B5EF4-FFF2-40B4-BE49-F238E27FC236}">
              <a16:creationId xmlns:a16="http://schemas.microsoft.com/office/drawing/2014/main" id="{8506ACD6-A438-49D2-9F05-CE3B7219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57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114300</xdr:colOff>
      <xdr:row>46</xdr:row>
      <xdr:rowOff>114300</xdr:rowOff>
    </xdr:to>
    <xdr:pic>
      <xdr:nvPicPr>
        <xdr:cNvPr id="1108" name="Picture 102">
          <a:hlinkClick xmlns:r="http://schemas.openxmlformats.org/officeDocument/2006/relationships" r:id="rId573" tgtFrame="_blank"/>
          <a:extLst>
            <a:ext uri="{FF2B5EF4-FFF2-40B4-BE49-F238E27FC236}">
              <a16:creationId xmlns:a16="http://schemas.microsoft.com/office/drawing/2014/main" id="{DD1D6219-53A7-4E3A-82A8-F4AD83A5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76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114300</xdr:colOff>
      <xdr:row>44</xdr:row>
      <xdr:rowOff>114300</xdr:rowOff>
    </xdr:to>
    <xdr:pic>
      <xdr:nvPicPr>
        <xdr:cNvPr id="1109" name="Picture 103">
          <a:hlinkClick xmlns:r="http://schemas.openxmlformats.org/officeDocument/2006/relationships" r:id="rId574" tgtFrame="_blank"/>
          <a:extLst>
            <a:ext uri="{FF2B5EF4-FFF2-40B4-BE49-F238E27FC236}">
              <a16:creationId xmlns:a16="http://schemas.microsoft.com/office/drawing/2014/main" id="{136243FC-FCC1-4767-AF44-A8F89E21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114300</xdr:colOff>
      <xdr:row>45</xdr:row>
      <xdr:rowOff>114300</xdr:rowOff>
    </xdr:to>
    <xdr:pic>
      <xdr:nvPicPr>
        <xdr:cNvPr id="1110" name="Picture 104">
          <a:hlinkClick xmlns:r="http://schemas.openxmlformats.org/officeDocument/2006/relationships" r:id="rId575" tgtFrame="_blank"/>
          <a:extLst>
            <a:ext uri="{FF2B5EF4-FFF2-40B4-BE49-F238E27FC236}">
              <a16:creationId xmlns:a16="http://schemas.microsoft.com/office/drawing/2014/main" id="{17A6665A-0F3E-4AE4-9561-E8C18E4F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114300</xdr:colOff>
      <xdr:row>46</xdr:row>
      <xdr:rowOff>114300</xdr:rowOff>
    </xdr:to>
    <xdr:pic>
      <xdr:nvPicPr>
        <xdr:cNvPr id="1111" name="Picture 105">
          <a:hlinkClick xmlns:r="http://schemas.openxmlformats.org/officeDocument/2006/relationships" r:id="rId576" tgtFrame="_blank"/>
          <a:extLst>
            <a:ext uri="{FF2B5EF4-FFF2-40B4-BE49-F238E27FC236}">
              <a16:creationId xmlns:a16="http://schemas.microsoft.com/office/drawing/2014/main" id="{1CD763E2-B4C7-431E-80BF-D3298C3E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114300</xdr:colOff>
      <xdr:row>47</xdr:row>
      <xdr:rowOff>114300</xdr:rowOff>
    </xdr:to>
    <xdr:pic>
      <xdr:nvPicPr>
        <xdr:cNvPr id="1112" name="Picture 106">
          <a:hlinkClick xmlns:r="http://schemas.openxmlformats.org/officeDocument/2006/relationships" r:id="rId577" tgtFrame="_blank"/>
          <a:extLst>
            <a:ext uri="{FF2B5EF4-FFF2-40B4-BE49-F238E27FC236}">
              <a16:creationId xmlns:a16="http://schemas.microsoft.com/office/drawing/2014/main" id="{D5217C8E-4E9C-4534-A13F-3738402C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95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114300</xdr:colOff>
      <xdr:row>46</xdr:row>
      <xdr:rowOff>114300</xdr:rowOff>
    </xdr:to>
    <xdr:pic>
      <xdr:nvPicPr>
        <xdr:cNvPr id="1113" name="Picture 107">
          <a:hlinkClick xmlns:r="http://schemas.openxmlformats.org/officeDocument/2006/relationships" r:id="rId578" tgtFrame="_blank"/>
          <a:extLst>
            <a:ext uri="{FF2B5EF4-FFF2-40B4-BE49-F238E27FC236}">
              <a16:creationId xmlns:a16="http://schemas.microsoft.com/office/drawing/2014/main" id="{092AF8DE-B024-4D7A-84DC-5C8FE49B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14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114300</xdr:colOff>
      <xdr:row>47</xdr:row>
      <xdr:rowOff>114300</xdr:rowOff>
    </xdr:to>
    <xdr:pic>
      <xdr:nvPicPr>
        <xdr:cNvPr id="1114" name="Picture 108">
          <a:hlinkClick xmlns:r="http://schemas.openxmlformats.org/officeDocument/2006/relationships" r:id="rId579" tgtFrame="_blank"/>
          <a:extLst>
            <a:ext uri="{FF2B5EF4-FFF2-40B4-BE49-F238E27FC236}">
              <a16:creationId xmlns:a16="http://schemas.microsoft.com/office/drawing/2014/main" id="{D4FC0150-B89D-4E8C-AC79-A3D0EDCB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14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114300</xdr:colOff>
      <xdr:row>48</xdr:row>
      <xdr:rowOff>114300</xdr:rowOff>
    </xdr:to>
    <xdr:pic>
      <xdr:nvPicPr>
        <xdr:cNvPr id="1115" name="Picture 109">
          <a:hlinkClick xmlns:r="http://schemas.openxmlformats.org/officeDocument/2006/relationships" r:id="rId580" tgtFrame="_blank"/>
          <a:extLst>
            <a:ext uri="{FF2B5EF4-FFF2-40B4-BE49-F238E27FC236}">
              <a16:creationId xmlns:a16="http://schemas.microsoft.com/office/drawing/2014/main" id="{9DE7F19F-B84E-429D-B7AD-630D3501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14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114300</xdr:colOff>
      <xdr:row>49</xdr:row>
      <xdr:rowOff>114300</xdr:rowOff>
    </xdr:to>
    <xdr:pic>
      <xdr:nvPicPr>
        <xdr:cNvPr id="1116" name="Picture 110">
          <a:hlinkClick xmlns:r="http://schemas.openxmlformats.org/officeDocument/2006/relationships" r:id="rId581" tgtFrame="_blank"/>
          <a:extLst>
            <a:ext uri="{FF2B5EF4-FFF2-40B4-BE49-F238E27FC236}">
              <a16:creationId xmlns:a16="http://schemas.microsoft.com/office/drawing/2014/main" id="{BF9ABF88-9F11-43A1-AD3D-F4181154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33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114300</xdr:colOff>
      <xdr:row>50</xdr:row>
      <xdr:rowOff>114300</xdr:rowOff>
    </xdr:to>
    <xdr:pic>
      <xdr:nvPicPr>
        <xdr:cNvPr id="1117" name="Picture 111">
          <a:hlinkClick xmlns:r="http://schemas.openxmlformats.org/officeDocument/2006/relationships" r:id="rId582" tgtFrame="_blank"/>
          <a:extLst>
            <a:ext uri="{FF2B5EF4-FFF2-40B4-BE49-F238E27FC236}">
              <a16:creationId xmlns:a16="http://schemas.microsoft.com/office/drawing/2014/main" id="{D16893EE-1A0A-41C7-99FF-AAC15395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52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114300</xdr:colOff>
      <xdr:row>51</xdr:row>
      <xdr:rowOff>114300</xdr:rowOff>
    </xdr:to>
    <xdr:pic>
      <xdr:nvPicPr>
        <xdr:cNvPr id="1118" name="Picture 112">
          <a:hlinkClick xmlns:r="http://schemas.openxmlformats.org/officeDocument/2006/relationships" r:id="rId583" tgtFrame="_blank"/>
          <a:extLst>
            <a:ext uri="{FF2B5EF4-FFF2-40B4-BE49-F238E27FC236}">
              <a16:creationId xmlns:a16="http://schemas.microsoft.com/office/drawing/2014/main" id="{17D9AB87-AA7D-45EF-99EE-E5FC2C89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71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114300</xdr:colOff>
      <xdr:row>51</xdr:row>
      <xdr:rowOff>114300</xdr:rowOff>
    </xdr:to>
    <xdr:pic>
      <xdr:nvPicPr>
        <xdr:cNvPr id="1119" name="Picture 113">
          <a:hlinkClick xmlns:r="http://schemas.openxmlformats.org/officeDocument/2006/relationships" r:id="rId584" tgtFrame="_blank"/>
          <a:extLst>
            <a:ext uri="{FF2B5EF4-FFF2-40B4-BE49-F238E27FC236}">
              <a16:creationId xmlns:a16="http://schemas.microsoft.com/office/drawing/2014/main" id="{8ABF9DE0-28F7-4890-95EB-C459F461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90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114300</xdr:colOff>
      <xdr:row>52</xdr:row>
      <xdr:rowOff>114300</xdr:rowOff>
    </xdr:to>
    <xdr:pic>
      <xdr:nvPicPr>
        <xdr:cNvPr id="1120" name="Picture 114">
          <a:hlinkClick xmlns:r="http://schemas.openxmlformats.org/officeDocument/2006/relationships" r:id="rId585" tgtFrame="_blank"/>
          <a:extLst>
            <a:ext uri="{FF2B5EF4-FFF2-40B4-BE49-F238E27FC236}">
              <a16:creationId xmlns:a16="http://schemas.microsoft.com/office/drawing/2014/main" id="{31811BF1-B9D5-4017-9A0E-90D62D55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990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114300</xdr:colOff>
      <xdr:row>52</xdr:row>
      <xdr:rowOff>114300</xdr:rowOff>
    </xdr:to>
    <xdr:pic>
      <xdr:nvPicPr>
        <xdr:cNvPr id="1121" name="Picture 115">
          <a:hlinkClick xmlns:r="http://schemas.openxmlformats.org/officeDocument/2006/relationships" r:id="rId586" tgtFrame="_blank"/>
          <a:extLst>
            <a:ext uri="{FF2B5EF4-FFF2-40B4-BE49-F238E27FC236}">
              <a16:creationId xmlns:a16="http://schemas.microsoft.com/office/drawing/2014/main" id="{F7813555-C42A-487B-B4D1-0D0C4722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09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114300</xdr:colOff>
      <xdr:row>53</xdr:row>
      <xdr:rowOff>114300</xdr:rowOff>
    </xdr:to>
    <xdr:pic>
      <xdr:nvPicPr>
        <xdr:cNvPr id="1122" name="Picture 116">
          <a:hlinkClick xmlns:r="http://schemas.openxmlformats.org/officeDocument/2006/relationships" r:id="rId587" tgtFrame="_blank"/>
          <a:extLst>
            <a:ext uri="{FF2B5EF4-FFF2-40B4-BE49-F238E27FC236}">
              <a16:creationId xmlns:a16="http://schemas.microsoft.com/office/drawing/2014/main" id="{28A8E62A-EE95-4EB6-8641-F5616A5E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09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114300</xdr:colOff>
      <xdr:row>52</xdr:row>
      <xdr:rowOff>114300</xdr:rowOff>
    </xdr:to>
    <xdr:pic>
      <xdr:nvPicPr>
        <xdr:cNvPr id="1123" name="Picture 117">
          <a:hlinkClick xmlns:r="http://schemas.openxmlformats.org/officeDocument/2006/relationships" r:id="rId588" tgtFrame="_blank"/>
          <a:extLst>
            <a:ext uri="{FF2B5EF4-FFF2-40B4-BE49-F238E27FC236}">
              <a16:creationId xmlns:a16="http://schemas.microsoft.com/office/drawing/2014/main" id="{B58F30D9-B28F-4AA0-8C05-ED9290E3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114300</xdr:colOff>
      <xdr:row>53</xdr:row>
      <xdr:rowOff>114300</xdr:rowOff>
    </xdr:to>
    <xdr:pic>
      <xdr:nvPicPr>
        <xdr:cNvPr id="1124" name="Picture 118">
          <a:hlinkClick xmlns:r="http://schemas.openxmlformats.org/officeDocument/2006/relationships" r:id="rId589" tgtFrame="_blank"/>
          <a:extLst>
            <a:ext uri="{FF2B5EF4-FFF2-40B4-BE49-F238E27FC236}">
              <a16:creationId xmlns:a16="http://schemas.microsoft.com/office/drawing/2014/main" id="{7F806F55-295A-47F4-B441-03B70EF5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114300</xdr:colOff>
      <xdr:row>54</xdr:row>
      <xdr:rowOff>114300</xdr:rowOff>
    </xdr:to>
    <xdr:pic>
      <xdr:nvPicPr>
        <xdr:cNvPr id="1125" name="Picture 119">
          <a:hlinkClick xmlns:r="http://schemas.openxmlformats.org/officeDocument/2006/relationships" r:id="rId590" tgtFrame="_blank"/>
          <a:extLst>
            <a:ext uri="{FF2B5EF4-FFF2-40B4-BE49-F238E27FC236}">
              <a16:creationId xmlns:a16="http://schemas.microsoft.com/office/drawing/2014/main" id="{9CC32631-1FF0-4F21-B2A9-BE8DA4A5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28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114300</xdr:colOff>
      <xdr:row>53</xdr:row>
      <xdr:rowOff>114300</xdr:rowOff>
    </xdr:to>
    <xdr:pic>
      <xdr:nvPicPr>
        <xdr:cNvPr id="1126" name="Picture 120">
          <a:hlinkClick xmlns:r="http://schemas.openxmlformats.org/officeDocument/2006/relationships" r:id="rId591" tgtFrame="_blank"/>
          <a:extLst>
            <a:ext uri="{FF2B5EF4-FFF2-40B4-BE49-F238E27FC236}">
              <a16:creationId xmlns:a16="http://schemas.microsoft.com/office/drawing/2014/main" id="{C90F5DB2-A0BA-4DE1-A345-3A1C821F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114300</xdr:colOff>
      <xdr:row>54</xdr:row>
      <xdr:rowOff>114300</xdr:rowOff>
    </xdr:to>
    <xdr:pic>
      <xdr:nvPicPr>
        <xdr:cNvPr id="1127" name="Picture 121">
          <a:hlinkClick xmlns:r="http://schemas.openxmlformats.org/officeDocument/2006/relationships" r:id="rId592" tgtFrame="_blank"/>
          <a:extLst>
            <a:ext uri="{FF2B5EF4-FFF2-40B4-BE49-F238E27FC236}">
              <a16:creationId xmlns:a16="http://schemas.microsoft.com/office/drawing/2014/main" id="{460C55DB-2C6B-4617-9400-10306A7C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114300</xdr:colOff>
      <xdr:row>55</xdr:row>
      <xdr:rowOff>114300</xdr:rowOff>
    </xdr:to>
    <xdr:pic>
      <xdr:nvPicPr>
        <xdr:cNvPr id="1128" name="Picture 122">
          <a:hlinkClick xmlns:r="http://schemas.openxmlformats.org/officeDocument/2006/relationships" r:id="rId593" tgtFrame="_blank"/>
          <a:extLst>
            <a:ext uri="{FF2B5EF4-FFF2-40B4-BE49-F238E27FC236}">
              <a16:creationId xmlns:a16="http://schemas.microsoft.com/office/drawing/2014/main" id="{A83E705C-E756-43FA-9D1A-8DE4BF88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7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114300</xdr:colOff>
      <xdr:row>55</xdr:row>
      <xdr:rowOff>114300</xdr:rowOff>
    </xdr:to>
    <xdr:pic>
      <xdr:nvPicPr>
        <xdr:cNvPr id="1129" name="Picture 123">
          <a:hlinkClick xmlns:r="http://schemas.openxmlformats.org/officeDocument/2006/relationships" r:id="rId594" tgtFrame="_blank"/>
          <a:extLst>
            <a:ext uri="{FF2B5EF4-FFF2-40B4-BE49-F238E27FC236}">
              <a16:creationId xmlns:a16="http://schemas.microsoft.com/office/drawing/2014/main" id="{7EC25C10-5D23-44AC-B715-50B35BE4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66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114300</xdr:colOff>
      <xdr:row>56</xdr:row>
      <xdr:rowOff>114300</xdr:rowOff>
    </xdr:to>
    <xdr:pic>
      <xdr:nvPicPr>
        <xdr:cNvPr id="1130" name="Picture 124">
          <a:hlinkClick xmlns:r="http://schemas.openxmlformats.org/officeDocument/2006/relationships" r:id="rId595" tgtFrame="_blank"/>
          <a:extLst>
            <a:ext uri="{FF2B5EF4-FFF2-40B4-BE49-F238E27FC236}">
              <a16:creationId xmlns:a16="http://schemas.microsoft.com/office/drawing/2014/main" id="{7761941E-BBB9-428C-828C-0CF34402F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66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114300</xdr:colOff>
      <xdr:row>55</xdr:row>
      <xdr:rowOff>114300</xdr:rowOff>
    </xdr:to>
    <xdr:pic>
      <xdr:nvPicPr>
        <xdr:cNvPr id="1131" name="Picture 125">
          <a:hlinkClick xmlns:r="http://schemas.openxmlformats.org/officeDocument/2006/relationships" r:id="rId596" tgtFrame="_blank"/>
          <a:extLst>
            <a:ext uri="{FF2B5EF4-FFF2-40B4-BE49-F238E27FC236}">
              <a16:creationId xmlns:a16="http://schemas.microsoft.com/office/drawing/2014/main" id="{4281BC15-69F3-48B3-B7B8-7423062B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114300</xdr:colOff>
      <xdr:row>56</xdr:row>
      <xdr:rowOff>114300</xdr:rowOff>
    </xdr:to>
    <xdr:pic>
      <xdr:nvPicPr>
        <xdr:cNvPr id="1132" name="Picture 126">
          <a:hlinkClick xmlns:r="http://schemas.openxmlformats.org/officeDocument/2006/relationships" r:id="rId597" tgtFrame="_blank"/>
          <a:extLst>
            <a:ext uri="{FF2B5EF4-FFF2-40B4-BE49-F238E27FC236}">
              <a16:creationId xmlns:a16="http://schemas.microsoft.com/office/drawing/2014/main" id="{78162238-1007-4C11-828C-2DD641D7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114300</xdr:colOff>
      <xdr:row>57</xdr:row>
      <xdr:rowOff>114300</xdr:rowOff>
    </xdr:to>
    <xdr:pic>
      <xdr:nvPicPr>
        <xdr:cNvPr id="1133" name="Picture 127">
          <a:hlinkClick xmlns:r="http://schemas.openxmlformats.org/officeDocument/2006/relationships" r:id="rId598" tgtFrame="_blank"/>
          <a:extLst>
            <a:ext uri="{FF2B5EF4-FFF2-40B4-BE49-F238E27FC236}">
              <a16:creationId xmlns:a16="http://schemas.microsoft.com/office/drawing/2014/main" id="{FE4C4058-222B-4E4A-9D55-CAE074FE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85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114300</xdr:colOff>
      <xdr:row>58</xdr:row>
      <xdr:rowOff>114300</xdr:rowOff>
    </xdr:to>
    <xdr:pic>
      <xdr:nvPicPr>
        <xdr:cNvPr id="1134" name="Picture 128">
          <a:hlinkClick xmlns:r="http://schemas.openxmlformats.org/officeDocument/2006/relationships" r:id="rId599" tgtFrame="_blank"/>
          <a:extLst>
            <a:ext uri="{FF2B5EF4-FFF2-40B4-BE49-F238E27FC236}">
              <a16:creationId xmlns:a16="http://schemas.microsoft.com/office/drawing/2014/main" id="{43DC7E99-CFB6-4BD1-A6E0-22D2FAAB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04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114300</xdr:colOff>
      <xdr:row>57</xdr:row>
      <xdr:rowOff>114300</xdr:rowOff>
    </xdr:to>
    <xdr:pic>
      <xdr:nvPicPr>
        <xdr:cNvPr id="1135" name="Picture 129">
          <a:hlinkClick xmlns:r="http://schemas.openxmlformats.org/officeDocument/2006/relationships" r:id="rId600" tgtFrame="_blank"/>
          <a:extLst>
            <a:ext uri="{FF2B5EF4-FFF2-40B4-BE49-F238E27FC236}">
              <a16:creationId xmlns:a16="http://schemas.microsoft.com/office/drawing/2014/main" id="{BC54403E-B541-4342-AEB0-B3F69CA9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114300</xdr:colOff>
      <xdr:row>58</xdr:row>
      <xdr:rowOff>114300</xdr:rowOff>
    </xdr:to>
    <xdr:pic>
      <xdr:nvPicPr>
        <xdr:cNvPr id="1136" name="Picture 130">
          <a:hlinkClick xmlns:r="http://schemas.openxmlformats.org/officeDocument/2006/relationships" r:id="rId601" tgtFrame="_blank"/>
          <a:extLst>
            <a:ext uri="{FF2B5EF4-FFF2-40B4-BE49-F238E27FC236}">
              <a16:creationId xmlns:a16="http://schemas.microsoft.com/office/drawing/2014/main" id="{D3D681AC-18CD-40E8-82FD-1BC4FCB9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114300</xdr:colOff>
      <xdr:row>59</xdr:row>
      <xdr:rowOff>114300</xdr:rowOff>
    </xdr:to>
    <xdr:pic>
      <xdr:nvPicPr>
        <xdr:cNvPr id="1137" name="Picture 131">
          <a:hlinkClick xmlns:r="http://schemas.openxmlformats.org/officeDocument/2006/relationships" r:id="rId602" tgtFrame="_blank"/>
          <a:extLst>
            <a:ext uri="{FF2B5EF4-FFF2-40B4-BE49-F238E27FC236}">
              <a16:creationId xmlns:a16="http://schemas.microsoft.com/office/drawing/2014/main" id="{97DE9D47-B2AF-446F-A9DE-9AD64F03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23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114300</xdr:colOff>
      <xdr:row>59</xdr:row>
      <xdr:rowOff>114300</xdr:rowOff>
    </xdr:to>
    <xdr:pic>
      <xdr:nvPicPr>
        <xdr:cNvPr id="1138" name="Picture 132">
          <a:hlinkClick xmlns:r="http://schemas.openxmlformats.org/officeDocument/2006/relationships" r:id="rId603" tgtFrame="_blank"/>
          <a:extLst>
            <a:ext uri="{FF2B5EF4-FFF2-40B4-BE49-F238E27FC236}">
              <a16:creationId xmlns:a16="http://schemas.microsoft.com/office/drawing/2014/main" id="{B56267BF-221C-47DE-9D52-FFD5050C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114300</xdr:colOff>
      <xdr:row>60</xdr:row>
      <xdr:rowOff>114300</xdr:rowOff>
    </xdr:to>
    <xdr:pic>
      <xdr:nvPicPr>
        <xdr:cNvPr id="1139" name="Picture 133">
          <a:hlinkClick xmlns:r="http://schemas.openxmlformats.org/officeDocument/2006/relationships" r:id="rId604" tgtFrame="_blank"/>
          <a:extLst>
            <a:ext uri="{FF2B5EF4-FFF2-40B4-BE49-F238E27FC236}">
              <a16:creationId xmlns:a16="http://schemas.microsoft.com/office/drawing/2014/main" id="{79390ED9-608D-4C9C-A00E-57D9B334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43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114300</xdr:colOff>
      <xdr:row>60</xdr:row>
      <xdr:rowOff>114300</xdr:rowOff>
    </xdr:to>
    <xdr:pic>
      <xdr:nvPicPr>
        <xdr:cNvPr id="1140" name="Picture 134">
          <a:hlinkClick xmlns:r="http://schemas.openxmlformats.org/officeDocument/2006/relationships" r:id="rId605" tgtFrame="_blank"/>
          <a:extLst>
            <a:ext uri="{FF2B5EF4-FFF2-40B4-BE49-F238E27FC236}">
              <a16:creationId xmlns:a16="http://schemas.microsoft.com/office/drawing/2014/main" id="{96E4A028-2F2A-45EA-949C-D9FD6866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2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114300</xdr:colOff>
      <xdr:row>61</xdr:row>
      <xdr:rowOff>114300</xdr:rowOff>
    </xdr:to>
    <xdr:pic>
      <xdr:nvPicPr>
        <xdr:cNvPr id="1141" name="Picture 135">
          <a:hlinkClick xmlns:r="http://schemas.openxmlformats.org/officeDocument/2006/relationships" r:id="rId606" tgtFrame="_blank"/>
          <a:extLst>
            <a:ext uri="{FF2B5EF4-FFF2-40B4-BE49-F238E27FC236}">
              <a16:creationId xmlns:a16="http://schemas.microsoft.com/office/drawing/2014/main" id="{7FC31148-8143-48EC-B760-408C034F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2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114300</xdr:colOff>
      <xdr:row>59</xdr:row>
      <xdr:rowOff>114300</xdr:rowOff>
    </xdr:to>
    <xdr:pic>
      <xdr:nvPicPr>
        <xdr:cNvPr id="1142" name="Picture 136">
          <a:hlinkClick xmlns:r="http://schemas.openxmlformats.org/officeDocument/2006/relationships" r:id="rId607" tgtFrame="_blank"/>
          <a:extLst>
            <a:ext uri="{FF2B5EF4-FFF2-40B4-BE49-F238E27FC236}">
              <a16:creationId xmlns:a16="http://schemas.microsoft.com/office/drawing/2014/main" id="{B3FC20FC-697A-4EB8-A190-D66679815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114300</xdr:colOff>
      <xdr:row>60</xdr:row>
      <xdr:rowOff>114300</xdr:rowOff>
    </xdr:to>
    <xdr:pic>
      <xdr:nvPicPr>
        <xdr:cNvPr id="1143" name="Picture 137">
          <a:hlinkClick xmlns:r="http://schemas.openxmlformats.org/officeDocument/2006/relationships" r:id="rId608" tgtFrame="_blank"/>
          <a:extLst>
            <a:ext uri="{FF2B5EF4-FFF2-40B4-BE49-F238E27FC236}">
              <a16:creationId xmlns:a16="http://schemas.microsoft.com/office/drawing/2014/main" id="{287901F2-92DF-41DC-AF75-0AC888E5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114300</xdr:colOff>
      <xdr:row>61</xdr:row>
      <xdr:rowOff>114300</xdr:rowOff>
    </xdr:to>
    <xdr:pic>
      <xdr:nvPicPr>
        <xdr:cNvPr id="1144" name="Picture 138">
          <a:hlinkClick xmlns:r="http://schemas.openxmlformats.org/officeDocument/2006/relationships" r:id="rId609" tgtFrame="_blank"/>
          <a:extLst>
            <a:ext uri="{FF2B5EF4-FFF2-40B4-BE49-F238E27FC236}">
              <a16:creationId xmlns:a16="http://schemas.microsoft.com/office/drawing/2014/main" id="{C7B0A468-4639-42B5-AC71-BCCCDA91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114300</xdr:colOff>
      <xdr:row>62</xdr:row>
      <xdr:rowOff>114300</xdr:rowOff>
    </xdr:to>
    <xdr:pic>
      <xdr:nvPicPr>
        <xdr:cNvPr id="1145" name="Picture 139">
          <a:hlinkClick xmlns:r="http://schemas.openxmlformats.org/officeDocument/2006/relationships" r:id="rId610" tgtFrame="_blank"/>
          <a:extLst>
            <a:ext uri="{FF2B5EF4-FFF2-40B4-BE49-F238E27FC236}">
              <a16:creationId xmlns:a16="http://schemas.microsoft.com/office/drawing/2014/main" id="{1BC6C381-D299-426A-81C5-42329D8BC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81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114300</xdr:colOff>
      <xdr:row>61</xdr:row>
      <xdr:rowOff>114300</xdr:rowOff>
    </xdr:to>
    <xdr:pic>
      <xdr:nvPicPr>
        <xdr:cNvPr id="1146" name="Picture 140">
          <a:hlinkClick xmlns:r="http://schemas.openxmlformats.org/officeDocument/2006/relationships" r:id="rId611" tgtFrame="_blank"/>
          <a:extLst>
            <a:ext uri="{FF2B5EF4-FFF2-40B4-BE49-F238E27FC236}">
              <a16:creationId xmlns:a16="http://schemas.microsoft.com/office/drawing/2014/main" id="{8AEBDEF7-D175-487E-B3CF-8F10CDF1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114300</xdr:colOff>
      <xdr:row>62</xdr:row>
      <xdr:rowOff>114300</xdr:rowOff>
    </xdr:to>
    <xdr:pic>
      <xdr:nvPicPr>
        <xdr:cNvPr id="1147" name="Picture 141">
          <a:hlinkClick xmlns:r="http://schemas.openxmlformats.org/officeDocument/2006/relationships" r:id="rId612" tgtFrame="_blank"/>
          <a:extLst>
            <a:ext uri="{FF2B5EF4-FFF2-40B4-BE49-F238E27FC236}">
              <a16:creationId xmlns:a16="http://schemas.microsoft.com/office/drawing/2014/main" id="{3E4E577A-0D07-47DD-9B0E-7D57B505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114300</xdr:colOff>
      <xdr:row>63</xdr:row>
      <xdr:rowOff>114300</xdr:rowOff>
    </xdr:to>
    <xdr:pic>
      <xdr:nvPicPr>
        <xdr:cNvPr id="1148" name="Picture 142">
          <a:hlinkClick xmlns:r="http://schemas.openxmlformats.org/officeDocument/2006/relationships" r:id="rId613" tgtFrame="_blank"/>
          <a:extLst>
            <a:ext uri="{FF2B5EF4-FFF2-40B4-BE49-F238E27FC236}">
              <a16:creationId xmlns:a16="http://schemas.microsoft.com/office/drawing/2014/main" id="{33CE781D-824E-4469-8A6F-1D156738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00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114300</xdr:colOff>
      <xdr:row>63</xdr:row>
      <xdr:rowOff>114300</xdr:rowOff>
    </xdr:to>
    <xdr:pic>
      <xdr:nvPicPr>
        <xdr:cNvPr id="1149" name="Picture 143">
          <a:hlinkClick xmlns:r="http://schemas.openxmlformats.org/officeDocument/2006/relationships" r:id="rId614" tgtFrame="_blank"/>
          <a:extLst>
            <a:ext uri="{FF2B5EF4-FFF2-40B4-BE49-F238E27FC236}">
              <a16:creationId xmlns:a16="http://schemas.microsoft.com/office/drawing/2014/main" id="{EED605A7-0FB0-4398-ABEC-04CF3C3D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19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114300</xdr:colOff>
      <xdr:row>64</xdr:row>
      <xdr:rowOff>114300</xdr:rowOff>
    </xdr:to>
    <xdr:pic>
      <xdr:nvPicPr>
        <xdr:cNvPr id="1150" name="Picture 144">
          <a:hlinkClick xmlns:r="http://schemas.openxmlformats.org/officeDocument/2006/relationships" r:id="rId615" tgtFrame="_blank"/>
          <a:extLst>
            <a:ext uri="{FF2B5EF4-FFF2-40B4-BE49-F238E27FC236}">
              <a16:creationId xmlns:a16="http://schemas.microsoft.com/office/drawing/2014/main" id="{AE3D3605-CD7E-4B62-A553-1B4D78D3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19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114300</xdr:colOff>
      <xdr:row>63</xdr:row>
      <xdr:rowOff>114300</xdr:rowOff>
    </xdr:to>
    <xdr:pic>
      <xdr:nvPicPr>
        <xdr:cNvPr id="1151" name="Picture 145">
          <a:hlinkClick xmlns:r="http://schemas.openxmlformats.org/officeDocument/2006/relationships" r:id="rId616" tgtFrame="_blank"/>
          <a:extLst>
            <a:ext uri="{FF2B5EF4-FFF2-40B4-BE49-F238E27FC236}">
              <a16:creationId xmlns:a16="http://schemas.microsoft.com/office/drawing/2014/main" id="{BE92E23A-3219-4C10-B9F1-4F6900A2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114300</xdr:colOff>
      <xdr:row>64</xdr:row>
      <xdr:rowOff>114300</xdr:rowOff>
    </xdr:to>
    <xdr:pic>
      <xdr:nvPicPr>
        <xdr:cNvPr id="1152" name="Picture 146">
          <a:hlinkClick xmlns:r="http://schemas.openxmlformats.org/officeDocument/2006/relationships" r:id="rId617" tgtFrame="_blank"/>
          <a:extLst>
            <a:ext uri="{FF2B5EF4-FFF2-40B4-BE49-F238E27FC236}">
              <a16:creationId xmlns:a16="http://schemas.microsoft.com/office/drawing/2014/main" id="{2419DAF9-20D7-41B1-90B0-8060005C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114300</xdr:colOff>
      <xdr:row>65</xdr:row>
      <xdr:rowOff>114300</xdr:rowOff>
    </xdr:to>
    <xdr:pic>
      <xdr:nvPicPr>
        <xdr:cNvPr id="1153" name="Picture 147">
          <a:hlinkClick xmlns:r="http://schemas.openxmlformats.org/officeDocument/2006/relationships" r:id="rId618" tgtFrame="_blank"/>
          <a:extLst>
            <a:ext uri="{FF2B5EF4-FFF2-40B4-BE49-F238E27FC236}">
              <a16:creationId xmlns:a16="http://schemas.microsoft.com/office/drawing/2014/main" id="{91223A3D-B51A-4E5E-A87C-17D90AF1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114300</xdr:colOff>
      <xdr:row>66</xdr:row>
      <xdr:rowOff>114300</xdr:rowOff>
    </xdr:to>
    <xdr:pic>
      <xdr:nvPicPr>
        <xdr:cNvPr id="1154" name="Picture 148">
          <a:hlinkClick xmlns:r="http://schemas.openxmlformats.org/officeDocument/2006/relationships" r:id="rId619" tgtFrame="_blank"/>
          <a:extLst>
            <a:ext uri="{FF2B5EF4-FFF2-40B4-BE49-F238E27FC236}">
              <a16:creationId xmlns:a16="http://schemas.microsoft.com/office/drawing/2014/main" id="{37DC5BDF-9E81-4C48-9AD4-EAD18A41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57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114300</xdr:colOff>
      <xdr:row>67</xdr:row>
      <xdr:rowOff>114300</xdr:rowOff>
    </xdr:to>
    <xdr:pic>
      <xdr:nvPicPr>
        <xdr:cNvPr id="1155" name="Picture 149">
          <a:hlinkClick xmlns:r="http://schemas.openxmlformats.org/officeDocument/2006/relationships" r:id="rId620" tgtFrame="_blank"/>
          <a:extLst>
            <a:ext uri="{FF2B5EF4-FFF2-40B4-BE49-F238E27FC236}">
              <a16:creationId xmlns:a16="http://schemas.microsoft.com/office/drawing/2014/main" id="{48B035C1-7EB3-4B1E-994F-2E14C560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114300</xdr:colOff>
      <xdr:row>67</xdr:row>
      <xdr:rowOff>114300</xdr:rowOff>
    </xdr:to>
    <xdr:pic>
      <xdr:nvPicPr>
        <xdr:cNvPr id="1156" name="Picture 150">
          <a:hlinkClick xmlns:r="http://schemas.openxmlformats.org/officeDocument/2006/relationships" r:id="rId621" tgtFrame="_blank"/>
          <a:extLst>
            <a:ext uri="{FF2B5EF4-FFF2-40B4-BE49-F238E27FC236}">
              <a16:creationId xmlns:a16="http://schemas.microsoft.com/office/drawing/2014/main" id="{213E88C8-CDDF-4F24-B785-EEA0F056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95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114300</xdr:colOff>
      <xdr:row>68</xdr:row>
      <xdr:rowOff>114300</xdr:rowOff>
    </xdr:to>
    <xdr:pic>
      <xdr:nvPicPr>
        <xdr:cNvPr id="1157" name="Picture 151">
          <a:hlinkClick xmlns:r="http://schemas.openxmlformats.org/officeDocument/2006/relationships" r:id="rId622" tgtFrame="_blank"/>
          <a:extLst>
            <a:ext uri="{FF2B5EF4-FFF2-40B4-BE49-F238E27FC236}">
              <a16:creationId xmlns:a16="http://schemas.microsoft.com/office/drawing/2014/main" id="{C8B81871-AD6D-42DC-9BC0-8C37A7F4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95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114300</xdr:colOff>
      <xdr:row>69</xdr:row>
      <xdr:rowOff>114300</xdr:rowOff>
    </xdr:to>
    <xdr:pic>
      <xdr:nvPicPr>
        <xdr:cNvPr id="1158" name="Picture 152">
          <a:hlinkClick xmlns:r="http://schemas.openxmlformats.org/officeDocument/2006/relationships" r:id="rId623" tgtFrame="_blank"/>
          <a:extLst>
            <a:ext uri="{FF2B5EF4-FFF2-40B4-BE49-F238E27FC236}">
              <a16:creationId xmlns:a16="http://schemas.microsoft.com/office/drawing/2014/main" id="{D60AED8A-E973-492E-8113-BDD985AC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14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114300</xdr:colOff>
      <xdr:row>69</xdr:row>
      <xdr:rowOff>114300</xdr:rowOff>
    </xdr:to>
    <xdr:pic>
      <xdr:nvPicPr>
        <xdr:cNvPr id="1159" name="Picture 153">
          <a:hlinkClick xmlns:r="http://schemas.openxmlformats.org/officeDocument/2006/relationships" r:id="rId624" tgtFrame="_blank"/>
          <a:extLst>
            <a:ext uri="{FF2B5EF4-FFF2-40B4-BE49-F238E27FC236}">
              <a16:creationId xmlns:a16="http://schemas.microsoft.com/office/drawing/2014/main" id="{115D8974-D06A-49F2-BA59-4D044F8A6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114300</xdr:colOff>
      <xdr:row>70</xdr:row>
      <xdr:rowOff>114300</xdr:rowOff>
    </xdr:to>
    <xdr:pic>
      <xdr:nvPicPr>
        <xdr:cNvPr id="1160" name="Picture 154">
          <a:hlinkClick xmlns:r="http://schemas.openxmlformats.org/officeDocument/2006/relationships" r:id="rId625" tgtFrame="_blank"/>
          <a:extLst>
            <a:ext uri="{FF2B5EF4-FFF2-40B4-BE49-F238E27FC236}">
              <a16:creationId xmlns:a16="http://schemas.microsoft.com/office/drawing/2014/main" id="{636B97C2-4DEF-4C55-9EC4-B9F9F34B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33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114300</xdr:colOff>
      <xdr:row>71</xdr:row>
      <xdr:rowOff>114300</xdr:rowOff>
    </xdr:to>
    <xdr:pic>
      <xdr:nvPicPr>
        <xdr:cNvPr id="1161" name="Picture 155">
          <a:hlinkClick xmlns:r="http://schemas.openxmlformats.org/officeDocument/2006/relationships" r:id="rId626" tgtFrame="_blank"/>
          <a:extLst>
            <a:ext uri="{FF2B5EF4-FFF2-40B4-BE49-F238E27FC236}">
              <a16:creationId xmlns:a16="http://schemas.microsoft.com/office/drawing/2014/main" id="{C6E2F2FA-2CD7-461E-B610-B36AF38D1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52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114300</xdr:colOff>
      <xdr:row>68</xdr:row>
      <xdr:rowOff>114300</xdr:rowOff>
    </xdr:to>
    <xdr:pic>
      <xdr:nvPicPr>
        <xdr:cNvPr id="1162" name="Picture 156">
          <a:hlinkClick xmlns:r="http://schemas.openxmlformats.org/officeDocument/2006/relationships" r:id="rId627" tgtFrame="_blank"/>
          <a:extLst>
            <a:ext uri="{FF2B5EF4-FFF2-40B4-BE49-F238E27FC236}">
              <a16:creationId xmlns:a16="http://schemas.microsoft.com/office/drawing/2014/main" id="{2CA26ED5-DE49-43CC-9B38-8E569CF5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71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114300</xdr:colOff>
      <xdr:row>69</xdr:row>
      <xdr:rowOff>114300</xdr:rowOff>
    </xdr:to>
    <xdr:pic>
      <xdr:nvPicPr>
        <xdr:cNvPr id="1163" name="Picture 157">
          <a:hlinkClick xmlns:r="http://schemas.openxmlformats.org/officeDocument/2006/relationships" r:id="rId628" tgtFrame="_blank"/>
          <a:extLst>
            <a:ext uri="{FF2B5EF4-FFF2-40B4-BE49-F238E27FC236}">
              <a16:creationId xmlns:a16="http://schemas.microsoft.com/office/drawing/2014/main" id="{5EEB2282-49FC-429A-9C9E-A223DCE7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71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114300</xdr:colOff>
      <xdr:row>70</xdr:row>
      <xdr:rowOff>114300</xdr:rowOff>
    </xdr:to>
    <xdr:pic>
      <xdr:nvPicPr>
        <xdr:cNvPr id="1164" name="Picture 158">
          <a:hlinkClick xmlns:r="http://schemas.openxmlformats.org/officeDocument/2006/relationships" r:id="rId629" tgtFrame="_blank"/>
          <a:extLst>
            <a:ext uri="{FF2B5EF4-FFF2-40B4-BE49-F238E27FC236}">
              <a16:creationId xmlns:a16="http://schemas.microsoft.com/office/drawing/2014/main" id="{F2C947A7-04A9-4084-BC58-9C3F789AE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71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114300</xdr:colOff>
      <xdr:row>71</xdr:row>
      <xdr:rowOff>114300</xdr:rowOff>
    </xdr:to>
    <xdr:pic>
      <xdr:nvPicPr>
        <xdr:cNvPr id="1165" name="Picture 159">
          <a:hlinkClick xmlns:r="http://schemas.openxmlformats.org/officeDocument/2006/relationships" r:id="rId630" tgtFrame="_blank"/>
          <a:extLst>
            <a:ext uri="{FF2B5EF4-FFF2-40B4-BE49-F238E27FC236}">
              <a16:creationId xmlns:a16="http://schemas.microsoft.com/office/drawing/2014/main" id="{E1CDCF88-5C3A-407C-8081-D8B89CA6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71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4</xdr:col>
      <xdr:colOff>114300</xdr:colOff>
      <xdr:row>72</xdr:row>
      <xdr:rowOff>114300</xdr:rowOff>
    </xdr:to>
    <xdr:pic>
      <xdr:nvPicPr>
        <xdr:cNvPr id="1166" name="Picture 160">
          <a:hlinkClick xmlns:r="http://schemas.openxmlformats.org/officeDocument/2006/relationships" r:id="rId631" tgtFrame="_blank"/>
          <a:extLst>
            <a:ext uri="{FF2B5EF4-FFF2-40B4-BE49-F238E27FC236}">
              <a16:creationId xmlns:a16="http://schemas.microsoft.com/office/drawing/2014/main" id="{96B6512D-6E58-4555-9A98-5FCE85F4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71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114300</xdr:colOff>
      <xdr:row>73</xdr:row>
      <xdr:rowOff>114300</xdr:rowOff>
    </xdr:to>
    <xdr:pic>
      <xdr:nvPicPr>
        <xdr:cNvPr id="1167" name="Picture 161">
          <a:hlinkClick xmlns:r="http://schemas.openxmlformats.org/officeDocument/2006/relationships" r:id="rId632" tgtFrame="_blank"/>
          <a:extLst>
            <a:ext uri="{FF2B5EF4-FFF2-40B4-BE49-F238E27FC236}">
              <a16:creationId xmlns:a16="http://schemas.microsoft.com/office/drawing/2014/main" id="{DA64B1D2-2304-4871-A5B4-864307AC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390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114300</xdr:colOff>
      <xdr:row>74</xdr:row>
      <xdr:rowOff>114300</xdr:rowOff>
    </xdr:to>
    <xdr:pic>
      <xdr:nvPicPr>
        <xdr:cNvPr id="1168" name="Picture 162">
          <a:hlinkClick xmlns:r="http://schemas.openxmlformats.org/officeDocument/2006/relationships" r:id="rId633" tgtFrame="_blank"/>
          <a:extLst>
            <a:ext uri="{FF2B5EF4-FFF2-40B4-BE49-F238E27FC236}">
              <a16:creationId xmlns:a16="http://schemas.microsoft.com/office/drawing/2014/main" id="{943E2EBC-DA0A-45CB-86D0-9D28C5A9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09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114300</xdr:colOff>
      <xdr:row>74</xdr:row>
      <xdr:rowOff>114300</xdr:rowOff>
    </xdr:to>
    <xdr:pic>
      <xdr:nvPicPr>
        <xdr:cNvPr id="1169" name="Picture 163">
          <a:hlinkClick xmlns:r="http://schemas.openxmlformats.org/officeDocument/2006/relationships" r:id="rId634" tgtFrame="_blank"/>
          <a:extLst>
            <a:ext uri="{FF2B5EF4-FFF2-40B4-BE49-F238E27FC236}">
              <a16:creationId xmlns:a16="http://schemas.microsoft.com/office/drawing/2014/main" id="{F9887A58-C3E0-49A3-B30C-6EECB054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114300</xdr:colOff>
      <xdr:row>75</xdr:row>
      <xdr:rowOff>114300</xdr:rowOff>
    </xdr:to>
    <xdr:pic>
      <xdr:nvPicPr>
        <xdr:cNvPr id="1170" name="Picture 164">
          <a:hlinkClick xmlns:r="http://schemas.openxmlformats.org/officeDocument/2006/relationships" r:id="rId635" tgtFrame="_blank"/>
          <a:extLst>
            <a:ext uri="{FF2B5EF4-FFF2-40B4-BE49-F238E27FC236}">
              <a16:creationId xmlns:a16="http://schemas.microsoft.com/office/drawing/2014/main" id="{C1102F14-1EC9-4D92-A196-37CBEEE2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114300</xdr:colOff>
      <xdr:row>76</xdr:row>
      <xdr:rowOff>114300</xdr:rowOff>
    </xdr:to>
    <xdr:pic>
      <xdr:nvPicPr>
        <xdr:cNvPr id="1171" name="Picture 165">
          <a:hlinkClick xmlns:r="http://schemas.openxmlformats.org/officeDocument/2006/relationships" r:id="rId636" tgtFrame="_blank"/>
          <a:extLst>
            <a:ext uri="{FF2B5EF4-FFF2-40B4-BE49-F238E27FC236}">
              <a16:creationId xmlns:a16="http://schemas.microsoft.com/office/drawing/2014/main" id="{C3EBA4F6-0DF9-4544-89C3-86A2AA7D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47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4</xdr:col>
      <xdr:colOff>114300</xdr:colOff>
      <xdr:row>75</xdr:row>
      <xdr:rowOff>114300</xdr:rowOff>
    </xdr:to>
    <xdr:pic>
      <xdr:nvPicPr>
        <xdr:cNvPr id="1172" name="Picture 166">
          <a:hlinkClick xmlns:r="http://schemas.openxmlformats.org/officeDocument/2006/relationships" r:id="rId637" tgtFrame="_blank"/>
          <a:extLst>
            <a:ext uri="{FF2B5EF4-FFF2-40B4-BE49-F238E27FC236}">
              <a16:creationId xmlns:a16="http://schemas.microsoft.com/office/drawing/2014/main" id="{03B3B085-F5D0-481B-9570-A8A6C04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6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114300</xdr:colOff>
      <xdr:row>76</xdr:row>
      <xdr:rowOff>114300</xdr:rowOff>
    </xdr:to>
    <xdr:pic>
      <xdr:nvPicPr>
        <xdr:cNvPr id="1173" name="Picture 167">
          <a:hlinkClick xmlns:r="http://schemas.openxmlformats.org/officeDocument/2006/relationships" r:id="rId638" tgtFrame="_blank"/>
          <a:extLst>
            <a:ext uri="{FF2B5EF4-FFF2-40B4-BE49-F238E27FC236}">
              <a16:creationId xmlns:a16="http://schemas.microsoft.com/office/drawing/2014/main" id="{D94F6E8E-5DD9-4751-842B-F63344C3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6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114300</xdr:colOff>
      <xdr:row>77</xdr:row>
      <xdr:rowOff>114300</xdr:rowOff>
    </xdr:to>
    <xdr:pic>
      <xdr:nvPicPr>
        <xdr:cNvPr id="1174" name="Picture 168">
          <a:hlinkClick xmlns:r="http://schemas.openxmlformats.org/officeDocument/2006/relationships" r:id="rId639" tgtFrame="_blank"/>
          <a:extLst>
            <a:ext uri="{FF2B5EF4-FFF2-40B4-BE49-F238E27FC236}">
              <a16:creationId xmlns:a16="http://schemas.microsoft.com/office/drawing/2014/main" id="{CA280948-C8B7-4F41-8026-E6498ABD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66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114300</xdr:colOff>
      <xdr:row>78</xdr:row>
      <xdr:rowOff>114300</xdr:rowOff>
    </xdr:to>
    <xdr:pic>
      <xdr:nvPicPr>
        <xdr:cNvPr id="1175" name="Picture 169">
          <a:hlinkClick xmlns:r="http://schemas.openxmlformats.org/officeDocument/2006/relationships" r:id="rId640" tgtFrame="_blank"/>
          <a:extLst>
            <a:ext uri="{FF2B5EF4-FFF2-40B4-BE49-F238E27FC236}">
              <a16:creationId xmlns:a16="http://schemas.microsoft.com/office/drawing/2014/main" id="{6B5A717F-A229-4001-894C-3A38338B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85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114300</xdr:colOff>
      <xdr:row>77</xdr:row>
      <xdr:rowOff>114300</xdr:rowOff>
    </xdr:to>
    <xdr:pic>
      <xdr:nvPicPr>
        <xdr:cNvPr id="1176" name="Picture 170">
          <a:hlinkClick xmlns:r="http://schemas.openxmlformats.org/officeDocument/2006/relationships" r:id="rId641" tgtFrame="_blank"/>
          <a:extLst>
            <a:ext uri="{FF2B5EF4-FFF2-40B4-BE49-F238E27FC236}">
              <a16:creationId xmlns:a16="http://schemas.microsoft.com/office/drawing/2014/main" id="{84CFDE60-37A5-46ED-B2EB-83D1018D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114300</xdr:colOff>
      <xdr:row>78</xdr:row>
      <xdr:rowOff>114300</xdr:rowOff>
    </xdr:to>
    <xdr:pic>
      <xdr:nvPicPr>
        <xdr:cNvPr id="1177" name="Picture 171">
          <a:hlinkClick xmlns:r="http://schemas.openxmlformats.org/officeDocument/2006/relationships" r:id="rId642" tgtFrame="_blank"/>
          <a:extLst>
            <a:ext uri="{FF2B5EF4-FFF2-40B4-BE49-F238E27FC236}">
              <a16:creationId xmlns:a16="http://schemas.microsoft.com/office/drawing/2014/main" id="{F19E1D5C-3117-44E9-AAF8-58944D90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114300</xdr:colOff>
      <xdr:row>79</xdr:row>
      <xdr:rowOff>114300</xdr:rowOff>
    </xdr:to>
    <xdr:pic>
      <xdr:nvPicPr>
        <xdr:cNvPr id="1178" name="Picture 172">
          <a:hlinkClick xmlns:r="http://schemas.openxmlformats.org/officeDocument/2006/relationships" r:id="rId643" tgtFrame="_blank"/>
          <a:extLst>
            <a:ext uri="{FF2B5EF4-FFF2-40B4-BE49-F238E27FC236}">
              <a16:creationId xmlns:a16="http://schemas.microsoft.com/office/drawing/2014/main" id="{6C015EFD-F9B9-4811-BCD0-20FF0C56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04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114300</xdr:colOff>
      <xdr:row>80</xdr:row>
      <xdr:rowOff>114300</xdr:rowOff>
    </xdr:to>
    <xdr:pic>
      <xdr:nvPicPr>
        <xdr:cNvPr id="1179" name="Picture 173">
          <a:hlinkClick xmlns:r="http://schemas.openxmlformats.org/officeDocument/2006/relationships" r:id="rId644" tgtFrame="_blank"/>
          <a:extLst>
            <a:ext uri="{FF2B5EF4-FFF2-40B4-BE49-F238E27FC236}">
              <a16:creationId xmlns:a16="http://schemas.microsoft.com/office/drawing/2014/main" id="{23454C0D-0346-4C71-8335-604C0BE0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24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114300</xdr:colOff>
      <xdr:row>80</xdr:row>
      <xdr:rowOff>114300</xdr:rowOff>
    </xdr:to>
    <xdr:pic>
      <xdr:nvPicPr>
        <xdr:cNvPr id="1180" name="Picture 174">
          <a:hlinkClick xmlns:r="http://schemas.openxmlformats.org/officeDocument/2006/relationships" r:id="rId645" tgtFrame="_blank"/>
          <a:extLst>
            <a:ext uri="{FF2B5EF4-FFF2-40B4-BE49-F238E27FC236}">
              <a16:creationId xmlns:a16="http://schemas.microsoft.com/office/drawing/2014/main" id="{F0E8489A-CC19-4DA5-890D-3C5C7C27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3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114300</xdr:colOff>
      <xdr:row>81</xdr:row>
      <xdr:rowOff>114300</xdr:rowOff>
    </xdr:to>
    <xdr:pic>
      <xdr:nvPicPr>
        <xdr:cNvPr id="1181" name="Picture 175">
          <a:hlinkClick xmlns:r="http://schemas.openxmlformats.org/officeDocument/2006/relationships" r:id="rId646" tgtFrame="_blank"/>
          <a:extLst>
            <a:ext uri="{FF2B5EF4-FFF2-40B4-BE49-F238E27FC236}">
              <a16:creationId xmlns:a16="http://schemas.microsoft.com/office/drawing/2014/main" id="{7F561F93-D8D5-412A-909B-882764E9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3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114300</xdr:colOff>
      <xdr:row>77</xdr:row>
      <xdr:rowOff>114300</xdr:rowOff>
    </xdr:to>
    <xdr:pic>
      <xdr:nvPicPr>
        <xdr:cNvPr id="1182" name="Picture 176">
          <a:hlinkClick xmlns:r="http://schemas.openxmlformats.org/officeDocument/2006/relationships" r:id="rId647" tgtFrame="_blank"/>
          <a:extLst>
            <a:ext uri="{FF2B5EF4-FFF2-40B4-BE49-F238E27FC236}">
              <a16:creationId xmlns:a16="http://schemas.microsoft.com/office/drawing/2014/main" id="{0FF93150-EE5E-410D-BDFF-8686E1E2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114300</xdr:colOff>
      <xdr:row>78</xdr:row>
      <xdr:rowOff>114300</xdr:rowOff>
    </xdr:to>
    <xdr:pic>
      <xdr:nvPicPr>
        <xdr:cNvPr id="1183" name="Picture 177">
          <a:hlinkClick xmlns:r="http://schemas.openxmlformats.org/officeDocument/2006/relationships" r:id="rId648" tgtFrame="_blank"/>
          <a:extLst>
            <a:ext uri="{FF2B5EF4-FFF2-40B4-BE49-F238E27FC236}">
              <a16:creationId xmlns:a16="http://schemas.microsoft.com/office/drawing/2014/main" id="{93CF7E12-842F-4AA8-8CD7-0130E2E5B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114300</xdr:colOff>
      <xdr:row>79</xdr:row>
      <xdr:rowOff>114300</xdr:rowOff>
    </xdr:to>
    <xdr:pic>
      <xdr:nvPicPr>
        <xdr:cNvPr id="1184" name="Picture 178">
          <a:hlinkClick xmlns:r="http://schemas.openxmlformats.org/officeDocument/2006/relationships" r:id="rId649" tgtFrame="_blank"/>
          <a:extLst>
            <a:ext uri="{FF2B5EF4-FFF2-40B4-BE49-F238E27FC236}">
              <a16:creationId xmlns:a16="http://schemas.microsoft.com/office/drawing/2014/main" id="{671044AC-0676-40C2-81F0-D11A6414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114300</xdr:colOff>
      <xdr:row>80</xdr:row>
      <xdr:rowOff>114300</xdr:rowOff>
    </xdr:to>
    <xdr:pic>
      <xdr:nvPicPr>
        <xdr:cNvPr id="1185" name="Picture 179">
          <a:hlinkClick xmlns:r="http://schemas.openxmlformats.org/officeDocument/2006/relationships" r:id="rId650" tgtFrame="_blank"/>
          <a:extLst>
            <a:ext uri="{FF2B5EF4-FFF2-40B4-BE49-F238E27FC236}">
              <a16:creationId xmlns:a16="http://schemas.microsoft.com/office/drawing/2014/main" id="{F4E2CD97-CC1F-402B-B0F4-1D94ADE2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114300</xdr:colOff>
      <xdr:row>81</xdr:row>
      <xdr:rowOff>114300</xdr:rowOff>
    </xdr:to>
    <xdr:pic>
      <xdr:nvPicPr>
        <xdr:cNvPr id="1186" name="Picture 180">
          <a:hlinkClick xmlns:r="http://schemas.openxmlformats.org/officeDocument/2006/relationships" r:id="rId651" tgtFrame="_blank"/>
          <a:extLst>
            <a:ext uri="{FF2B5EF4-FFF2-40B4-BE49-F238E27FC236}">
              <a16:creationId xmlns:a16="http://schemas.microsoft.com/office/drawing/2014/main" id="{4AC50D15-6E26-41B9-8C87-B53C1444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114300</xdr:colOff>
      <xdr:row>82</xdr:row>
      <xdr:rowOff>114300</xdr:rowOff>
    </xdr:to>
    <xdr:pic>
      <xdr:nvPicPr>
        <xdr:cNvPr id="1187" name="Picture 181">
          <a:hlinkClick xmlns:r="http://schemas.openxmlformats.org/officeDocument/2006/relationships" r:id="rId652" tgtFrame="_blank"/>
          <a:extLst>
            <a:ext uri="{FF2B5EF4-FFF2-40B4-BE49-F238E27FC236}">
              <a16:creationId xmlns:a16="http://schemas.microsoft.com/office/drawing/2014/main" id="{F28463C5-31A2-436F-B778-C71142A0C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62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114300</xdr:colOff>
      <xdr:row>80</xdr:row>
      <xdr:rowOff>114300</xdr:rowOff>
    </xdr:to>
    <xdr:pic>
      <xdr:nvPicPr>
        <xdr:cNvPr id="1188" name="Picture 182">
          <a:hlinkClick xmlns:r="http://schemas.openxmlformats.org/officeDocument/2006/relationships" r:id="rId653" tgtFrame="_blank"/>
          <a:extLst>
            <a:ext uri="{FF2B5EF4-FFF2-40B4-BE49-F238E27FC236}">
              <a16:creationId xmlns:a16="http://schemas.microsoft.com/office/drawing/2014/main" id="{041EECB2-82E8-49EB-9303-EDC7690E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81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114300</xdr:colOff>
      <xdr:row>81</xdr:row>
      <xdr:rowOff>114300</xdr:rowOff>
    </xdr:to>
    <xdr:pic>
      <xdr:nvPicPr>
        <xdr:cNvPr id="1189" name="Picture 183">
          <a:hlinkClick xmlns:r="http://schemas.openxmlformats.org/officeDocument/2006/relationships" r:id="rId654" tgtFrame="_blank"/>
          <a:extLst>
            <a:ext uri="{FF2B5EF4-FFF2-40B4-BE49-F238E27FC236}">
              <a16:creationId xmlns:a16="http://schemas.microsoft.com/office/drawing/2014/main" id="{89D2EFF7-1E3C-4CA8-865E-608F50BA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81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114300</xdr:colOff>
      <xdr:row>82</xdr:row>
      <xdr:rowOff>114300</xdr:rowOff>
    </xdr:to>
    <xdr:pic>
      <xdr:nvPicPr>
        <xdr:cNvPr id="1190" name="Picture 184">
          <a:hlinkClick xmlns:r="http://schemas.openxmlformats.org/officeDocument/2006/relationships" r:id="rId655" tgtFrame="_blank"/>
          <a:extLst>
            <a:ext uri="{FF2B5EF4-FFF2-40B4-BE49-F238E27FC236}">
              <a16:creationId xmlns:a16="http://schemas.microsoft.com/office/drawing/2014/main" id="{BA64FD16-E035-4C6B-B0B3-844A3155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81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114300</xdr:colOff>
      <xdr:row>83</xdr:row>
      <xdr:rowOff>114300</xdr:rowOff>
    </xdr:to>
    <xdr:pic>
      <xdr:nvPicPr>
        <xdr:cNvPr id="1191" name="Picture 185">
          <a:hlinkClick xmlns:r="http://schemas.openxmlformats.org/officeDocument/2006/relationships" r:id="rId656" tgtFrame="_blank"/>
          <a:extLst>
            <a:ext uri="{FF2B5EF4-FFF2-40B4-BE49-F238E27FC236}">
              <a16:creationId xmlns:a16="http://schemas.microsoft.com/office/drawing/2014/main" id="{9A28A14C-D522-434A-ADC3-9ACDFCE8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81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114300</xdr:colOff>
      <xdr:row>78</xdr:row>
      <xdr:rowOff>114300</xdr:rowOff>
    </xdr:to>
    <xdr:pic>
      <xdr:nvPicPr>
        <xdr:cNvPr id="1192" name="Picture 186">
          <a:hlinkClick xmlns:r="http://schemas.openxmlformats.org/officeDocument/2006/relationships" r:id="rId657" tgtFrame="_blank"/>
          <a:extLst>
            <a:ext uri="{FF2B5EF4-FFF2-40B4-BE49-F238E27FC236}">
              <a16:creationId xmlns:a16="http://schemas.microsoft.com/office/drawing/2014/main" id="{DFBB9124-1CFC-4908-A113-0361E696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114300</xdr:colOff>
      <xdr:row>79</xdr:row>
      <xdr:rowOff>114300</xdr:rowOff>
    </xdr:to>
    <xdr:pic>
      <xdr:nvPicPr>
        <xdr:cNvPr id="1193" name="Picture 187">
          <a:hlinkClick xmlns:r="http://schemas.openxmlformats.org/officeDocument/2006/relationships" r:id="rId658" tgtFrame="_blank"/>
          <a:extLst>
            <a:ext uri="{FF2B5EF4-FFF2-40B4-BE49-F238E27FC236}">
              <a16:creationId xmlns:a16="http://schemas.microsoft.com/office/drawing/2014/main" id="{233D5FFA-31A1-49FD-B5A4-983B3032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114300</xdr:colOff>
      <xdr:row>80</xdr:row>
      <xdr:rowOff>114300</xdr:rowOff>
    </xdr:to>
    <xdr:pic>
      <xdr:nvPicPr>
        <xdr:cNvPr id="1194" name="Picture 188">
          <a:hlinkClick xmlns:r="http://schemas.openxmlformats.org/officeDocument/2006/relationships" r:id="rId659" tgtFrame="_blank"/>
          <a:extLst>
            <a:ext uri="{FF2B5EF4-FFF2-40B4-BE49-F238E27FC236}">
              <a16:creationId xmlns:a16="http://schemas.microsoft.com/office/drawing/2014/main" id="{D43FD763-FDD8-4516-8B1F-C6AF8162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114300</xdr:colOff>
      <xdr:row>81</xdr:row>
      <xdr:rowOff>114300</xdr:rowOff>
    </xdr:to>
    <xdr:pic>
      <xdr:nvPicPr>
        <xdr:cNvPr id="1195" name="Picture 189">
          <a:hlinkClick xmlns:r="http://schemas.openxmlformats.org/officeDocument/2006/relationships" r:id="rId660" tgtFrame="_blank"/>
          <a:extLst>
            <a:ext uri="{FF2B5EF4-FFF2-40B4-BE49-F238E27FC236}">
              <a16:creationId xmlns:a16="http://schemas.microsoft.com/office/drawing/2014/main" id="{B2E68E93-314E-49AF-A626-27753949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114300</xdr:colOff>
      <xdr:row>82</xdr:row>
      <xdr:rowOff>114300</xdr:rowOff>
    </xdr:to>
    <xdr:pic>
      <xdr:nvPicPr>
        <xdr:cNvPr id="1196" name="Picture 190">
          <a:hlinkClick xmlns:r="http://schemas.openxmlformats.org/officeDocument/2006/relationships" r:id="rId661" tgtFrame="_blank"/>
          <a:extLst>
            <a:ext uri="{FF2B5EF4-FFF2-40B4-BE49-F238E27FC236}">
              <a16:creationId xmlns:a16="http://schemas.microsoft.com/office/drawing/2014/main" id="{C6DD63B3-4DD8-4CCB-8319-3575617A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114300</xdr:colOff>
      <xdr:row>83</xdr:row>
      <xdr:rowOff>114300</xdr:rowOff>
    </xdr:to>
    <xdr:pic>
      <xdr:nvPicPr>
        <xdr:cNvPr id="1197" name="Picture 191">
          <a:hlinkClick xmlns:r="http://schemas.openxmlformats.org/officeDocument/2006/relationships" r:id="rId662" tgtFrame="_blank"/>
          <a:extLst>
            <a:ext uri="{FF2B5EF4-FFF2-40B4-BE49-F238E27FC236}">
              <a16:creationId xmlns:a16="http://schemas.microsoft.com/office/drawing/2014/main" id="{D25C0739-C098-48AB-8EFD-FF410032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114300</xdr:colOff>
      <xdr:row>84</xdr:row>
      <xdr:rowOff>114300</xdr:rowOff>
    </xdr:to>
    <xdr:pic>
      <xdr:nvPicPr>
        <xdr:cNvPr id="1198" name="Picture 192">
          <a:hlinkClick xmlns:r="http://schemas.openxmlformats.org/officeDocument/2006/relationships" r:id="rId663" tgtFrame="_blank"/>
          <a:extLst>
            <a:ext uri="{FF2B5EF4-FFF2-40B4-BE49-F238E27FC236}">
              <a16:creationId xmlns:a16="http://schemas.microsoft.com/office/drawing/2014/main" id="{D16A93D1-2CB7-4762-8369-58138E07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00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114300</xdr:colOff>
      <xdr:row>84</xdr:row>
      <xdr:rowOff>114300</xdr:rowOff>
    </xdr:to>
    <xdr:pic>
      <xdr:nvPicPr>
        <xdr:cNvPr id="1199" name="Picture 193">
          <a:hlinkClick xmlns:r="http://schemas.openxmlformats.org/officeDocument/2006/relationships" r:id="rId664" tgtFrame="_blank"/>
          <a:extLst>
            <a:ext uri="{FF2B5EF4-FFF2-40B4-BE49-F238E27FC236}">
              <a16:creationId xmlns:a16="http://schemas.microsoft.com/office/drawing/2014/main" id="{C150C62D-05E3-4542-BE19-F21F964C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19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4</xdr:col>
      <xdr:colOff>114300</xdr:colOff>
      <xdr:row>85</xdr:row>
      <xdr:rowOff>114300</xdr:rowOff>
    </xdr:to>
    <xdr:pic>
      <xdr:nvPicPr>
        <xdr:cNvPr id="1200" name="Picture 194">
          <a:hlinkClick xmlns:r="http://schemas.openxmlformats.org/officeDocument/2006/relationships" r:id="rId665" tgtFrame="_blank"/>
          <a:extLst>
            <a:ext uri="{FF2B5EF4-FFF2-40B4-BE49-F238E27FC236}">
              <a16:creationId xmlns:a16="http://schemas.microsoft.com/office/drawing/2014/main" id="{831E9AB5-2EC9-4384-9931-D978ECBF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19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114300</xdr:colOff>
      <xdr:row>86</xdr:row>
      <xdr:rowOff>114300</xdr:rowOff>
    </xdr:to>
    <xdr:pic>
      <xdr:nvPicPr>
        <xdr:cNvPr id="1201" name="Picture 195">
          <a:hlinkClick xmlns:r="http://schemas.openxmlformats.org/officeDocument/2006/relationships" r:id="rId666" tgtFrame="_blank"/>
          <a:extLst>
            <a:ext uri="{FF2B5EF4-FFF2-40B4-BE49-F238E27FC236}">
              <a16:creationId xmlns:a16="http://schemas.microsoft.com/office/drawing/2014/main" id="{B216A1D5-047A-4968-BBBB-5D1BD701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38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114300</xdr:colOff>
      <xdr:row>87</xdr:row>
      <xdr:rowOff>114300</xdr:rowOff>
    </xdr:to>
    <xdr:pic>
      <xdr:nvPicPr>
        <xdr:cNvPr id="1202" name="Picture 196">
          <a:hlinkClick xmlns:r="http://schemas.openxmlformats.org/officeDocument/2006/relationships" r:id="rId667" tgtFrame="_blank"/>
          <a:extLst>
            <a:ext uri="{FF2B5EF4-FFF2-40B4-BE49-F238E27FC236}">
              <a16:creationId xmlns:a16="http://schemas.microsoft.com/office/drawing/2014/main" id="{7AC68EC8-CAF1-4EC3-AA9C-8E65E896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57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114300</xdr:colOff>
      <xdr:row>87</xdr:row>
      <xdr:rowOff>114300</xdr:rowOff>
    </xdr:to>
    <xdr:pic>
      <xdr:nvPicPr>
        <xdr:cNvPr id="1203" name="Picture 197">
          <a:hlinkClick xmlns:r="http://schemas.openxmlformats.org/officeDocument/2006/relationships" r:id="rId668" tgtFrame="_blank"/>
          <a:extLst>
            <a:ext uri="{FF2B5EF4-FFF2-40B4-BE49-F238E27FC236}">
              <a16:creationId xmlns:a16="http://schemas.microsoft.com/office/drawing/2014/main" id="{B4543025-C670-4A9A-84DF-4AD3EB01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76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114300</xdr:colOff>
      <xdr:row>88</xdr:row>
      <xdr:rowOff>114300</xdr:rowOff>
    </xdr:to>
    <xdr:pic>
      <xdr:nvPicPr>
        <xdr:cNvPr id="1204" name="Picture 198">
          <a:hlinkClick xmlns:r="http://schemas.openxmlformats.org/officeDocument/2006/relationships" r:id="rId669" tgtFrame="_blank"/>
          <a:extLst>
            <a:ext uri="{FF2B5EF4-FFF2-40B4-BE49-F238E27FC236}">
              <a16:creationId xmlns:a16="http://schemas.microsoft.com/office/drawing/2014/main" id="{B1953AC0-8D6A-4B38-A943-E144250B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76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114300</xdr:colOff>
      <xdr:row>89</xdr:row>
      <xdr:rowOff>114300</xdr:rowOff>
    </xdr:to>
    <xdr:pic>
      <xdr:nvPicPr>
        <xdr:cNvPr id="1205" name="Picture 199">
          <a:hlinkClick xmlns:r="http://schemas.openxmlformats.org/officeDocument/2006/relationships" r:id="rId670" tgtFrame="_blank"/>
          <a:extLst>
            <a:ext uri="{FF2B5EF4-FFF2-40B4-BE49-F238E27FC236}">
              <a16:creationId xmlns:a16="http://schemas.microsoft.com/office/drawing/2014/main" id="{CC31412E-913C-4A5A-9FCD-77B61407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695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114300</xdr:colOff>
      <xdr:row>90</xdr:row>
      <xdr:rowOff>114300</xdr:rowOff>
    </xdr:to>
    <xdr:pic>
      <xdr:nvPicPr>
        <xdr:cNvPr id="1206" name="Picture 200">
          <a:hlinkClick xmlns:r="http://schemas.openxmlformats.org/officeDocument/2006/relationships" r:id="rId671" tgtFrame="_blank"/>
          <a:extLst>
            <a:ext uri="{FF2B5EF4-FFF2-40B4-BE49-F238E27FC236}">
              <a16:creationId xmlns:a16="http://schemas.microsoft.com/office/drawing/2014/main" id="{AF7AC79C-CDBA-4359-98E9-23EBB636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14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114300</xdr:colOff>
      <xdr:row>89</xdr:row>
      <xdr:rowOff>114300</xdr:rowOff>
    </xdr:to>
    <xdr:pic>
      <xdr:nvPicPr>
        <xdr:cNvPr id="1207" name="Picture 201">
          <a:hlinkClick xmlns:r="http://schemas.openxmlformats.org/officeDocument/2006/relationships" r:id="rId672" tgtFrame="_blank"/>
          <a:extLst>
            <a:ext uri="{FF2B5EF4-FFF2-40B4-BE49-F238E27FC236}">
              <a16:creationId xmlns:a16="http://schemas.microsoft.com/office/drawing/2014/main" id="{065BBB29-5726-450B-920D-A64EB204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33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114300</xdr:colOff>
      <xdr:row>90</xdr:row>
      <xdr:rowOff>114300</xdr:rowOff>
    </xdr:to>
    <xdr:pic>
      <xdr:nvPicPr>
        <xdr:cNvPr id="1208" name="Picture 202">
          <a:hlinkClick xmlns:r="http://schemas.openxmlformats.org/officeDocument/2006/relationships" r:id="rId673" tgtFrame="_blank"/>
          <a:extLst>
            <a:ext uri="{FF2B5EF4-FFF2-40B4-BE49-F238E27FC236}">
              <a16:creationId xmlns:a16="http://schemas.microsoft.com/office/drawing/2014/main" id="{1CA492C1-6C2F-4553-A11A-0B81FEFD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33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114300</xdr:colOff>
      <xdr:row>91</xdr:row>
      <xdr:rowOff>114300</xdr:rowOff>
    </xdr:to>
    <xdr:pic>
      <xdr:nvPicPr>
        <xdr:cNvPr id="1209" name="Picture 203">
          <a:hlinkClick xmlns:r="http://schemas.openxmlformats.org/officeDocument/2006/relationships" r:id="rId674" tgtFrame="_blank"/>
          <a:extLst>
            <a:ext uri="{FF2B5EF4-FFF2-40B4-BE49-F238E27FC236}">
              <a16:creationId xmlns:a16="http://schemas.microsoft.com/office/drawing/2014/main" id="{FA3FF685-3168-4B06-99D6-7EB2578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33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114300</xdr:colOff>
      <xdr:row>88</xdr:row>
      <xdr:rowOff>114300</xdr:rowOff>
    </xdr:to>
    <xdr:pic>
      <xdr:nvPicPr>
        <xdr:cNvPr id="1210" name="Picture 204">
          <a:hlinkClick xmlns:r="http://schemas.openxmlformats.org/officeDocument/2006/relationships" r:id="rId675" tgtFrame="_blank"/>
          <a:extLst>
            <a:ext uri="{FF2B5EF4-FFF2-40B4-BE49-F238E27FC236}">
              <a16:creationId xmlns:a16="http://schemas.microsoft.com/office/drawing/2014/main" id="{894950C5-F8C4-4127-94B4-415642AA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114300</xdr:colOff>
      <xdr:row>89</xdr:row>
      <xdr:rowOff>114300</xdr:rowOff>
    </xdr:to>
    <xdr:pic>
      <xdr:nvPicPr>
        <xdr:cNvPr id="1211" name="Picture 205">
          <a:hlinkClick xmlns:r="http://schemas.openxmlformats.org/officeDocument/2006/relationships" r:id="rId676" tgtFrame="_blank"/>
          <a:extLst>
            <a:ext uri="{FF2B5EF4-FFF2-40B4-BE49-F238E27FC236}">
              <a16:creationId xmlns:a16="http://schemas.microsoft.com/office/drawing/2014/main" id="{64DF7A18-E0EF-4F58-9018-EE33E5C7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114300</xdr:colOff>
      <xdr:row>90</xdr:row>
      <xdr:rowOff>114300</xdr:rowOff>
    </xdr:to>
    <xdr:pic>
      <xdr:nvPicPr>
        <xdr:cNvPr id="1212" name="Picture 206">
          <a:hlinkClick xmlns:r="http://schemas.openxmlformats.org/officeDocument/2006/relationships" r:id="rId677" tgtFrame="_blank"/>
          <a:extLst>
            <a:ext uri="{FF2B5EF4-FFF2-40B4-BE49-F238E27FC236}">
              <a16:creationId xmlns:a16="http://schemas.microsoft.com/office/drawing/2014/main" id="{AC09CB11-D809-445E-813A-119F94FC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114300</xdr:colOff>
      <xdr:row>91</xdr:row>
      <xdr:rowOff>114300</xdr:rowOff>
    </xdr:to>
    <xdr:pic>
      <xdr:nvPicPr>
        <xdr:cNvPr id="1213" name="Picture 207">
          <a:hlinkClick xmlns:r="http://schemas.openxmlformats.org/officeDocument/2006/relationships" r:id="rId678" tgtFrame="_blank"/>
          <a:extLst>
            <a:ext uri="{FF2B5EF4-FFF2-40B4-BE49-F238E27FC236}">
              <a16:creationId xmlns:a16="http://schemas.microsoft.com/office/drawing/2014/main" id="{FEC70FEE-989A-4D0A-9722-FBFA41D5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114300</xdr:colOff>
      <xdr:row>92</xdr:row>
      <xdr:rowOff>114300</xdr:rowOff>
    </xdr:to>
    <xdr:pic>
      <xdr:nvPicPr>
        <xdr:cNvPr id="1214" name="Picture 208">
          <a:hlinkClick xmlns:r="http://schemas.openxmlformats.org/officeDocument/2006/relationships" r:id="rId679" tgtFrame="_blank"/>
          <a:extLst>
            <a:ext uri="{FF2B5EF4-FFF2-40B4-BE49-F238E27FC236}">
              <a16:creationId xmlns:a16="http://schemas.microsoft.com/office/drawing/2014/main" id="{279D0B4B-F0B6-4BFC-B94C-42082AC7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52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114300</xdr:colOff>
      <xdr:row>93</xdr:row>
      <xdr:rowOff>114300</xdr:rowOff>
    </xdr:to>
    <xdr:pic>
      <xdr:nvPicPr>
        <xdr:cNvPr id="1215" name="Picture 209">
          <a:hlinkClick xmlns:r="http://schemas.openxmlformats.org/officeDocument/2006/relationships" r:id="rId680" tgtFrame="_blank"/>
          <a:extLst>
            <a:ext uri="{FF2B5EF4-FFF2-40B4-BE49-F238E27FC236}">
              <a16:creationId xmlns:a16="http://schemas.microsoft.com/office/drawing/2014/main" id="{D29C1D8F-6D01-407E-B233-9D9B0FDA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71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114300</xdr:colOff>
      <xdr:row>94</xdr:row>
      <xdr:rowOff>114300</xdr:rowOff>
    </xdr:to>
    <xdr:pic>
      <xdr:nvPicPr>
        <xdr:cNvPr id="1216" name="Picture 210">
          <a:hlinkClick xmlns:r="http://schemas.openxmlformats.org/officeDocument/2006/relationships" r:id="rId681" tgtFrame="_blank"/>
          <a:extLst>
            <a:ext uri="{FF2B5EF4-FFF2-40B4-BE49-F238E27FC236}">
              <a16:creationId xmlns:a16="http://schemas.microsoft.com/office/drawing/2014/main" id="{F363794A-FDAE-4A14-852D-9322BDCE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790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114300</xdr:colOff>
      <xdr:row>95</xdr:row>
      <xdr:rowOff>114300</xdr:rowOff>
    </xdr:to>
    <xdr:pic>
      <xdr:nvPicPr>
        <xdr:cNvPr id="1217" name="Picture 211">
          <a:hlinkClick xmlns:r="http://schemas.openxmlformats.org/officeDocument/2006/relationships" r:id="rId682" tgtFrame="_blank"/>
          <a:extLst>
            <a:ext uri="{FF2B5EF4-FFF2-40B4-BE49-F238E27FC236}">
              <a16:creationId xmlns:a16="http://schemas.microsoft.com/office/drawing/2014/main" id="{6DFD2A7B-7087-4A7C-8C03-4E79F94F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09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114300</xdr:colOff>
      <xdr:row>95</xdr:row>
      <xdr:rowOff>114300</xdr:rowOff>
    </xdr:to>
    <xdr:pic>
      <xdr:nvPicPr>
        <xdr:cNvPr id="1218" name="Picture 212">
          <a:hlinkClick xmlns:r="http://schemas.openxmlformats.org/officeDocument/2006/relationships" r:id="rId683" tgtFrame="_blank"/>
          <a:extLst>
            <a:ext uri="{FF2B5EF4-FFF2-40B4-BE49-F238E27FC236}">
              <a16:creationId xmlns:a16="http://schemas.microsoft.com/office/drawing/2014/main" id="{162E70A7-ADB6-46F9-86C1-4E27B5CE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28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114300</xdr:colOff>
      <xdr:row>96</xdr:row>
      <xdr:rowOff>114300</xdr:rowOff>
    </xdr:to>
    <xdr:pic>
      <xdr:nvPicPr>
        <xdr:cNvPr id="1219" name="Picture 213">
          <a:hlinkClick xmlns:r="http://schemas.openxmlformats.org/officeDocument/2006/relationships" r:id="rId684" tgtFrame="_blank"/>
          <a:extLst>
            <a:ext uri="{FF2B5EF4-FFF2-40B4-BE49-F238E27FC236}">
              <a16:creationId xmlns:a16="http://schemas.microsoft.com/office/drawing/2014/main" id="{23C822C1-F9FD-4C44-8C34-55894F7D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28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114300</xdr:colOff>
      <xdr:row>97</xdr:row>
      <xdr:rowOff>114300</xdr:rowOff>
    </xdr:to>
    <xdr:pic>
      <xdr:nvPicPr>
        <xdr:cNvPr id="1220" name="Picture 214">
          <a:hlinkClick xmlns:r="http://schemas.openxmlformats.org/officeDocument/2006/relationships" r:id="rId685" tgtFrame="_blank"/>
          <a:extLst>
            <a:ext uri="{FF2B5EF4-FFF2-40B4-BE49-F238E27FC236}">
              <a16:creationId xmlns:a16="http://schemas.microsoft.com/office/drawing/2014/main" id="{A049135A-E0E2-43E6-9BA5-78C287D1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47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114300</xdr:colOff>
      <xdr:row>93</xdr:row>
      <xdr:rowOff>114300</xdr:rowOff>
    </xdr:to>
    <xdr:pic>
      <xdr:nvPicPr>
        <xdr:cNvPr id="1221" name="Picture 215">
          <a:hlinkClick xmlns:r="http://schemas.openxmlformats.org/officeDocument/2006/relationships" r:id="rId686" tgtFrame="_blank"/>
          <a:extLst>
            <a:ext uri="{FF2B5EF4-FFF2-40B4-BE49-F238E27FC236}">
              <a16:creationId xmlns:a16="http://schemas.microsoft.com/office/drawing/2014/main" id="{23077E75-9AE6-43BD-B37B-1D90BF72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114300</xdr:colOff>
      <xdr:row>94</xdr:row>
      <xdr:rowOff>114300</xdr:rowOff>
    </xdr:to>
    <xdr:pic>
      <xdr:nvPicPr>
        <xdr:cNvPr id="1222" name="Picture 216">
          <a:hlinkClick xmlns:r="http://schemas.openxmlformats.org/officeDocument/2006/relationships" r:id="rId687" tgtFrame="_blank"/>
          <a:extLst>
            <a:ext uri="{FF2B5EF4-FFF2-40B4-BE49-F238E27FC236}">
              <a16:creationId xmlns:a16="http://schemas.microsoft.com/office/drawing/2014/main" id="{AB9C6282-3214-43BA-A6FF-8FF2A139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114300</xdr:colOff>
      <xdr:row>95</xdr:row>
      <xdr:rowOff>114300</xdr:rowOff>
    </xdr:to>
    <xdr:pic>
      <xdr:nvPicPr>
        <xdr:cNvPr id="1223" name="Picture 217">
          <a:hlinkClick xmlns:r="http://schemas.openxmlformats.org/officeDocument/2006/relationships" r:id="rId688" tgtFrame="_blank"/>
          <a:extLst>
            <a:ext uri="{FF2B5EF4-FFF2-40B4-BE49-F238E27FC236}">
              <a16:creationId xmlns:a16="http://schemas.microsoft.com/office/drawing/2014/main" id="{B90A0B16-1650-4888-8BC4-E0071537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114300</xdr:colOff>
      <xdr:row>96</xdr:row>
      <xdr:rowOff>114300</xdr:rowOff>
    </xdr:to>
    <xdr:pic>
      <xdr:nvPicPr>
        <xdr:cNvPr id="1224" name="Picture 218">
          <a:hlinkClick xmlns:r="http://schemas.openxmlformats.org/officeDocument/2006/relationships" r:id="rId689" tgtFrame="_blank"/>
          <a:extLst>
            <a:ext uri="{FF2B5EF4-FFF2-40B4-BE49-F238E27FC236}">
              <a16:creationId xmlns:a16="http://schemas.microsoft.com/office/drawing/2014/main" id="{5E7E5287-625D-493F-8106-40547C58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114300</xdr:colOff>
      <xdr:row>97</xdr:row>
      <xdr:rowOff>114300</xdr:rowOff>
    </xdr:to>
    <xdr:pic>
      <xdr:nvPicPr>
        <xdr:cNvPr id="1225" name="Picture 219">
          <a:hlinkClick xmlns:r="http://schemas.openxmlformats.org/officeDocument/2006/relationships" r:id="rId690" tgtFrame="_blank"/>
          <a:extLst>
            <a:ext uri="{FF2B5EF4-FFF2-40B4-BE49-F238E27FC236}">
              <a16:creationId xmlns:a16="http://schemas.microsoft.com/office/drawing/2014/main" id="{26013C56-2CEF-4D89-997B-7D7142BE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114300</xdr:colOff>
      <xdr:row>98</xdr:row>
      <xdr:rowOff>114300</xdr:rowOff>
    </xdr:to>
    <xdr:pic>
      <xdr:nvPicPr>
        <xdr:cNvPr id="1226" name="Picture 220">
          <a:hlinkClick xmlns:r="http://schemas.openxmlformats.org/officeDocument/2006/relationships" r:id="rId691" tgtFrame="_blank"/>
          <a:extLst>
            <a:ext uri="{FF2B5EF4-FFF2-40B4-BE49-F238E27FC236}">
              <a16:creationId xmlns:a16="http://schemas.microsoft.com/office/drawing/2014/main" id="{11B67CA5-482F-4175-B1EA-C3D38309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66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114300</xdr:colOff>
      <xdr:row>97</xdr:row>
      <xdr:rowOff>114300</xdr:rowOff>
    </xdr:to>
    <xdr:pic>
      <xdr:nvPicPr>
        <xdr:cNvPr id="1227" name="Picture 221">
          <a:hlinkClick xmlns:r="http://schemas.openxmlformats.org/officeDocument/2006/relationships" r:id="rId692" tgtFrame="_blank"/>
          <a:extLst>
            <a:ext uri="{FF2B5EF4-FFF2-40B4-BE49-F238E27FC236}">
              <a16:creationId xmlns:a16="http://schemas.microsoft.com/office/drawing/2014/main" id="{F42CD20C-17B5-4409-9744-DB93CC3E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85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114300</xdr:colOff>
      <xdr:row>98</xdr:row>
      <xdr:rowOff>114300</xdr:rowOff>
    </xdr:to>
    <xdr:pic>
      <xdr:nvPicPr>
        <xdr:cNvPr id="1228" name="Picture 222">
          <a:hlinkClick xmlns:r="http://schemas.openxmlformats.org/officeDocument/2006/relationships" r:id="rId693" tgtFrame="_blank"/>
          <a:extLst>
            <a:ext uri="{FF2B5EF4-FFF2-40B4-BE49-F238E27FC236}">
              <a16:creationId xmlns:a16="http://schemas.microsoft.com/office/drawing/2014/main" id="{61ECD585-02A5-4AC0-AAFA-97CF73AC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85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114300</xdr:colOff>
      <xdr:row>99</xdr:row>
      <xdr:rowOff>114300</xdr:rowOff>
    </xdr:to>
    <xdr:pic>
      <xdr:nvPicPr>
        <xdr:cNvPr id="1229" name="Picture 223">
          <a:hlinkClick xmlns:r="http://schemas.openxmlformats.org/officeDocument/2006/relationships" r:id="rId694" tgtFrame="_blank"/>
          <a:extLst>
            <a:ext uri="{FF2B5EF4-FFF2-40B4-BE49-F238E27FC236}">
              <a16:creationId xmlns:a16="http://schemas.microsoft.com/office/drawing/2014/main" id="{0870EE97-DB7C-43CF-BFE1-C91BED71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885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114300</xdr:colOff>
      <xdr:row>99</xdr:row>
      <xdr:rowOff>114300</xdr:rowOff>
    </xdr:to>
    <xdr:pic>
      <xdr:nvPicPr>
        <xdr:cNvPr id="1230" name="Picture 224">
          <a:hlinkClick xmlns:r="http://schemas.openxmlformats.org/officeDocument/2006/relationships" r:id="rId695" tgtFrame="_blank"/>
          <a:extLst>
            <a:ext uri="{FF2B5EF4-FFF2-40B4-BE49-F238E27FC236}">
              <a16:creationId xmlns:a16="http://schemas.microsoft.com/office/drawing/2014/main" id="{154241AC-BD61-4A1A-A354-E3EEB0330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114300</xdr:colOff>
      <xdr:row>100</xdr:row>
      <xdr:rowOff>114300</xdr:rowOff>
    </xdr:to>
    <xdr:pic>
      <xdr:nvPicPr>
        <xdr:cNvPr id="1231" name="Picture 225">
          <a:hlinkClick xmlns:r="http://schemas.openxmlformats.org/officeDocument/2006/relationships" r:id="rId696" tgtFrame="_blank"/>
          <a:extLst>
            <a:ext uri="{FF2B5EF4-FFF2-40B4-BE49-F238E27FC236}">
              <a16:creationId xmlns:a16="http://schemas.microsoft.com/office/drawing/2014/main" id="{917C58BB-7156-42A5-8B4F-2EC6A332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05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114300</xdr:colOff>
      <xdr:row>101</xdr:row>
      <xdr:rowOff>114300</xdr:rowOff>
    </xdr:to>
    <xdr:pic>
      <xdr:nvPicPr>
        <xdr:cNvPr id="1232" name="Picture 226">
          <a:hlinkClick xmlns:r="http://schemas.openxmlformats.org/officeDocument/2006/relationships" r:id="rId697" tgtFrame="_blank"/>
          <a:extLst>
            <a:ext uri="{FF2B5EF4-FFF2-40B4-BE49-F238E27FC236}">
              <a16:creationId xmlns:a16="http://schemas.microsoft.com/office/drawing/2014/main" id="{A9ED7905-54B5-482E-98B7-47E49363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24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114300</xdr:colOff>
      <xdr:row>101</xdr:row>
      <xdr:rowOff>114300</xdr:rowOff>
    </xdr:to>
    <xdr:pic>
      <xdr:nvPicPr>
        <xdr:cNvPr id="1233" name="Picture 227">
          <a:hlinkClick xmlns:r="http://schemas.openxmlformats.org/officeDocument/2006/relationships" r:id="rId698" tgtFrame="_blank"/>
          <a:extLst>
            <a:ext uri="{FF2B5EF4-FFF2-40B4-BE49-F238E27FC236}">
              <a16:creationId xmlns:a16="http://schemas.microsoft.com/office/drawing/2014/main" id="{4372EE43-A945-46F5-9BDA-6A9A8844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43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114300</xdr:colOff>
      <xdr:row>102</xdr:row>
      <xdr:rowOff>114300</xdr:rowOff>
    </xdr:to>
    <xdr:pic>
      <xdr:nvPicPr>
        <xdr:cNvPr id="1234" name="Picture 228">
          <a:hlinkClick xmlns:r="http://schemas.openxmlformats.org/officeDocument/2006/relationships" r:id="rId699" tgtFrame="_blank"/>
          <a:extLst>
            <a:ext uri="{FF2B5EF4-FFF2-40B4-BE49-F238E27FC236}">
              <a16:creationId xmlns:a16="http://schemas.microsoft.com/office/drawing/2014/main" id="{9C5B069C-568B-463C-ACE2-D12C13ADD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43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4</xdr:col>
      <xdr:colOff>114300</xdr:colOff>
      <xdr:row>103</xdr:row>
      <xdr:rowOff>114300</xdr:rowOff>
    </xdr:to>
    <xdr:pic>
      <xdr:nvPicPr>
        <xdr:cNvPr id="1235" name="Picture 229">
          <a:hlinkClick xmlns:r="http://schemas.openxmlformats.org/officeDocument/2006/relationships" r:id="rId700" tgtFrame="_blank"/>
          <a:extLst>
            <a:ext uri="{FF2B5EF4-FFF2-40B4-BE49-F238E27FC236}">
              <a16:creationId xmlns:a16="http://schemas.microsoft.com/office/drawing/2014/main" id="{C5A42AD1-1D81-4063-800F-09605506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62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114300</xdr:colOff>
      <xdr:row>104</xdr:row>
      <xdr:rowOff>114300</xdr:rowOff>
    </xdr:to>
    <xdr:pic>
      <xdr:nvPicPr>
        <xdr:cNvPr id="1236" name="Picture 230">
          <a:hlinkClick xmlns:r="http://schemas.openxmlformats.org/officeDocument/2006/relationships" r:id="rId701" tgtFrame="_blank"/>
          <a:extLst>
            <a:ext uri="{FF2B5EF4-FFF2-40B4-BE49-F238E27FC236}">
              <a16:creationId xmlns:a16="http://schemas.microsoft.com/office/drawing/2014/main" id="{D0B49B8D-9761-445B-BC06-8EB7AAD1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981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114300</xdr:colOff>
      <xdr:row>104</xdr:row>
      <xdr:rowOff>114300</xdr:rowOff>
    </xdr:to>
    <xdr:pic>
      <xdr:nvPicPr>
        <xdr:cNvPr id="1237" name="Picture 231">
          <a:hlinkClick xmlns:r="http://schemas.openxmlformats.org/officeDocument/2006/relationships" r:id="rId702" tgtFrame="_blank"/>
          <a:extLst>
            <a:ext uri="{FF2B5EF4-FFF2-40B4-BE49-F238E27FC236}">
              <a16:creationId xmlns:a16="http://schemas.microsoft.com/office/drawing/2014/main" id="{56E3BE15-B6C3-449A-A402-ADA25DF7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00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114300</xdr:colOff>
      <xdr:row>105</xdr:row>
      <xdr:rowOff>114300</xdr:rowOff>
    </xdr:to>
    <xdr:pic>
      <xdr:nvPicPr>
        <xdr:cNvPr id="1238" name="Picture 232">
          <a:hlinkClick xmlns:r="http://schemas.openxmlformats.org/officeDocument/2006/relationships" r:id="rId703" tgtFrame="_blank"/>
          <a:extLst>
            <a:ext uri="{FF2B5EF4-FFF2-40B4-BE49-F238E27FC236}">
              <a16:creationId xmlns:a16="http://schemas.microsoft.com/office/drawing/2014/main" id="{DF9679D4-2A2C-42E3-A1FB-248E2553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00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114300</xdr:colOff>
      <xdr:row>104</xdr:row>
      <xdr:rowOff>114300</xdr:rowOff>
    </xdr:to>
    <xdr:pic>
      <xdr:nvPicPr>
        <xdr:cNvPr id="1239" name="Picture 233">
          <a:hlinkClick xmlns:r="http://schemas.openxmlformats.org/officeDocument/2006/relationships" r:id="rId704" tgtFrame="_blank"/>
          <a:extLst>
            <a:ext uri="{FF2B5EF4-FFF2-40B4-BE49-F238E27FC236}">
              <a16:creationId xmlns:a16="http://schemas.microsoft.com/office/drawing/2014/main" id="{898DF46C-0524-4F8F-8CCF-0779A6BE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19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114300</xdr:colOff>
      <xdr:row>105</xdr:row>
      <xdr:rowOff>114300</xdr:rowOff>
    </xdr:to>
    <xdr:pic>
      <xdr:nvPicPr>
        <xdr:cNvPr id="1240" name="Picture 234">
          <a:hlinkClick xmlns:r="http://schemas.openxmlformats.org/officeDocument/2006/relationships" r:id="rId705" tgtFrame="_blank"/>
          <a:extLst>
            <a:ext uri="{FF2B5EF4-FFF2-40B4-BE49-F238E27FC236}">
              <a16:creationId xmlns:a16="http://schemas.microsoft.com/office/drawing/2014/main" id="{258F0EA6-B627-4C3A-B5CB-4840C66F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19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114300</xdr:colOff>
      <xdr:row>106</xdr:row>
      <xdr:rowOff>114300</xdr:rowOff>
    </xdr:to>
    <xdr:pic>
      <xdr:nvPicPr>
        <xdr:cNvPr id="1241" name="Picture 235">
          <a:hlinkClick xmlns:r="http://schemas.openxmlformats.org/officeDocument/2006/relationships" r:id="rId706" tgtFrame="_blank"/>
          <a:extLst>
            <a:ext uri="{FF2B5EF4-FFF2-40B4-BE49-F238E27FC236}">
              <a16:creationId xmlns:a16="http://schemas.microsoft.com/office/drawing/2014/main" id="{301D38F5-D456-4A94-8B7F-120F415F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19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114300</xdr:colOff>
      <xdr:row>107</xdr:row>
      <xdr:rowOff>114300</xdr:rowOff>
    </xdr:to>
    <xdr:pic>
      <xdr:nvPicPr>
        <xdr:cNvPr id="1242" name="Picture 236">
          <a:hlinkClick xmlns:r="http://schemas.openxmlformats.org/officeDocument/2006/relationships" r:id="rId707" tgtFrame="_blank"/>
          <a:extLst>
            <a:ext uri="{FF2B5EF4-FFF2-40B4-BE49-F238E27FC236}">
              <a16:creationId xmlns:a16="http://schemas.microsoft.com/office/drawing/2014/main" id="{3A74A48D-60A1-4256-8C14-199DD138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38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114300</xdr:colOff>
      <xdr:row>106</xdr:row>
      <xdr:rowOff>114300</xdr:rowOff>
    </xdr:to>
    <xdr:pic>
      <xdr:nvPicPr>
        <xdr:cNvPr id="1243" name="Picture 237">
          <a:hlinkClick xmlns:r="http://schemas.openxmlformats.org/officeDocument/2006/relationships" r:id="rId708" tgtFrame="_blank"/>
          <a:extLst>
            <a:ext uri="{FF2B5EF4-FFF2-40B4-BE49-F238E27FC236}">
              <a16:creationId xmlns:a16="http://schemas.microsoft.com/office/drawing/2014/main" id="{DD6C827A-CEAD-4905-AB0A-7AB20EA8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57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114300</xdr:colOff>
      <xdr:row>107</xdr:row>
      <xdr:rowOff>114300</xdr:rowOff>
    </xdr:to>
    <xdr:pic>
      <xdr:nvPicPr>
        <xdr:cNvPr id="1244" name="Picture 238">
          <a:hlinkClick xmlns:r="http://schemas.openxmlformats.org/officeDocument/2006/relationships" r:id="rId709" tgtFrame="_blank"/>
          <a:extLst>
            <a:ext uri="{FF2B5EF4-FFF2-40B4-BE49-F238E27FC236}">
              <a16:creationId xmlns:a16="http://schemas.microsoft.com/office/drawing/2014/main" id="{2F68C7C0-B923-401D-9630-DE239FDB6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57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108</xdr:row>
      <xdr:rowOff>0</xdr:rowOff>
    </xdr:from>
    <xdr:to>
      <xdr:col>4</xdr:col>
      <xdr:colOff>114300</xdr:colOff>
      <xdr:row>108</xdr:row>
      <xdr:rowOff>114300</xdr:rowOff>
    </xdr:to>
    <xdr:pic>
      <xdr:nvPicPr>
        <xdr:cNvPr id="1245" name="Picture 239">
          <a:hlinkClick xmlns:r="http://schemas.openxmlformats.org/officeDocument/2006/relationships" r:id="rId710" tgtFrame="_blank"/>
          <a:extLst>
            <a:ext uri="{FF2B5EF4-FFF2-40B4-BE49-F238E27FC236}">
              <a16:creationId xmlns:a16="http://schemas.microsoft.com/office/drawing/2014/main" id="{E23FEDE5-4A9C-40CF-8ACB-8842A428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574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109</xdr:row>
      <xdr:rowOff>0</xdr:rowOff>
    </xdr:from>
    <xdr:to>
      <xdr:col>4</xdr:col>
      <xdr:colOff>114300</xdr:colOff>
      <xdr:row>109</xdr:row>
      <xdr:rowOff>114300</xdr:rowOff>
    </xdr:to>
    <xdr:pic>
      <xdr:nvPicPr>
        <xdr:cNvPr id="1246" name="Picture 240">
          <a:hlinkClick xmlns:r="http://schemas.openxmlformats.org/officeDocument/2006/relationships" r:id="rId711" tgtFrame="_blank"/>
          <a:extLst>
            <a:ext uri="{FF2B5EF4-FFF2-40B4-BE49-F238E27FC236}">
              <a16:creationId xmlns:a16="http://schemas.microsoft.com/office/drawing/2014/main" id="{B7508B19-A07F-49F2-8F9A-990C023D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764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114300</xdr:colOff>
      <xdr:row>110</xdr:row>
      <xdr:rowOff>114300</xdr:rowOff>
    </xdr:to>
    <xdr:pic>
      <xdr:nvPicPr>
        <xdr:cNvPr id="1247" name="Picture 241">
          <a:hlinkClick xmlns:r="http://schemas.openxmlformats.org/officeDocument/2006/relationships" r:id="rId712" tgtFrame="_blank"/>
          <a:extLst>
            <a:ext uri="{FF2B5EF4-FFF2-40B4-BE49-F238E27FC236}">
              <a16:creationId xmlns:a16="http://schemas.microsoft.com/office/drawing/2014/main" id="{4AF699A4-CEE4-4422-87BE-16C55B20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0955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114300</xdr:colOff>
      <xdr:row>110</xdr:row>
      <xdr:rowOff>114300</xdr:rowOff>
    </xdr:to>
    <xdr:pic>
      <xdr:nvPicPr>
        <xdr:cNvPr id="1248" name="Picture 242">
          <a:hlinkClick xmlns:r="http://schemas.openxmlformats.org/officeDocument/2006/relationships" r:id="rId713" tgtFrame="_blank"/>
          <a:extLst>
            <a:ext uri="{FF2B5EF4-FFF2-40B4-BE49-F238E27FC236}">
              <a16:creationId xmlns:a16="http://schemas.microsoft.com/office/drawing/2014/main" id="{7139028B-FE26-4EAD-9D0A-F14FCBC8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114300</xdr:colOff>
      <xdr:row>111</xdr:row>
      <xdr:rowOff>114300</xdr:rowOff>
    </xdr:to>
    <xdr:pic>
      <xdr:nvPicPr>
        <xdr:cNvPr id="1249" name="Picture 243">
          <a:hlinkClick xmlns:r="http://schemas.openxmlformats.org/officeDocument/2006/relationships" r:id="rId714" tgtFrame="_blank"/>
          <a:extLst>
            <a:ext uri="{FF2B5EF4-FFF2-40B4-BE49-F238E27FC236}">
              <a16:creationId xmlns:a16="http://schemas.microsoft.com/office/drawing/2014/main" id="{F159A35A-F666-4BDA-9C89-15E3A873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145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112</xdr:row>
      <xdr:rowOff>0</xdr:rowOff>
    </xdr:from>
    <xdr:to>
      <xdr:col>4</xdr:col>
      <xdr:colOff>114300</xdr:colOff>
      <xdr:row>112</xdr:row>
      <xdr:rowOff>114300</xdr:rowOff>
    </xdr:to>
    <xdr:pic>
      <xdr:nvPicPr>
        <xdr:cNvPr id="1250" name="Picture 244">
          <a:hlinkClick xmlns:r="http://schemas.openxmlformats.org/officeDocument/2006/relationships" r:id="rId715" tgtFrame="_blank"/>
          <a:extLst>
            <a:ext uri="{FF2B5EF4-FFF2-40B4-BE49-F238E27FC236}">
              <a16:creationId xmlns:a16="http://schemas.microsoft.com/office/drawing/2014/main" id="{3ACACFDF-AF23-4733-889F-C0BF8C19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336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114300</xdr:colOff>
      <xdr:row>113</xdr:row>
      <xdr:rowOff>114300</xdr:rowOff>
    </xdr:to>
    <xdr:pic>
      <xdr:nvPicPr>
        <xdr:cNvPr id="1251" name="Picture 245">
          <a:hlinkClick xmlns:r="http://schemas.openxmlformats.org/officeDocument/2006/relationships" r:id="rId716" tgtFrame="_blank"/>
          <a:extLst>
            <a:ext uri="{FF2B5EF4-FFF2-40B4-BE49-F238E27FC236}">
              <a16:creationId xmlns:a16="http://schemas.microsoft.com/office/drawing/2014/main" id="{72E809B3-F627-4872-947C-7CD958C8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526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114300</xdr:colOff>
      <xdr:row>114</xdr:row>
      <xdr:rowOff>114300</xdr:rowOff>
    </xdr:to>
    <xdr:pic>
      <xdr:nvPicPr>
        <xdr:cNvPr id="1252" name="Picture 246">
          <a:hlinkClick xmlns:r="http://schemas.openxmlformats.org/officeDocument/2006/relationships" r:id="rId717" tgtFrame="_blank"/>
          <a:extLst>
            <a:ext uri="{FF2B5EF4-FFF2-40B4-BE49-F238E27FC236}">
              <a16:creationId xmlns:a16="http://schemas.microsoft.com/office/drawing/2014/main" id="{B6B0505F-1B4A-417D-BCE5-67DD3A17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71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114300</xdr:colOff>
      <xdr:row>115</xdr:row>
      <xdr:rowOff>114300</xdr:rowOff>
    </xdr:to>
    <xdr:pic>
      <xdr:nvPicPr>
        <xdr:cNvPr id="1253" name="Picture 247">
          <a:hlinkClick xmlns:r="http://schemas.openxmlformats.org/officeDocument/2006/relationships" r:id="rId718" tgtFrame="_blank"/>
          <a:extLst>
            <a:ext uri="{FF2B5EF4-FFF2-40B4-BE49-F238E27FC236}">
              <a16:creationId xmlns:a16="http://schemas.microsoft.com/office/drawing/2014/main" id="{70FCA10A-0E42-4FED-8D1D-C01AD16C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1907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114300</xdr:colOff>
      <xdr:row>116</xdr:row>
      <xdr:rowOff>114300</xdr:rowOff>
    </xdr:to>
    <xdr:pic>
      <xdr:nvPicPr>
        <xdr:cNvPr id="1254" name="Picture 248">
          <a:hlinkClick xmlns:r="http://schemas.openxmlformats.org/officeDocument/2006/relationships" r:id="rId719" tgtFrame="_blank"/>
          <a:extLst>
            <a:ext uri="{FF2B5EF4-FFF2-40B4-BE49-F238E27FC236}">
              <a16:creationId xmlns:a16="http://schemas.microsoft.com/office/drawing/2014/main" id="{4211CB3D-F9B4-494B-90F0-5385BBF64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098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114</xdr:row>
      <xdr:rowOff>0</xdr:rowOff>
    </xdr:from>
    <xdr:to>
      <xdr:col>4</xdr:col>
      <xdr:colOff>114300</xdr:colOff>
      <xdr:row>114</xdr:row>
      <xdr:rowOff>114300</xdr:rowOff>
    </xdr:to>
    <xdr:pic>
      <xdr:nvPicPr>
        <xdr:cNvPr id="1255" name="Picture 249">
          <a:hlinkClick xmlns:r="http://schemas.openxmlformats.org/officeDocument/2006/relationships" r:id="rId720" tgtFrame="_blank"/>
          <a:extLst>
            <a:ext uri="{FF2B5EF4-FFF2-40B4-BE49-F238E27FC236}">
              <a16:creationId xmlns:a16="http://schemas.microsoft.com/office/drawing/2014/main" id="{CD65DE5D-35F8-4284-A8B6-1AA5CD557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28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115</xdr:row>
      <xdr:rowOff>0</xdr:rowOff>
    </xdr:from>
    <xdr:to>
      <xdr:col>4</xdr:col>
      <xdr:colOff>114300</xdr:colOff>
      <xdr:row>115</xdr:row>
      <xdr:rowOff>114300</xdr:rowOff>
    </xdr:to>
    <xdr:pic>
      <xdr:nvPicPr>
        <xdr:cNvPr id="1256" name="Picture 250">
          <a:hlinkClick xmlns:r="http://schemas.openxmlformats.org/officeDocument/2006/relationships" r:id="rId721" tgtFrame="_blank"/>
          <a:extLst>
            <a:ext uri="{FF2B5EF4-FFF2-40B4-BE49-F238E27FC236}">
              <a16:creationId xmlns:a16="http://schemas.microsoft.com/office/drawing/2014/main" id="{6F31B2A0-6368-443C-82BC-C60FC509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28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114300</xdr:colOff>
      <xdr:row>116</xdr:row>
      <xdr:rowOff>114300</xdr:rowOff>
    </xdr:to>
    <xdr:pic>
      <xdr:nvPicPr>
        <xdr:cNvPr id="1257" name="Picture 251">
          <a:hlinkClick xmlns:r="http://schemas.openxmlformats.org/officeDocument/2006/relationships" r:id="rId722" tgtFrame="_blank"/>
          <a:extLst>
            <a:ext uri="{FF2B5EF4-FFF2-40B4-BE49-F238E27FC236}">
              <a16:creationId xmlns:a16="http://schemas.microsoft.com/office/drawing/2014/main" id="{CADB7124-DDE2-4C6F-BDED-ACB94DD3D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28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114300</xdr:colOff>
      <xdr:row>117</xdr:row>
      <xdr:rowOff>114300</xdr:rowOff>
    </xdr:to>
    <xdr:pic>
      <xdr:nvPicPr>
        <xdr:cNvPr id="1258" name="Picture 252">
          <a:hlinkClick xmlns:r="http://schemas.openxmlformats.org/officeDocument/2006/relationships" r:id="rId723" tgtFrame="_blank"/>
          <a:extLst>
            <a:ext uri="{FF2B5EF4-FFF2-40B4-BE49-F238E27FC236}">
              <a16:creationId xmlns:a16="http://schemas.microsoft.com/office/drawing/2014/main" id="{83192564-E794-4F97-930C-D5DD6075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288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4</xdr:col>
      <xdr:colOff>114300</xdr:colOff>
      <xdr:row>118</xdr:row>
      <xdr:rowOff>114300</xdr:rowOff>
    </xdr:to>
    <xdr:pic>
      <xdr:nvPicPr>
        <xdr:cNvPr id="1259" name="Picture 253">
          <a:hlinkClick xmlns:r="http://schemas.openxmlformats.org/officeDocument/2006/relationships" r:id="rId724" tgtFrame="_blank"/>
          <a:extLst>
            <a:ext uri="{FF2B5EF4-FFF2-40B4-BE49-F238E27FC236}">
              <a16:creationId xmlns:a16="http://schemas.microsoft.com/office/drawing/2014/main" id="{1443C3C1-152E-4452-9F1B-EDC4D5EE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479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114300</xdr:colOff>
      <xdr:row>116</xdr:row>
      <xdr:rowOff>114300</xdr:rowOff>
    </xdr:to>
    <xdr:pic>
      <xdr:nvPicPr>
        <xdr:cNvPr id="1260" name="Picture 254">
          <a:hlinkClick xmlns:r="http://schemas.openxmlformats.org/officeDocument/2006/relationships" r:id="rId725" tgtFrame="_blank"/>
          <a:extLst>
            <a:ext uri="{FF2B5EF4-FFF2-40B4-BE49-F238E27FC236}">
              <a16:creationId xmlns:a16="http://schemas.microsoft.com/office/drawing/2014/main" id="{2159B98E-F7A0-4709-82C9-3160ACBD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66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114300</xdr:colOff>
      <xdr:row>117</xdr:row>
      <xdr:rowOff>114300</xdr:rowOff>
    </xdr:to>
    <xdr:pic>
      <xdr:nvPicPr>
        <xdr:cNvPr id="1261" name="Picture 255">
          <a:hlinkClick xmlns:r="http://schemas.openxmlformats.org/officeDocument/2006/relationships" r:id="rId726" tgtFrame="_blank"/>
          <a:extLst>
            <a:ext uri="{FF2B5EF4-FFF2-40B4-BE49-F238E27FC236}">
              <a16:creationId xmlns:a16="http://schemas.microsoft.com/office/drawing/2014/main" id="{2A381638-C88D-48FE-9A2A-A08DD427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66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4</xdr:col>
      <xdr:colOff>114300</xdr:colOff>
      <xdr:row>118</xdr:row>
      <xdr:rowOff>114300</xdr:rowOff>
    </xdr:to>
    <xdr:pic>
      <xdr:nvPicPr>
        <xdr:cNvPr id="1262" name="Picture 256">
          <a:hlinkClick xmlns:r="http://schemas.openxmlformats.org/officeDocument/2006/relationships" r:id="rId727" tgtFrame="_blank"/>
          <a:extLst>
            <a:ext uri="{FF2B5EF4-FFF2-40B4-BE49-F238E27FC236}">
              <a16:creationId xmlns:a16="http://schemas.microsoft.com/office/drawing/2014/main" id="{75A64D1E-182C-459B-ADBF-D5A66B965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66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114300</xdr:colOff>
      <xdr:row>119</xdr:row>
      <xdr:rowOff>114300</xdr:rowOff>
    </xdr:to>
    <xdr:pic>
      <xdr:nvPicPr>
        <xdr:cNvPr id="1263" name="Picture 257">
          <a:hlinkClick xmlns:r="http://schemas.openxmlformats.org/officeDocument/2006/relationships" r:id="rId728" tgtFrame="_blank"/>
          <a:extLst>
            <a:ext uri="{FF2B5EF4-FFF2-40B4-BE49-F238E27FC236}">
              <a16:creationId xmlns:a16="http://schemas.microsoft.com/office/drawing/2014/main" id="{A4A41A51-7BF4-486A-AEA2-DFCE62A1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669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119</xdr:row>
      <xdr:rowOff>0</xdr:rowOff>
    </xdr:from>
    <xdr:to>
      <xdr:col>4</xdr:col>
      <xdr:colOff>114300</xdr:colOff>
      <xdr:row>119</xdr:row>
      <xdr:rowOff>114300</xdr:rowOff>
    </xdr:to>
    <xdr:pic>
      <xdr:nvPicPr>
        <xdr:cNvPr id="1264" name="Picture 258">
          <a:hlinkClick xmlns:r="http://schemas.openxmlformats.org/officeDocument/2006/relationships" r:id="rId729" tgtFrame="_blank"/>
          <a:extLst>
            <a:ext uri="{FF2B5EF4-FFF2-40B4-BE49-F238E27FC236}">
              <a16:creationId xmlns:a16="http://schemas.microsoft.com/office/drawing/2014/main" id="{54ACF45A-F442-4785-BFE1-116747CF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120</xdr:row>
      <xdr:rowOff>0</xdr:rowOff>
    </xdr:from>
    <xdr:to>
      <xdr:col>4</xdr:col>
      <xdr:colOff>114300</xdr:colOff>
      <xdr:row>120</xdr:row>
      <xdr:rowOff>114300</xdr:rowOff>
    </xdr:to>
    <xdr:pic>
      <xdr:nvPicPr>
        <xdr:cNvPr id="1265" name="Picture 259">
          <a:hlinkClick xmlns:r="http://schemas.openxmlformats.org/officeDocument/2006/relationships" r:id="rId730" tgtFrame="_blank"/>
          <a:extLst>
            <a:ext uri="{FF2B5EF4-FFF2-40B4-BE49-F238E27FC236}">
              <a16:creationId xmlns:a16="http://schemas.microsoft.com/office/drawing/2014/main" id="{0C4DD174-B112-435D-866A-EF7C4868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121</xdr:row>
      <xdr:rowOff>0</xdr:rowOff>
    </xdr:from>
    <xdr:to>
      <xdr:col>4</xdr:col>
      <xdr:colOff>114300</xdr:colOff>
      <xdr:row>121</xdr:row>
      <xdr:rowOff>114300</xdr:rowOff>
    </xdr:to>
    <xdr:pic>
      <xdr:nvPicPr>
        <xdr:cNvPr id="1266" name="Picture 260">
          <a:hlinkClick xmlns:r="http://schemas.openxmlformats.org/officeDocument/2006/relationships" r:id="rId731" tgtFrame="_blank"/>
          <a:extLst>
            <a:ext uri="{FF2B5EF4-FFF2-40B4-BE49-F238E27FC236}">
              <a16:creationId xmlns:a16="http://schemas.microsoft.com/office/drawing/2014/main" id="{F6EE1814-2954-48D2-BD87-B52E2470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305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114300</xdr:colOff>
      <xdr:row>122</xdr:row>
      <xdr:rowOff>114300</xdr:rowOff>
    </xdr:to>
    <xdr:pic>
      <xdr:nvPicPr>
        <xdr:cNvPr id="1267" name="Picture 261">
          <a:hlinkClick xmlns:r="http://schemas.openxmlformats.org/officeDocument/2006/relationships" r:id="rId732" tgtFrame="_blank"/>
          <a:extLst>
            <a:ext uri="{FF2B5EF4-FFF2-40B4-BE49-F238E27FC236}">
              <a16:creationId xmlns:a16="http://schemas.microsoft.com/office/drawing/2014/main" id="{33235889-DAAC-48DC-98D5-5F2C0C54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3241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114300</xdr:colOff>
      <xdr:row>122</xdr:row>
      <xdr:rowOff>114300</xdr:rowOff>
    </xdr:to>
    <xdr:pic>
      <xdr:nvPicPr>
        <xdr:cNvPr id="1268" name="Picture 262">
          <a:hlinkClick xmlns:r="http://schemas.openxmlformats.org/officeDocument/2006/relationships" r:id="rId733" tgtFrame="_blank"/>
          <a:extLst>
            <a:ext uri="{FF2B5EF4-FFF2-40B4-BE49-F238E27FC236}">
              <a16:creationId xmlns:a16="http://schemas.microsoft.com/office/drawing/2014/main" id="{64260F6C-282E-4755-8F8C-F7A7C288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343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123</xdr:row>
      <xdr:rowOff>0</xdr:rowOff>
    </xdr:from>
    <xdr:to>
      <xdr:col>4</xdr:col>
      <xdr:colOff>114300</xdr:colOff>
      <xdr:row>123</xdr:row>
      <xdr:rowOff>114300</xdr:rowOff>
    </xdr:to>
    <xdr:pic>
      <xdr:nvPicPr>
        <xdr:cNvPr id="1269" name="Picture 263">
          <a:hlinkClick xmlns:r="http://schemas.openxmlformats.org/officeDocument/2006/relationships" r:id="rId734" tgtFrame="_blank"/>
          <a:extLst>
            <a:ext uri="{FF2B5EF4-FFF2-40B4-BE49-F238E27FC236}">
              <a16:creationId xmlns:a16="http://schemas.microsoft.com/office/drawing/2014/main" id="{EAAF8EEE-0043-4E5B-A691-275530F4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3431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114300</xdr:colOff>
      <xdr:row>124</xdr:row>
      <xdr:rowOff>114300</xdr:rowOff>
    </xdr:to>
    <xdr:pic>
      <xdr:nvPicPr>
        <xdr:cNvPr id="1270" name="Picture 264">
          <a:hlinkClick xmlns:r="http://schemas.openxmlformats.org/officeDocument/2006/relationships" r:id="rId735" tgtFrame="_blank"/>
          <a:extLst>
            <a:ext uri="{FF2B5EF4-FFF2-40B4-BE49-F238E27FC236}">
              <a16:creationId xmlns:a16="http://schemas.microsoft.com/office/drawing/2014/main" id="{941BD54E-C74C-4D54-8C55-D32CF5EE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3622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114300</xdr:colOff>
      <xdr:row>124</xdr:row>
      <xdr:rowOff>114300</xdr:rowOff>
    </xdr:to>
    <xdr:pic>
      <xdr:nvPicPr>
        <xdr:cNvPr id="1271" name="Picture 265">
          <a:hlinkClick xmlns:r="http://schemas.openxmlformats.org/officeDocument/2006/relationships" r:id="rId736" tgtFrame="_blank"/>
          <a:extLst>
            <a:ext uri="{FF2B5EF4-FFF2-40B4-BE49-F238E27FC236}">
              <a16:creationId xmlns:a16="http://schemas.microsoft.com/office/drawing/2014/main" id="{AA4C828A-C0AF-49E0-83EA-A4CF6C85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381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125</xdr:row>
      <xdr:rowOff>0</xdr:rowOff>
    </xdr:from>
    <xdr:to>
      <xdr:col>4</xdr:col>
      <xdr:colOff>114300</xdr:colOff>
      <xdr:row>125</xdr:row>
      <xdr:rowOff>114300</xdr:rowOff>
    </xdr:to>
    <xdr:pic>
      <xdr:nvPicPr>
        <xdr:cNvPr id="1272" name="Picture 266">
          <a:hlinkClick xmlns:r="http://schemas.openxmlformats.org/officeDocument/2006/relationships" r:id="rId737" tgtFrame="_blank"/>
          <a:extLst>
            <a:ext uri="{FF2B5EF4-FFF2-40B4-BE49-F238E27FC236}">
              <a16:creationId xmlns:a16="http://schemas.microsoft.com/office/drawing/2014/main" id="{B8D9D551-AC2B-484D-B90A-B2D74566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3812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126</xdr:row>
      <xdr:rowOff>0</xdr:rowOff>
    </xdr:from>
    <xdr:to>
      <xdr:col>4</xdr:col>
      <xdr:colOff>114300</xdr:colOff>
      <xdr:row>126</xdr:row>
      <xdr:rowOff>114300</xdr:rowOff>
    </xdr:to>
    <xdr:pic>
      <xdr:nvPicPr>
        <xdr:cNvPr id="1273" name="Picture 267">
          <a:hlinkClick xmlns:r="http://schemas.openxmlformats.org/officeDocument/2006/relationships" r:id="rId738" tgtFrame="_blank"/>
          <a:extLst>
            <a:ext uri="{FF2B5EF4-FFF2-40B4-BE49-F238E27FC236}">
              <a16:creationId xmlns:a16="http://schemas.microsoft.com/office/drawing/2014/main" id="{A75A86B1-C136-4183-9C33-8CF653B3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24003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3747.706978587965" createdVersion="6" refreshedVersion="6" minRefreshableVersion="3" recordCount="80" xr:uid="{343F908E-5A37-4E34-B4E6-599D0349D800}">
  <cacheSource type="worksheet">
    <worksheetSource ref="B1:R1048576" sheet="Foglio3"/>
  </cacheSource>
  <cacheFields count="17">
    <cacheField name="POS_ASS" numFmtId="0">
      <sharedItems containsBlank="1" containsMixedTypes="1" containsNumber="1" containsInteger="1" minValue="1" maxValue="6" count="8">
        <n v="1"/>
        <n v="2"/>
        <n v="3"/>
        <n v="4"/>
        <n v="5"/>
        <n v="6"/>
        <s v="POS_ASS"/>
        <m/>
      </sharedItems>
    </cacheField>
    <cacheField name="CAT" numFmtId="0">
      <sharedItems containsBlank="1"/>
    </cacheField>
    <cacheField name="COGNOME" numFmtId="0">
      <sharedItems containsBlank="1"/>
    </cacheField>
    <cacheField name="NOME" numFmtId="0">
      <sharedItems containsBlank="1"/>
    </cacheField>
    <cacheField name="ANNO_NASC" numFmtId="0">
      <sharedItems containsDate="1" containsBlank="1" containsMixedTypes="1" minDate="1946-04-17T00:00:00" maxDate="1994-10-30T00:00:00"/>
    </cacheField>
    <cacheField name="COD_SQ" numFmtId="0">
      <sharedItems containsBlank="1"/>
    </cacheField>
    <cacheField name="SQUADRA" numFmtId="0">
      <sharedItems containsBlank="1" count="9">
        <s v="TABURNO RUNNERS"/>
        <s v="SANNIO RUNNERS"/>
        <s v="PODISTI ALTO SANNIO"/>
        <s v="ATLETICA DUGENTA"/>
        <s v="SQUADRA"/>
        <s v="TELESIA RUNNING TEAM"/>
        <s v="PODISTICA AVIS CAMPOBASSO"/>
        <s v="PODISMO BENEVENTO"/>
        <m/>
      </sharedItems>
    </cacheField>
    <cacheField name="1°TAPPA" numFmtId="0">
      <sharedItems containsBlank="1" containsMixedTypes="1" containsNumber="1" containsInteger="1" minValue="5" maxValue="260"/>
    </cacheField>
    <cacheField name="1°TAPPA2" numFmtId="0">
      <sharedItems containsBlank="1" containsMixedTypes="1" containsNumber="1" containsInteger="1" minValue="7" maxValue="260"/>
    </cacheField>
    <cacheField name="2°TAPPA" numFmtId="0">
      <sharedItems containsBlank="1" containsMixedTypes="1" containsNumber="1" containsInteger="1" minValue="7" maxValue="260"/>
    </cacheField>
    <cacheField name="3°TAPPA" numFmtId="0">
      <sharedItems containsBlank="1" containsMixedTypes="1" containsNumber="1" containsInteger="1" minValue="10" maxValue="260"/>
    </cacheField>
    <cacheField name="4°TAPPA" numFmtId="0">
      <sharedItems containsBlank="1" containsMixedTypes="1" containsNumber="1" containsInteger="1" minValue="0" maxValue="235"/>
    </cacheField>
    <cacheField name="5°TAPPA" numFmtId="0">
      <sharedItems containsBlank="1" containsMixedTypes="1" containsNumber="1" containsInteger="1" minValue="10" maxValue="260"/>
    </cacheField>
    <cacheField name="6°TAPPA" numFmtId="0">
      <sharedItems containsBlank="1" containsMixedTypes="1" containsNumber="1" containsInteger="1" minValue="0" maxValue="250"/>
    </cacheField>
    <cacheField name="7°TAPPA" numFmtId="0">
      <sharedItems containsBlank="1" containsMixedTypes="1" containsNumber="1" containsInteger="1" minValue="0" maxValue="250"/>
    </cacheField>
    <cacheField name="8°TAPPA" numFmtId="0">
      <sharedItems containsBlank="1" containsMixedTypes="1" containsNumber="1" containsInteger="1" minValue="7" maxValue="260"/>
    </cacheField>
    <cacheField name="TOTALE" numFmtId="0">
      <sharedItems containsBlank="1" containsMixedTypes="1" containsNumber="1" containsInteger="1" minValue="42" maxValue="198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x v="0"/>
    <s v="SM35"/>
    <s v="PERONE"/>
    <s v="GIACOMO"/>
    <d v="1982-07-25T00:00:00"/>
    <s v="EPSRT"/>
    <x v="0"/>
    <n v="260"/>
    <n v="260"/>
    <n v="240"/>
    <n v="240"/>
    <n v="235"/>
    <n v="250"/>
    <n v="250"/>
    <n v="250"/>
    <n v="260"/>
    <n v="1985"/>
  </r>
  <r>
    <x v="1"/>
    <s v="SM"/>
    <s v="GORRASI"/>
    <s v="MICHELE"/>
    <d v="1994-10-29T00:00:00"/>
    <s v="EPSSA"/>
    <x v="1"/>
    <n v="250"/>
    <n v="250"/>
    <n v="260"/>
    <n v="260"/>
    <n v="228"/>
    <n v="260"/>
    <n v="240"/>
    <n v="240"/>
    <n v="240"/>
    <n v="1978"/>
  </r>
  <r>
    <x v="2"/>
    <s v="SM40"/>
    <s v="COLESANTO"/>
    <s v="MASSIMILIANO"/>
    <d v="1978-06-16T00:00:00"/>
    <s v="EPSSA"/>
    <x v="1"/>
    <n v="230"/>
    <n v="230"/>
    <n v="224"/>
    <n v="226"/>
    <n v="230"/>
    <n v="235"/>
    <n v="235"/>
    <n v="228"/>
    <n v="228"/>
    <n v="1836"/>
  </r>
  <r>
    <x v="3"/>
    <s v="SM40"/>
    <s v="SINISCALCHI"/>
    <s v="LODOVICO"/>
    <d v="1976-06-05T00:00:00"/>
    <s v="EPS851"/>
    <x v="2"/>
    <n v="226"/>
    <n v="226"/>
    <n v="214"/>
    <n v="217"/>
    <n v="217"/>
    <n v="222"/>
    <n v="224"/>
    <n v="220"/>
    <n v="219"/>
    <n v="1759"/>
  </r>
  <r>
    <x v="4"/>
    <s v="SM35"/>
    <s v="PILLA"/>
    <s v="EMILIANO"/>
    <d v="1982-08-17T00:00:00"/>
    <s v="EPS851"/>
    <x v="2"/>
    <n v="222"/>
    <n v="222"/>
    <n v="215"/>
    <n v="222"/>
    <n v="219"/>
    <n v="218"/>
    <n v="217"/>
    <n v="219"/>
    <n v="224"/>
    <n v="1756"/>
  </r>
  <r>
    <x v="5"/>
    <s v="SM55"/>
    <s v="DI_CERBO"/>
    <s v="LUCIANO"/>
    <d v="1964-12-13T00:00:00"/>
    <s v="BN300"/>
    <x v="3"/>
    <n v="224"/>
    <n v="224"/>
    <n v="218"/>
    <n v="213"/>
    <n v="207"/>
    <n v="215"/>
    <n v="216"/>
    <n v="216"/>
    <n v="216"/>
    <n v="1725"/>
  </r>
  <r>
    <x v="6"/>
    <s v="CAT"/>
    <s v="COGNOME"/>
    <s v="NOME"/>
    <s v="ANNO_NASC"/>
    <s v="COD_SQ"/>
    <x v="4"/>
    <s v="1°TAPPA"/>
    <s v="1°TAPPA"/>
    <s v="2°TAPPA"/>
    <s v="3°TAPPA"/>
    <s v="4°TAPPA"/>
    <s v="5°TAPPA"/>
    <s v="6°TAPPA"/>
    <s v="7°TAPPA"/>
    <s v="8°TAPPA"/>
    <s v="TOTALE"/>
  </r>
  <r>
    <x v="0"/>
    <s v="SF"/>
    <s v="COLESANTI"/>
    <s v="ROBERTA"/>
    <d v="1987-07-21T00:00:00"/>
    <s v="EPS851"/>
    <x v="2"/>
    <n v="204"/>
    <n v="204"/>
    <n v="200"/>
    <n v="202"/>
    <n v="188"/>
    <n v="204"/>
    <n v="204"/>
    <n v="204"/>
    <n v="194"/>
    <n v="1600"/>
  </r>
  <r>
    <x v="1"/>
    <s v="SF"/>
    <s v="CENICCOLA"/>
    <s v="VERA"/>
    <d v="1992-01-23T00:00:00"/>
    <s v="BN460"/>
    <x v="5"/>
    <n v="184"/>
    <n v="184"/>
    <n v="158"/>
    <n v="153"/>
    <n v="148"/>
    <n v="183"/>
    <n v="177"/>
    <n v="171"/>
    <n v="139"/>
    <n v="1313"/>
  </r>
  <r>
    <x v="2"/>
    <s v="SF45"/>
    <s v="OLIVETO"/>
    <s v="PATRIZIA"/>
    <d v="1970-02-20T00:00:00"/>
    <s v="EPS851"/>
    <x v="2"/>
    <n v="150"/>
    <n v="150"/>
    <n v="111"/>
    <n v="117"/>
    <n v="72"/>
    <n v="139"/>
    <n v="143"/>
    <n v="124"/>
    <n v="129"/>
    <n v="985"/>
  </r>
  <r>
    <x v="3"/>
    <s v="SF50"/>
    <s v="DI_CERBO"/>
    <s v="TIZIANA"/>
    <d v="1969-01-01T00:00:00"/>
    <s v="BN300"/>
    <x v="3"/>
    <n v="164"/>
    <n v="164"/>
    <n v="126"/>
    <n v="128"/>
    <n v="114"/>
    <n v="158"/>
    <n v="151"/>
    <n v="0"/>
    <n v="135"/>
    <n v="976"/>
  </r>
  <r>
    <x v="4"/>
    <s v="SF50"/>
    <s v="PASCALE"/>
    <s v="ANTONIA"/>
    <d v="1967-01-28T00:00:00"/>
    <s v="BN460"/>
    <x v="5"/>
    <n v="158"/>
    <n v="158"/>
    <n v="129"/>
    <n v="123"/>
    <n v="0"/>
    <n v="145"/>
    <n v="145"/>
    <n v="135"/>
    <n v="126"/>
    <n v="961"/>
  </r>
  <r>
    <x v="5"/>
    <s v="SF55"/>
    <s v="IMPARATO"/>
    <s v="MARIA_TERESA"/>
    <d v="1962-11-07T00:00:00"/>
    <s v="EPS851"/>
    <x v="2"/>
    <n v="149"/>
    <n v="149"/>
    <n v="110"/>
    <n v="115"/>
    <n v="65"/>
    <n v="135"/>
    <n v="0"/>
    <n v="121"/>
    <n v="112"/>
    <n v="807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F35"/>
    <s v="D'ONOFRIO"/>
    <s v="ROSINA"/>
    <d v="1981-12-21T00:00:00"/>
    <s v="BN460"/>
    <x v="5"/>
    <n v="5"/>
    <s v=""/>
    <n v="10"/>
    <s v=""/>
    <n v="12"/>
    <n v="12"/>
    <s v=""/>
    <n v="12"/>
    <n v="12"/>
    <n v="58"/>
  </r>
  <r>
    <x v="1"/>
    <s v="SF35"/>
    <s v="LAVIERI"/>
    <s v="ANGELA"/>
    <d v="1980-12-29T00:00:00"/>
    <s v="BN460"/>
    <x v="5"/>
    <n v="5"/>
    <s v=""/>
    <n v="12"/>
    <s v=""/>
    <s v=""/>
    <n v="10"/>
    <n v="10"/>
    <n v="10"/>
    <n v="10"/>
    <n v="52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F40"/>
    <s v="EVANGELISTA"/>
    <s v="FRANCESCA"/>
    <d v="1975-03-20T00:00:00"/>
    <s v="CB032"/>
    <x v="6"/>
    <n v="5"/>
    <s v=""/>
    <n v="12"/>
    <n v="10"/>
    <n v="12"/>
    <n v="12"/>
    <s v=""/>
    <s v=""/>
    <n v="12"/>
    <n v="58"/>
  </r>
  <r>
    <x v="1"/>
    <s v="SF40"/>
    <s v="NAPOLITANO"/>
    <s v="DANIELA"/>
    <d v="1976-03-28T00:00:00"/>
    <s v="BN702"/>
    <x v="7"/>
    <n v="5"/>
    <s v=""/>
    <s v=""/>
    <s v=""/>
    <n v="7"/>
    <n v="10"/>
    <n v="10"/>
    <n v="8"/>
    <n v="7"/>
    <n v="42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F45"/>
    <s v="BOLOGNA"/>
    <s v="LORETTA"/>
    <m/>
    <s v="EPS851"/>
    <x v="2"/>
    <n v="6"/>
    <n v="12"/>
    <s v=""/>
    <s v=""/>
    <n v="12"/>
    <n v="10"/>
    <n v="12"/>
    <n v="12"/>
    <n v="10"/>
    <n v="68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F50"/>
    <s v="SIMEONE"/>
    <s v="IMMACOLATA"/>
    <d v="1967-01-15T00:00:00"/>
    <s v="EPSRT"/>
    <x v="0"/>
    <n v="5"/>
    <n v="10"/>
    <n v="7"/>
    <s v=""/>
    <n v="10"/>
    <n v="10"/>
    <n v="10"/>
    <s v=""/>
    <s v=""/>
    <n v="47"/>
  </r>
  <r>
    <x v="1"/>
    <s v="SF50"/>
    <s v="COLELLA"/>
    <s v="TERESA"/>
    <d v="1966-02-27T00:00:00"/>
    <s v="BN460"/>
    <x v="5"/>
    <n v="5"/>
    <n v="7"/>
    <n v="12"/>
    <s v=""/>
    <s v=""/>
    <s v=""/>
    <n v="7"/>
    <n v="10"/>
    <n v="8"/>
    <n v="44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"/>
    <s v="CAPONE"/>
    <s v="ANGELO_RAFFAELE"/>
    <d v="1986-03-24T00:00:00"/>
    <s v="BN460"/>
    <x v="5"/>
    <n v="7"/>
    <n v="42"/>
    <n v="42"/>
    <n v="39"/>
    <n v="42"/>
    <n v="37"/>
    <n v="39"/>
    <n v="39"/>
    <s v=""/>
    <n v="280"/>
  </r>
  <r>
    <x v="1"/>
    <s v="SM"/>
    <s v="SPELTRA"/>
    <s v="AMELIO"/>
    <d v="1985-02-03T00:00:00"/>
    <s v="EPS851"/>
    <x v="2"/>
    <n v="7"/>
    <n v="39"/>
    <n v="36"/>
    <n v="37"/>
    <n v="35"/>
    <s v=""/>
    <n v="36"/>
    <n v="36"/>
    <n v="37"/>
    <n v="256"/>
  </r>
  <r>
    <x v="2"/>
    <s v="SM"/>
    <s v="GRASSO"/>
    <s v="ANGELO"/>
    <d v="1986-10-27T00:00:00"/>
    <s v="EPSSA"/>
    <x v="1"/>
    <n v="6"/>
    <n v="35"/>
    <n v="39"/>
    <n v="42"/>
    <n v="37"/>
    <s v=""/>
    <n v="42"/>
    <n v="42"/>
    <s v=""/>
    <n v="237"/>
  </r>
  <r>
    <x v="3"/>
    <s v="SM"/>
    <s v="DE_CICCO"/>
    <s v="ALESSANDRO"/>
    <d v="1988-10-01T00:00:00"/>
    <s v="BN460"/>
    <x v="5"/>
    <n v="6"/>
    <s v=""/>
    <n v="37"/>
    <n v="35"/>
    <n v="39"/>
    <n v="39"/>
    <n v="37"/>
    <n v="37"/>
    <s v=""/>
    <n v="224"/>
  </r>
  <r>
    <x v="4"/>
    <s v="SM"/>
    <s v="PIROZZOLO"/>
    <s v="DANILO"/>
    <d v="1987-10-06T00:00:00"/>
    <s v="BN702"/>
    <x v="7"/>
    <n v="6"/>
    <n v="37"/>
    <s v=""/>
    <n v="36"/>
    <n v="36"/>
    <n v="35"/>
    <n v="34"/>
    <n v="34"/>
    <s v=""/>
    <n v="212"/>
  </r>
  <r>
    <x v="5"/>
    <s v="SM"/>
    <s v="COSTANZO"/>
    <s v="GIUSEPPE"/>
    <d v="1985-01-04T00:00:00"/>
    <s v="EPS851"/>
    <x v="2"/>
    <n v="6"/>
    <n v="34"/>
    <n v="32"/>
    <n v="29"/>
    <n v="29"/>
    <s v=""/>
    <s v=""/>
    <n v="32"/>
    <n v="33"/>
    <n v="189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35"/>
    <s v="LAVORGNA"/>
    <s v="ANTONIO"/>
    <d v="1981-09-05T00:00:00"/>
    <s v="EPS851"/>
    <x v="2"/>
    <n v="8"/>
    <n v="36"/>
    <n v="36"/>
    <n v="34"/>
    <n v="34"/>
    <n v="35"/>
    <n v="37"/>
    <n v="35"/>
    <n v="34"/>
    <n v="281"/>
  </r>
  <r>
    <x v="1"/>
    <s v="SM35"/>
    <s v="PANNELLA"/>
    <s v="GIANFRANCO"/>
    <d v="1981-11-18T00:00:00"/>
    <s v="EPS851"/>
    <x v="2"/>
    <n v="7"/>
    <n v="34"/>
    <n v="32"/>
    <n v="32"/>
    <n v="30"/>
    <n v="36"/>
    <n v="34"/>
    <s v=""/>
    <n v="30"/>
    <n v="228"/>
  </r>
  <r>
    <x v="2"/>
    <s v="SM35"/>
    <s v="CERULO"/>
    <s v="ETTORE"/>
    <d v="1981-02-02T00:00:00"/>
    <s v="EPS851"/>
    <x v="2"/>
    <n v="6"/>
    <n v="39"/>
    <n v="37"/>
    <n v="37"/>
    <n v="36"/>
    <n v="37"/>
    <s v=""/>
    <s v=""/>
    <n v="37"/>
    <n v="223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40"/>
    <s v="IANNUCCI"/>
    <s v="PASQUALE"/>
    <d v="1979-10-11T00:00:00"/>
    <s v="BN460"/>
    <x v="5"/>
    <n v="8"/>
    <n v="37"/>
    <n v="22"/>
    <n v="39"/>
    <n v="37"/>
    <n v="39"/>
    <n v="37"/>
    <n v="39"/>
    <n v="39"/>
    <n v="289"/>
  </r>
  <r>
    <x v="1"/>
    <s v="SM40"/>
    <s v="LOMBARDI"/>
    <s v="DOMENICO"/>
    <d v="1977-02-01T00:00:00"/>
    <s v="CB032"/>
    <x v="6"/>
    <n v="8"/>
    <n v="35"/>
    <n v="35"/>
    <n v="37"/>
    <n v="35"/>
    <n v="37"/>
    <n v="35"/>
    <n v="36"/>
    <n v="36"/>
    <n v="286"/>
  </r>
  <r>
    <x v="2"/>
    <s v="SM40"/>
    <s v="RICCIARDI"/>
    <s v="ALESSANDRO"/>
    <d v="1978-06-10T00:00:00"/>
    <s v="BN702"/>
    <x v="7"/>
    <n v="8"/>
    <n v="36"/>
    <n v="34"/>
    <n v="35"/>
    <n v="33"/>
    <n v="36"/>
    <n v="36"/>
    <n v="37"/>
    <n v="35"/>
    <n v="282"/>
  </r>
  <r>
    <x v="3"/>
    <s v="SM40"/>
    <s v="SIMPATICO"/>
    <s v="DOMENICO"/>
    <d v="1975-02-09T00:00:00"/>
    <s v="EPS851"/>
    <x v="2"/>
    <n v="5"/>
    <n v="42"/>
    <n v="45"/>
    <s v=""/>
    <n v="39"/>
    <s v=""/>
    <n v="39"/>
    <s v=""/>
    <n v="45"/>
    <n v="210"/>
  </r>
  <r>
    <x v="4"/>
    <s v="SM40"/>
    <s v="TREMONTE"/>
    <s v="PATRIZIO"/>
    <d v="1976-08-01T00:00:00"/>
    <s v="EPS851"/>
    <x v="2"/>
    <n v="6"/>
    <s v=""/>
    <n v="30"/>
    <n v="33"/>
    <n v="29"/>
    <n v="32"/>
    <n v="30"/>
    <s v=""/>
    <n v="31"/>
    <n v="185"/>
  </r>
  <r>
    <x v="5"/>
    <s v="SM40"/>
    <s v="DE_MATTEO"/>
    <s v="CARMINE"/>
    <d v="1975-05-06T00:00:00"/>
    <s v="BN300"/>
    <x v="3"/>
    <n v="5"/>
    <n v="33"/>
    <s v=""/>
    <s v=""/>
    <n v="21"/>
    <n v="33"/>
    <n v="28"/>
    <s v=""/>
    <n v="26"/>
    <n v="141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45"/>
    <s v="DE_MARCO"/>
    <s v="DOMENICO"/>
    <d v="1974-04-21T00:00:00"/>
    <s v="CB032"/>
    <x v="6"/>
    <n v="7"/>
    <n v="45"/>
    <n v="37"/>
    <n v="42"/>
    <n v="37"/>
    <n v="42"/>
    <n v="42"/>
    <n v="42"/>
    <s v=""/>
    <n v="287"/>
  </r>
  <r>
    <x v="1"/>
    <s v="SM45"/>
    <s v="SABATINO"/>
    <s v="ANTONIO"/>
    <d v="1972-05-07T00:00:00"/>
    <s v="EPSRT"/>
    <x v="0"/>
    <n v="6"/>
    <s v=""/>
    <n v="42"/>
    <s v=""/>
    <n v="42"/>
    <n v="45"/>
    <n v="45"/>
    <n v="45"/>
    <n v="45"/>
    <n v="264"/>
  </r>
  <r>
    <x v="2"/>
    <s v="SM45"/>
    <s v="TARANTINO"/>
    <s v="GIANLUIGI"/>
    <d v="1971-07-31T00:00:00"/>
    <s v="EPSSA"/>
    <x v="1"/>
    <n v="6"/>
    <n v="42"/>
    <s v=""/>
    <s v=""/>
    <n v="36"/>
    <n v="39"/>
    <n v="39"/>
    <n v="36"/>
    <n v="36"/>
    <n v="228"/>
  </r>
  <r>
    <x v="3"/>
    <s v="SM45"/>
    <s v="SCOPIGNO"/>
    <s v="VINCENZO"/>
    <d v="1972-02-28T00:00:00"/>
    <s v="EPS851"/>
    <x v="2"/>
    <n v="8"/>
    <n v="33"/>
    <n v="26"/>
    <n v="32"/>
    <n v="22"/>
    <n v="30"/>
    <n v="32"/>
    <n v="24"/>
    <n v="26"/>
    <n v="225"/>
  </r>
  <r>
    <x v="4"/>
    <s v="SM45"/>
    <s v="MAURO"/>
    <s v="TOMMASO"/>
    <d v="1971-09-28T00:00:00"/>
    <s v="BN300"/>
    <x v="3"/>
    <n v="7"/>
    <n v="35"/>
    <n v="29"/>
    <n v="34"/>
    <n v="25"/>
    <n v="32"/>
    <n v="36"/>
    <s v=""/>
    <n v="29"/>
    <n v="220"/>
  </r>
  <r>
    <x v="5"/>
    <s v="SM45"/>
    <s v="CAVUOTO"/>
    <s v="PELLEGRINO"/>
    <d v="1971-06-27T00:00:00"/>
    <s v="EPSSA"/>
    <x v="1"/>
    <n v="8"/>
    <n v="32"/>
    <n v="23"/>
    <n v="29"/>
    <n v="19"/>
    <n v="29"/>
    <n v="31"/>
    <n v="22"/>
    <n v="22"/>
    <n v="207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50"/>
    <s v="BOTTICELLA"/>
    <s v="MAURIZIO"/>
    <d v="1965-12-01T00:00:00"/>
    <s v="EPSSA"/>
    <x v="1"/>
    <n v="8"/>
    <n v="37"/>
    <n v="35"/>
    <n v="35"/>
    <n v="32"/>
    <n v="37"/>
    <n v="36"/>
    <n v="37"/>
    <n v="37"/>
    <n v="286"/>
  </r>
  <r>
    <x v="1"/>
    <s v="SM50"/>
    <s v="SORIANO"/>
    <s v="ANTONIO"/>
    <d v="1969-12-04T00:00:00"/>
    <s v="EPS851"/>
    <x v="2"/>
    <n v="8"/>
    <n v="36"/>
    <n v="36"/>
    <n v="36"/>
    <n v="35"/>
    <n v="36"/>
    <n v="35"/>
    <n v="36"/>
    <n v="36"/>
    <n v="286"/>
  </r>
  <r>
    <x v="2"/>
    <s v="SM50"/>
    <s v="FERRI"/>
    <s v="LEUCIO"/>
    <d v="1967-05-05T00:00:00"/>
    <s v="EPS851"/>
    <x v="2"/>
    <n v="7"/>
    <n v="42"/>
    <n v="39"/>
    <n v="42"/>
    <n v="45"/>
    <n v="33"/>
    <s v=""/>
    <n v="42"/>
    <n v="39"/>
    <n v="282"/>
  </r>
  <r>
    <x v="3"/>
    <s v="SM50"/>
    <s v="GIORGIONE"/>
    <s v="GERARDO"/>
    <d v="1968-11-29T00:00:00"/>
    <s v="BN460"/>
    <x v="5"/>
    <n v="8"/>
    <n v="32"/>
    <n v="34"/>
    <n v="34"/>
    <n v="36"/>
    <n v="35"/>
    <n v="34"/>
    <n v="32"/>
    <n v="31"/>
    <n v="268"/>
  </r>
  <r>
    <x v="4"/>
    <s v="SM50"/>
    <s v="PIETROVITO"/>
    <s v="SERGIO"/>
    <d v="1969-01-19T00:00:00"/>
    <s v="BN300"/>
    <x v="3"/>
    <n v="6"/>
    <n v="39"/>
    <s v=""/>
    <n v="37"/>
    <n v="37"/>
    <n v="34"/>
    <s v=""/>
    <n v="35"/>
    <n v="32"/>
    <n v="214"/>
  </r>
  <r>
    <x v="5"/>
    <s v="SM50"/>
    <s v="BOFFA"/>
    <s v="LUIGI"/>
    <d v="1965-01-23T00:00:00"/>
    <s v="EPS851"/>
    <x v="2"/>
    <n v="6"/>
    <s v=""/>
    <n v="30"/>
    <s v=""/>
    <n v="28"/>
    <n v="30"/>
    <n v="31"/>
    <n v="29"/>
    <n v="28"/>
    <n v="176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55"/>
    <s v="PRINCIPE"/>
    <s v="MICHELE"/>
    <d v="1961-05-29T00:00:00"/>
    <s v="BN460"/>
    <x v="5"/>
    <n v="7"/>
    <n v="39"/>
    <n v="42"/>
    <n v="42"/>
    <n v="42"/>
    <s v=""/>
    <n v="42"/>
    <n v="42"/>
    <n v="42"/>
    <n v="291"/>
  </r>
  <r>
    <x v="1"/>
    <s v="SM55"/>
    <s v="INTORCIA"/>
    <s v="NICOLA"/>
    <d v="1963-07-13T00:00:00"/>
    <s v="BN702"/>
    <x v="7"/>
    <n v="8"/>
    <n v="33"/>
    <n v="29"/>
    <n v="28"/>
    <n v="29"/>
    <n v="36"/>
    <n v="31"/>
    <n v="29"/>
    <n v="31"/>
    <n v="246"/>
  </r>
  <r>
    <x v="2"/>
    <s v="SM55"/>
    <s v="D'ALESSIO"/>
    <s v="EMILIO"/>
    <d v="1963-06-01T00:00:00"/>
    <s v="BN702"/>
    <x v="7"/>
    <n v="7"/>
    <n v="34"/>
    <n v="30"/>
    <n v="29"/>
    <n v="30"/>
    <n v="37"/>
    <n v="33"/>
    <n v="36"/>
    <s v=""/>
    <n v="229"/>
  </r>
  <r>
    <x v="3"/>
    <s v="SM55"/>
    <s v="MAFFEI"/>
    <s v="ALBERTO"/>
    <d v="1964-09-28T00:00:00"/>
    <s v="BN702"/>
    <x v="7"/>
    <n v="6"/>
    <n v="37"/>
    <n v="39"/>
    <n v="39"/>
    <n v="37"/>
    <s v=""/>
    <n v="37"/>
    <n v="39"/>
    <s v=""/>
    <n v="228"/>
  </r>
  <r>
    <x v="4"/>
    <s v="SM55"/>
    <s v="CAROLLA"/>
    <s v="ANTONIO"/>
    <d v="1960-05-21T00:00:00"/>
    <s v="BN460"/>
    <x v="5"/>
    <n v="5"/>
    <n v="42"/>
    <s v=""/>
    <n v="37"/>
    <n v="39"/>
    <s v=""/>
    <n v="39"/>
    <s v=""/>
    <n v="39"/>
    <n v="196"/>
  </r>
  <r>
    <x v="5"/>
    <s v="SM55"/>
    <s v="PUZIO"/>
    <s v="MASSIMO"/>
    <d v="1962-03-05T00:00:00"/>
    <s v="BN702"/>
    <x v="7"/>
    <n v="5"/>
    <n v="36"/>
    <n v="37"/>
    <n v="36"/>
    <n v="36"/>
    <s v=""/>
    <n v="36"/>
    <s v=""/>
    <s v=""/>
    <n v="181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60"/>
    <s v="GALASSO"/>
    <s v="MARIO_GIUSEPPE"/>
    <d v="1958-07-11T00:00:00"/>
    <s v="EPS851"/>
    <x v="2"/>
    <n v="8"/>
    <n v="42"/>
    <n v="42"/>
    <n v="42"/>
    <n v="45"/>
    <n v="42"/>
    <n v="37"/>
    <n v="39"/>
    <n v="37"/>
    <n v="326"/>
  </r>
  <r>
    <x v="1"/>
    <s v="SM60"/>
    <s v="VICARIO"/>
    <s v="MARIO_ANTONIO"/>
    <d v="1959-05-03T00:00:00"/>
    <s v="EPS851"/>
    <x v="2"/>
    <n v="7"/>
    <n v="39"/>
    <n v="45"/>
    <s v=""/>
    <n v="42"/>
    <n v="37"/>
    <n v="45"/>
    <n v="45"/>
    <n v="39"/>
    <n v="292"/>
  </r>
  <r>
    <x v="2"/>
    <s v="SM60"/>
    <s v="RAPUANO"/>
    <s v="GIUSEPPE"/>
    <d v="1959-01-03T00:00:00"/>
    <s v="BN460"/>
    <x v="5"/>
    <n v="7"/>
    <n v="45"/>
    <n v="37"/>
    <n v="34"/>
    <s v=""/>
    <n v="35"/>
    <n v="35"/>
    <n v="37"/>
    <n v="36"/>
    <n v="259"/>
  </r>
  <r>
    <x v="3"/>
    <s v="SM60"/>
    <s v="DI_CAPRIO"/>
    <s v="ANTONIO"/>
    <d v="1955-02-04T00:00:00"/>
    <s v="BN460"/>
    <x v="5"/>
    <n v="7"/>
    <n v="37"/>
    <n v="33"/>
    <n v="32"/>
    <s v=""/>
    <n v="34"/>
    <n v="32"/>
    <n v="35"/>
    <n v="34"/>
    <n v="237"/>
  </r>
  <r>
    <x v="4"/>
    <s v="SM60"/>
    <s v="CIVITILLO"/>
    <s v="MICHELE_ANGELO"/>
    <d v="1956-10-08T00:00:00"/>
    <s v="EPS851"/>
    <x v="2"/>
    <n v="6"/>
    <s v=""/>
    <n v="39"/>
    <n v="37"/>
    <n v="37"/>
    <n v="33"/>
    <n v="39"/>
    <s v=""/>
    <n v="45"/>
    <n v="230"/>
  </r>
  <r>
    <x v="5"/>
    <s v="SM60"/>
    <s v="RINALDI"/>
    <s v="GERARDO"/>
    <d v="1955-04-25T00:00:00"/>
    <s v="EPS851"/>
    <x v="2"/>
    <n v="7"/>
    <n v="34"/>
    <n v="34"/>
    <n v="33"/>
    <n v="33"/>
    <n v="31"/>
    <s v=""/>
    <n v="32"/>
    <n v="32"/>
    <n v="229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65"/>
    <s v="CANU"/>
    <s v="GIANFRANCO"/>
    <d v="1952-08-02T00:00:00"/>
    <s v="CB032"/>
    <x v="6"/>
    <n v="8"/>
    <n v="45"/>
    <n v="45"/>
    <n v="42"/>
    <n v="45"/>
    <n v="45"/>
    <n v="45"/>
    <n v="45"/>
    <n v="45"/>
    <n v="357"/>
  </r>
  <r>
    <x v="1"/>
    <s v="SM65"/>
    <s v="TOZZI"/>
    <s v="GIUSEPPE"/>
    <d v="1952-02-02T00:00:00"/>
    <s v="EPS851"/>
    <x v="2"/>
    <n v="8"/>
    <n v="37"/>
    <n v="39"/>
    <n v="37"/>
    <n v="39"/>
    <n v="39"/>
    <n v="39"/>
    <n v="42"/>
    <n v="39"/>
    <n v="311"/>
  </r>
  <r>
    <x v="2"/>
    <s v="SM65"/>
    <s v="DE_LUCA"/>
    <s v="GIOVANNI"/>
    <d v="1953-08-02T00:00:00"/>
    <s v="EPSSA"/>
    <x v="1"/>
    <n v="8"/>
    <n v="34"/>
    <n v="35"/>
    <n v="32"/>
    <n v="34"/>
    <n v="35"/>
    <n v="37"/>
    <n v="35"/>
    <n v="36"/>
    <n v="278"/>
  </r>
  <r>
    <x v="3"/>
    <s v="SM65"/>
    <s v="TOZZI"/>
    <s v="LUIGI"/>
    <d v="1950-01-24T00:00:00"/>
    <s v="EPS851"/>
    <x v="2"/>
    <n v="7"/>
    <s v=""/>
    <n v="37"/>
    <n v="35"/>
    <n v="35"/>
    <n v="34"/>
    <n v="35"/>
    <n v="36"/>
    <n v="37"/>
    <n v="249"/>
  </r>
  <r>
    <x v="4"/>
    <s v="SM65"/>
    <s v="COLELLA"/>
    <s v="ROMEO_GENNARO"/>
    <d v="1953-09-04T00:00:00"/>
    <s v="EPS851"/>
    <x v="2"/>
    <n v="7"/>
    <n v="36"/>
    <n v="34"/>
    <n v="33"/>
    <n v="36"/>
    <n v="36"/>
    <s v=""/>
    <n v="37"/>
    <n v="35"/>
    <n v="247"/>
  </r>
  <r>
    <x v="5"/>
    <s v="SM65"/>
    <s v="MARTINO"/>
    <s v="GIUSEPPE"/>
    <d v="1953-06-30T00:00:00"/>
    <s v="EPS851"/>
    <x v="2"/>
    <n v="7"/>
    <n v="33"/>
    <n v="33"/>
    <n v="30"/>
    <n v="33"/>
    <n v="32"/>
    <s v=""/>
    <n v="33"/>
    <n v="33"/>
    <n v="227"/>
  </r>
  <r>
    <x v="6"/>
    <s v="CAT"/>
    <s v="COGNOME"/>
    <s v="NOME"/>
    <s v="ANNO_NASC"/>
    <s v="COD_SQ"/>
    <x v="4"/>
    <s v="N. GARE"/>
    <s v="1°TAPPA"/>
    <s v="2°TAPPA"/>
    <s v="3°TAPPA"/>
    <s v="4°TAPPA"/>
    <s v="5°TAPPA"/>
    <s v="6°TAPPA"/>
    <s v="7°TAPPA"/>
    <s v="8°TAPPA"/>
    <s v="TOTALE"/>
  </r>
  <r>
    <x v="0"/>
    <s v="SM70"/>
    <s v="BOSCOTRECASE"/>
    <s v="CLAUDIO"/>
    <d v="1946-04-17T00:00:00"/>
    <s v="BN460"/>
    <x v="5"/>
    <n v="6"/>
    <n v="42"/>
    <s v=""/>
    <n v="42"/>
    <n v="45"/>
    <n v="39"/>
    <n v="39"/>
    <n v="45"/>
    <s v=""/>
    <n v="252"/>
  </r>
  <r>
    <x v="7"/>
    <m/>
    <m/>
    <m/>
    <m/>
    <m/>
    <x v="8"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150CD0-FC0B-4192-B86C-60F5490FAD9A}" name="Tabella pivot4" cacheId="4" applyNumberFormats="0" applyBorderFormats="0" applyFontFormats="0" applyPatternFormats="0" applyAlignmentFormats="0" applyWidthHeightFormats="1" dataCaption="Valori" updatedVersion="6" minRefreshableVersion="3" useAutoFormatting="1" itemPrintTitles="1" createdVersion="6" indent="0" outline="1" outlineData="1" multipleFieldFilters="0">
  <location ref="V1:W9" firstHeaderRow="1" firstDataRow="1" firstDataCol="1"/>
  <pivotFields count="17">
    <pivotField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showAll="0"/>
    <pivotField showAll="0"/>
    <pivotField showAll="0"/>
    <pivotField showAll="0"/>
    <pivotField axis="axisRow" showAll="0" sortType="descending">
      <items count="10">
        <item x="3"/>
        <item x="7"/>
        <item x="2"/>
        <item x="6"/>
        <item x="1"/>
        <item h="1" x="4"/>
        <item x="0"/>
        <item x="5"/>
        <item h="1"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8">
    <i>
      <x v="2"/>
    </i>
    <i>
      <x v="7"/>
    </i>
    <i>
      <x v="1"/>
    </i>
    <i>
      <x v="4"/>
    </i>
    <i>
      <x/>
    </i>
    <i>
      <x v="3"/>
    </i>
    <i>
      <x v="6"/>
    </i>
    <i t="grand">
      <x/>
    </i>
  </rowItems>
  <colItems count="1">
    <i/>
  </colItems>
  <dataFields count="1">
    <dataField name="Conteggio di CAT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A23" sqref="A23"/>
    </sheetView>
  </sheetViews>
  <sheetFormatPr defaultRowHeight="15" x14ac:dyDescent="0.25"/>
  <sheetData>
    <row r="1" spans="1:4" x14ac:dyDescent="0.25">
      <c r="A1" t="s">
        <v>270</v>
      </c>
      <c r="C1" t="s">
        <v>29</v>
      </c>
    </row>
    <row r="2" spans="1:4" x14ac:dyDescent="0.25">
      <c r="C2" t="s">
        <v>9</v>
      </c>
    </row>
    <row r="4" spans="1:4" x14ac:dyDescent="0.25">
      <c r="A4" t="s">
        <v>271</v>
      </c>
      <c r="C4" t="s">
        <v>7</v>
      </c>
      <c r="D4" s="37"/>
    </row>
    <row r="5" spans="1:4" x14ac:dyDescent="0.25">
      <c r="C5" t="s">
        <v>9</v>
      </c>
      <c r="D5" s="37"/>
    </row>
    <row r="7" spans="1:4" x14ac:dyDescent="0.25">
      <c r="A7" t="s">
        <v>272</v>
      </c>
      <c r="C7" t="s">
        <v>20</v>
      </c>
    </row>
    <row r="8" spans="1:4" s="19" customFormat="1" x14ac:dyDescent="0.25">
      <c r="C8" s="19" t="s">
        <v>3</v>
      </c>
      <c r="D8" s="37"/>
    </row>
    <row r="9" spans="1:4" x14ac:dyDescent="0.25">
      <c r="C9" t="s">
        <v>17</v>
      </c>
      <c r="D9" s="37"/>
    </row>
    <row r="11" spans="1:4" x14ac:dyDescent="0.25">
      <c r="A11" t="s">
        <v>273</v>
      </c>
      <c r="C11" t="s">
        <v>76</v>
      </c>
    </row>
    <row r="12" spans="1:4" x14ac:dyDescent="0.25">
      <c r="C12" t="s">
        <v>15</v>
      </c>
    </row>
    <row r="16" spans="1:4" x14ac:dyDescent="0.25">
      <c r="A16" t="s">
        <v>717</v>
      </c>
    </row>
    <row r="18" spans="1:1" x14ac:dyDescent="0.25">
      <c r="A18" t="s">
        <v>718</v>
      </c>
    </row>
    <row r="20" spans="1:1" x14ac:dyDescent="0.25">
      <c r="A20" t="s">
        <v>719</v>
      </c>
    </row>
    <row r="22" spans="1:1" x14ac:dyDescent="0.25">
      <c r="A22" t="s">
        <v>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4361B-B752-44A9-B338-A2C192BA0BE2}">
  <dimension ref="A1:P214"/>
  <sheetViews>
    <sheetView showGridLines="0" workbookViewId="0">
      <pane ySplit="1" topLeftCell="A2" activePane="bottomLeft" state="frozen"/>
      <selection pane="bottomLeft" activeCell="O11" sqref="O2:O11"/>
    </sheetView>
  </sheetViews>
  <sheetFormatPr defaultRowHeight="15" x14ac:dyDescent="0.25"/>
  <cols>
    <col min="1" max="1" width="35.7109375" style="19" customWidth="1"/>
    <col min="2" max="3" width="5.42578125" style="19" customWidth="1"/>
    <col min="4" max="5" width="5.42578125" style="46" customWidth="1"/>
    <col min="6" max="6" width="5.85546875" style="46" customWidth="1"/>
    <col min="7" max="8" width="5.7109375" style="46" customWidth="1"/>
    <col min="9" max="10" width="6.85546875" style="19" customWidth="1"/>
    <col min="11" max="11" width="19.140625" style="19" bestFit="1" customWidth="1"/>
    <col min="12" max="12" width="19.5703125" style="19" customWidth="1"/>
    <col min="13" max="13" width="13.42578125" style="46" customWidth="1"/>
    <col min="14" max="14" width="30.42578125" style="19" bestFit="1" customWidth="1"/>
    <col min="15" max="15" width="5.28515625" style="19" customWidth="1"/>
    <col min="16" max="16384" width="9.140625" style="19"/>
  </cols>
  <sheetData>
    <row r="1" spans="1:16" ht="26.25" x14ac:dyDescent="0.25">
      <c r="B1" s="3" t="s">
        <v>196</v>
      </c>
      <c r="C1" s="3" t="s">
        <v>197</v>
      </c>
      <c r="D1" s="17" t="s">
        <v>198</v>
      </c>
      <c r="E1" s="17" t="s">
        <v>199</v>
      </c>
      <c r="F1" s="17" t="s">
        <v>200</v>
      </c>
      <c r="G1" s="17" t="s">
        <v>201</v>
      </c>
      <c r="H1" s="17" t="s">
        <v>707</v>
      </c>
      <c r="I1" s="3" t="s">
        <v>202</v>
      </c>
      <c r="J1" s="3" t="s">
        <v>203</v>
      </c>
      <c r="K1" s="3" t="s">
        <v>204</v>
      </c>
      <c r="L1" s="3" t="s">
        <v>205</v>
      </c>
      <c r="M1" s="17" t="s">
        <v>206</v>
      </c>
      <c r="N1" s="3" t="s">
        <v>207</v>
      </c>
      <c r="O1" s="3" t="s">
        <v>208</v>
      </c>
      <c r="P1" s="3" t="s">
        <v>269</v>
      </c>
    </row>
    <row r="2" spans="1:16" x14ac:dyDescent="0.25">
      <c r="A2" s="20" t="str">
        <f>CONCATENATE(K2,"_",L2,"_",H2)</f>
        <v>PERONE_GIACOMO_M03</v>
      </c>
      <c r="B2" s="19">
        <v>1</v>
      </c>
      <c r="C2" s="20"/>
      <c r="E2" s="19"/>
      <c r="F2" s="18"/>
      <c r="G2" s="19" t="s">
        <v>3</v>
      </c>
      <c r="H2" s="18" t="str">
        <f>VLOOKUP(G2,CAT!$E$2:$F$26,2)</f>
        <v>M03</v>
      </c>
      <c r="I2" s="21"/>
      <c r="J2" s="21"/>
      <c r="K2" s="19" t="s">
        <v>192</v>
      </c>
      <c r="L2" s="19" t="s">
        <v>74</v>
      </c>
      <c r="M2" s="19" t="s">
        <v>2886</v>
      </c>
      <c r="N2" s="19" t="s">
        <v>1168</v>
      </c>
      <c r="O2" s="20">
        <v>260</v>
      </c>
      <c r="P2" s="19">
        <v>45</v>
      </c>
    </row>
    <row r="3" spans="1:16" x14ac:dyDescent="0.25">
      <c r="A3" s="20" t="str">
        <f t="shared" ref="A3:A66" si="0">CONCATENATE(K3,"_",L3,"_",H3)</f>
        <v>GORRASI_MICHELE_M02</v>
      </c>
      <c r="B3" s="19">
        <v>2</v>
      </c>
      <c r="C3" s="20"/>
      <c r="E3" s="19"/>
      <c r="F3" s="18"/>
      <c r="G3" s="19" t="s">
        <v>20</v>
      </c>
      <c r="H3" s="18" t="str">
        <f>VLOOKUP(G3,CAT!$E$2:$F$26,2)</f>
        <v>M02</v>
      </c>
      <c r="I3" s="21"/>
      <c r="J3" s="21"/>
      <c r="K3" s="19" t="s">
        <v>282</v>
      </c>
      <c r="L3" s="19" t="s">
        <v>4</v>
      </c>
      <c r="M3" s="19" t="s">
        <v>2894</v>
      </c>
      <c r="N3" s="19" t="s">
        <v>328</v>
      </c>
      <c r="O3" s="20">
        <v>250</v>
      </c>
      <c r="P3" s="19">
        <v>45</v>
      </c>
    </row>
    <row r="4" spans="1:16" x14ac:dyDescent="0.25">
      <c r="A4" s="20" t="str">
        <f t="shared" si="0"/>
        <v>IAMONACO_GIUSEPPE_M06</v>
      </c>
      <c r="B4" s="19">
        <f>B3+1</f>
        <v>3</v>
      </c>
      <c r="C4" s="20"/>
      <c r="E4" s="19"/>
      <c r="F4" s="18"/>
      <c r="G4" s="19" t="s">
        <v>15</v>
      </c>
      <c r="H4" s="18" t="str">
        <f>VLOOKUP(G4,CAT!$E$2:$F$26,2)</f>
        <v>M06</v>
      </c>
      <c r="I4" s="21"/>
      <c r="J4" s="21"/>
      <c r="K4" s="19" t="s">
        <v>284</v>
      </c>
      <c r="L4" s="19" t="s">
        <v>21</v>
      </c>
      <c r="M4" s="19" t="s">
        <v>2905</v>
      </c>
      <c r="N4" s="19" t="s">
        <v>953</v>
      </c>
      <c r="O4" s="20">
        <v>240</v>
      </c>
      <c r="P4" s="19">
        <v>45</v>
      </c>
    </row>
    <row r="5" spans="1:16" x14ac:dyDescent="0.25">
      <c r="A5" s="20" t="str">
        <f t="shared" si="0"/>
        <v>CAPONE_ANGELO_RAFFAELE_M02</v>
      </c>
      <c r="B5" s="19">
        <f t="shared" ref="B5:B68" si="1">B4+1</f>
        <v>4</v>
      </c>
      <c r="C5" s="20"/>
      <c r="E5" s="19"/>
      <c r="F5" s="18"/>
      <c r="G5" s="19" t="s">
        <v>20</v>
      </c>
      <c r="H5" s="18" t="str">
        <f>VLOOKUP(G5,CAT!$E$2:$F$26,2)</f>
        <v>M02</v>
      </c>
      <c r="I5" s="21"/>
      <c r="J5" s="21"/>
      <c r="K5" s="19" t="s">
        <v>169</v>
      </c>
      <c r="L5" s="19" t="s">
        <v>1098</v>
      </c>
      <c r="M5" s="19" t="s">
        <v>2895</v>
      </c>
      <c r="N5" s="19" t="s">
        <v>1194</v>
      </c>
      <c r="O5" s="20">
        <v>235</v>
      </c>
      <c r="P5" s="19">
        <v>42</v>
      </c>
    </row>
    <row r="6" spans="1:16" x14ac:dyDescent="0.25">
      <c r="A6" s="20" t="str">
        <f t="shared" si="0"/>
        <v>COLESANTO_MASSIMILIANO_M04</v>
      </c>
      <c r="B6" s="19">
        <f t="shared" si="1"/>
        <v>5</v>
      </c>
      <c r="C6" s="20"/>
      <c r="E6" s="19"/>
      <c r="F6" s="18"/>
      <c r="G6" s="19" t="s">
        <v>7</v>
      </c>
      <c r="H6" s="18" t="str">
        <f>VLOOKUP(G6,CAT!$E$2:$F$26,2)</f>
        <v>M04</v>
      </c>
      <c r="I6" s="21"/>
      <c r="J6" s="21"/>
      <c r="K6" s="19" t="s">
        <v>283</v>
      </c>
      <c r="L6" s="19" t="s">
        <v>278</v>
      </c>
      <c r="M6" s="19" t="s">
        <v>2877</v>
      </c>
      <c r="N6" s="19" t="s">
        <v>328</v>
      </c>
      <c r="O6" s="20">
        <v>230</v>
      </c>
      <c r="P6" s="19">
        <v>45</v>
      </c>
    </row>
    <row r="7" spans="1:16" x14ac:dyDescent="0.25">
      <c r="A7" s="20" t="str">
        <f t="shared" si="0"/>
        <v>SIMPATICO_DOMENICO_M04</v>
      </c>
      <c r="B7" s="19">
        <f t="shared" si="1"/>
        <v>6</v>
      </c>
      <c r="C7" s="20"/>
      <c r="E7" s="19"/>
      <c r="F7" s="18"/>
      <c r="G7" s="19" t="s">
        <v>7</v>
      </c>
      <c r="H7" s="18" t="str">
        <f>VLOOKUP(G7,CAT!$E$2:$F$26,2)</f>
        <v>M04</v>
      </c>
      <c r="I7" s="21"/>
      <c r="J7" s="21"/>
      <c r="K7" s="19" t="s">
        <v>762</v>
      </c>
      <c r="L7" s="19" t="s">
        <v>28</v>
      </c>
      <c r="M7" s="19" t="s">
        <v>2878</v>
      </c>
      <c r="N7" s="19" t="s">
        <v>1169</v>
      </c>
      <c r="O7" s="20">
        <v>228</v>
      </c>
      <c r="P7" s="19">
        <v>42</v>
      </c>
    </row>
    <row r="8" spans="1:16" x14ac:dyDescent="0.25">
      <c r="A8" s="20" t="str">
        <f t="shared" si="0"/>
        <v>SINISCALCHI_LODOVICO_M04</v>
      </c>
      <c r="B8" s="19">
        <f t="shared" si="1"/>
        <v>7</v>
      </c>
      <c r="C8" s="20"/>
      <c r="E8" s="19"/>
      <c r="F8" s="18"/>
      <c r="G8" s="19" t="s">
        <v>7</v>
      </c>
      <c r="H8" s="18" t="str">
        <f>VLOOKUP(G8,CAT!$E$2:$F$26,2)</f>
        <v>M04</v>
      </c>
      <c r="I8" s="21"/>
      <c r="J8" s="21"/>
      <c r="K8" s="19" t="s">
        <v>288</v>
      </c>
      <c r="L8" s="19" t="s">
        <v>289</v>
      </c>
      <c r="M8" s="19" t="s">
        <v>2879</v>
      </c>
      <c r="N8" s="19" t="s">
        <v>1169</v>
      </c>
      <c r="O8" s="20">
        <v>226</v>
      </c>
      <c r="P8" s="19">
        <v>39</v>
      </c>
    </row>
    <row r="9" spans="1:16" x14ac:dyDescent="0.25">
      <c r="A9" s="20" t="str">
        <f t="shared" si="0"/>
        <v>DI_CERBO_LUCIANO_M07</v>
      </c>
      <c r="B9" s="19">
        <f t="shared" si="1"/>
        <v>8</v>
      </c>
      <c r="C9" s="20"/>
      <c r="E9" s="19"/>
      <c r="F9" s="18"/>
      <c r="G9" s="19" t="s">
        <v>17</v>
      </c>
      <c r="H9" s="18" t="str">
        <f>VLOOKUP(G9,CAT!$E$2:$F$26,2)</f>
        <v>M07</v>
      </c>
      <c r="I9" s="21"/>
      <c r="J9" s="21"/>
      <c r="K9" s="19" t="s">
        <v>1138</v>
      </c>
      <c r="L9" s="19" t="s">
        <v>53</v>
      </c>
      <c r="M9" s="19" t="s">
        <v>2918</v>
      </c>
      <c r="N9" s="19" t="s">
        <v>92</v>
      </c>
      <c r="O9" s="20">
        <v>224</v>
      </c>
      <c r="P9" s="19">
        <v>45</v>
      </c>
    </row>
    <row r="10" spans="1:16" x14ac:dyDescent="0.25">
      <c r="A10" s="20" t="str">
        <f t="shared" si="0"/>
        <v>PILLA_EMILIANO_M03</v>
      </c>
      <c r="B10" s="19">
        <f t="shared" si="1"/>
        <v>9</v>
      </c>
      <c r="C10" s="20"/>
      <c r="E10" s="19"/>
      <c r="F10" s="18"/>
      <c r="G10" s="19" t="s">
        <v>3</v>
      </c>
      <c r="H10" s="18" t="str">
        <f>VLOOKUP(G10,CAT!$E$2:$F$26,2)</f>
        <v>M03</v>
      </c>
      <c r="I10" s="21"/>
      <c r="J10" s="21"/>
      <c r="K10" s="19" t="s">
        <v>734</v>
      </c>
      <c r="L10" s="19" t="s">
        <v>735</v>
      </c>
      <c r="M10" s="19" t="s">
        <v>2887</v>
      </c>
      <c r="N10" s="19" t="s">
        <v>1169</v>
      </c>
      <c r="O10" s="20">
        <v>222</v>
      </c>
      <c r="P10" s="19">
        <v>42</v>
      </c>
    </row>
    <row r="11" spans="1:16" x14ac:dyDescent="0.25">
      <c r="A11" s="20" t="str">
        <f t="shared" si="0"/>
        <v>CERULO_ETTORE_M03</v>
      </c>
      <c r="B11" s="19">
        <f t="shared" si="1"/>
        <v>10</v>
      </c>
      <c r="C11" s="20"/>
      <c r="E11" s="19"/>
      <c r="F11" s="18"/>
      <c r="G11" s="19" t="s">
        <v>3</v>
      </c>
      <c r="H11" s="18" t="str">
        <f>VLOOKUP(G11,CAT!$E$2:$F$26,2)</f>
        <v>M03</v>
      </c>
      <c r="I11" s="21"/>
      <c r="J11" s="21"/>
      <c r="K11" s="19" t="s">
        <v>5</v>
      </c>
      <c r="L11" s="19" t="s">
        <v>6</v>
      </c>
      <c r="M11" s="19" t="s">
        <v>2888</v>
      </c>
      <c r="N11" s="19" t="s">
        <v>1169</v>
      </c>
      <c r="O11" s="20">
        <v>220</v>
      </c>
      <c r="P11" s="19">
        <v>39</v>
      </c>
    </row>
    <row r="12" spans="1:16" x14ac:dyDescent="0.25">
      <c r="A12" s="20" t="str">
        <f t="shared" si="0"/>
        <v>IANNUCCI_PASQUALE_M04</v>
      </c>
      <c r="B12" s="19">
        <f t="shared" si="1"/>
        <v>11</v>
      </c>
      <c r="C12" s="20"/>
      <c r="E12" s="19"/>
      <c r="F12" s="18"/>
      <c r="G12" s="19" t="s">
        <v>7</v>
      </c>
      <c r="H12" s="18" t="str">
        <f>VLOOKUP(G12,CAT!$E$2:$F$26,2)</f>
        <v>M04</v>
      </c>
      <c r="I12" s="21"/>
      <c r="J12" s="21"/>
      <c r="K12" s="19" t="s">
        <v>290</v>
      </c>
      <c r="L12" s="19" t="s">
        <v>8</v>
      </c>
      <c r="M12" s="19" t="s">
        <v>2880</v>
      </c>
      <c r="N12" s="19" t="s">
        <v>1194</v>
      </c>
      <c r="O12" s="20">
        <f t="shared" ref="O12:O72" si="2">O11-1</f>
        <v>219</v>
      </c>
      <c r="P12" s="19">
        <v>37</v>
      </c>
    </row>
    <row r="13" spans="1:16" x14ac:dyDescent="0.25">
      <c r="A13" s="20" t="str">
        <f t="shared" si="0"/>
        <v>SPELTRA_AMELIO_M02</v>
      </c>
      <c r="B13" s="19">
        <f t="shared" si="1"/>
        <v>12</v>
      </c>
      <c r="C13" s="20"/>
      <c r="E13" s="19"/>
      <c r="F13" s="18"/>
      <c r="G13" s="19" t="s">
        <v>20</v>
      </c>
      <c r="H13" s="18" t="str">
        <f>VLOOKUP(G13,CAT!$E$2:$F$26,2)</f>
        <v>M02</v>
      </c>
      <c r="I13" s="21"/>
      <c r="J13" s="21"/>
      <c r="K13" s="19" t="s">
        <v>63</v>
      </c>
      <c r="L13" s="19" t="s">
        <v>64</v>
      </c>
      <c r="M13" s="19" t="s">
        <v>2896</v>
      </c>
      <c r="N13" s="19" t="s">
        <v>1169</v>
      </c>
      <c r="O13" s="20">
        <f t="shared" si="2"/>
        <v>218</v>
      </c>
      <c r="P13" s="19">
        <v>39</v>
      </c>
    </row>
    <row r="14" spans="1:16" x14ac:dyDescent="0.25">
      <c r="A14" s="20" t="str">
        <f t="shared" si="0"/>
        <v>DE_MARCO_DOMENICO_M05</v>
      </c>
      <c r="B14" s="19">
        <f t="shared" si="1"/>
        <v>13</v>
      </c>
      <c r="C14" s="20"/>
      <c r="E14" s="19"/>
      <c r="F14" s="18"/>
      <c r="G14" s="19" t="s">
        <v>29</v>
      </c>
      <c r="H14" s="18" t="str">
        <f>VLOOKUP(G14,CAT!$E$2:$F$26,2)</f>
        <v>M05</v>
      </c>
      <c r="I14" s="21"/>
      <c r="J14" s="21"/>
      <c r="K14" s="19" t="s">
        <v>1125</v>
      </c>
      <c r="L14" s="19" t="s">
        <v>28</v>
      </c>
      <c r="M14" s="19" t="s">
        <v>2864</v>
      </c>
      <c r="N14" s="19" t="s">
        <v>953</v>
      </c>
      <c r="O14" s="20">
        <f t="shared" si="2"/>
        <v>217</v>
      </c>
      <c r="P14" s="19">
        <v>45</v>
      </c>
    </row>
    <row r="15" spans="1:16" x14ac:dyDescent="0.25">
      <c r="A15" s="20" t="str">
        <f t="shared" si="0"/>
        <v>RICCIARDI_ALESSANDRO_M04</v>
      </c>
      <c r="B15" s="19">
        <f t="shared" si="1"/>
        <v>14</v>
      </c>
      <c r="C15" s="20"/>
      <c r="E15" s="19"/>
      <c r="F15" s="18"/>
      <c r="G15" s="19" t="s">
        <v>7</v>
      </c>
      <c r="H15" s="18" t="str">
        <f>VLOOKUP(G15,CAT!$E$2:$F$26,2)</f>
        <v>M04</v>
      </c>
      <c r="I15" s="21"/>
      <c r="J15" s="21"/>
      <c r="K15" s="19" t="s">
        <v>59</v>
      </c>
      <c r="L15" s="19" t="s">
        <v>95</v>
      </c>
      <c r="M15" s="19" t="s">
        <v>2881</v>
      </c>
      <c r="N15" s="19" t="s">
        <v>189</v>
      </c>
      <c r="O15" s="20">
        <f t="shared" si="2"/>
        <v>216</v>
      </c>
      <c r="P15" s="19">
        <v>36</v>
      </c>
    </row>
    <row r="16" spans="1:16" x14ac:dyDescent="0.25">
      <c r="A16" s="20" t="str">
        <f t="shared" si="0"/>
        <v>PIROZZOLO_DANILO_M02</v>
      </c>
      <c r="B16" s="19">
        <f t="shared" si="1"/>
        <v>15</v>
      </c>
      <c r="C16" s="20"/>
      <c r="E16" s="19"/>
      <c r="F16" s="18"/>
      <c r="G16" s="19" t="s">
        <v>20</v>
      </c>
      <c r="H16" s="18" t="str">
        <f>VLOOKUP(G16,CAT!$E$2:$F$26,2)</f>
        <v>M02</v>
      </c>
      <c r="I16" s="21"/>
      <c r="J16" s="21"/>
      <c r="K16" s="19" t="s">
        <v>843</v>
      </c>
      <c r="L16" s="19" t="s">
        <v>848</v>
      </c>
      <c r="M16" s="19" t="s">
        <v>2897</v>
      </c>
      <c r="N16" s="19" t="s">
        <v>189</v>
      </c>
      <c r="O16" s="20">
        <f t="shared" si="2"/>
        <v>215</v>
      </c>
      <c r="P16" s="19">
        <v>37</v>
      </c>
    </row>
    <row r="17" spans="1:16" x14ac:dyDescent="0.25">
      <c r="A17" s="20" t="str">
        <f t="shared" si="0"/>
        <v>TOZZI_ANTONIO_M02</v>
      </c>
      <c r="B17" s="19">
        <f t="shared" si="1"/>
        <v>16</v>
      </c>
      <c r="C17" s="20"/>
      <c r="E17" s="19"/>
      <c r="F17" s="18"/>
      <c r="G17" s="19" t="s">
        <v>20</v>
      </c>
      <c r="H17" s="18" t="str">
        <f>VLOOKUP(G17,CAT!$E$2:$F$26,2)</f>
        <v>M02</v>
      </c>
      <c r="I17" s="21"/>
      <c r="J17" s="21"/>
      <c r="K17" s="19" t="s">
        <v>69</v>
      </c>
      <c r="L17" s="19" t="s">
        <v>22</v>
      </c>
      <c r="M17" s="19" t="s">
        <v>2898</v>
      </c>
      <c r="N17" s="19" t="s">
        <v>1169</v>
      </c>
      <c r="O17" s="20">
        <f t="shared" si="2"/>
        <v>214</v>
      </c>
      <c r="P17" s="19">
        <v>36</v>
      </c>
    </row>
    <row r="18" spans="1:16" x14ac:dyDescent="0.25">
      <c r="A18" s="20" t="str">
        <f t="shared" si="0"/>
        <v>GRASSO_ANGELO_M02</v>
      </c>
      <c r="B18" s="19">
        <f t="shared" si="1"/>
        <v>17</v>
      </c>
      <c r="C18" s="20"/>
      <c r="E18" s="19"/>
      <c r="F18" s="18"/>
      <c r="G18" s="19" t="s">
        <v>20</v>
      </c>
      <c r="H18" s="18" t="str">
        <f>VLOOKUP(G18,CAT!$E$2:$F$26,2)</f>
        <v>M02</v>
      </c>
      <c r="I18" s="21"/>
      <c r="J18" s="21"/>
      <c r="K18" s="19" t="s">
        <v>903</v>
      </c>
      <c r="L18" s="19" t="s">
        <v>91</v>
      </c>
      <c r="M18" s="19" t="s">
        <v>2899</v>
      </c>
      <c r="N18" s="19" t="s">
        <v>328</v>
      </c>
      <c r="O18" s="20">
        <f t="shared" si="2"/>
        <v>213</v>
      </c>
      <c r="P18" s="19">
        <v>35</v>
      </c>
    </row>
    <row r="19" spans="1:16" x14ac:dyDescent="0.25">
      <c r="A19" s="20" t="str">
        <f t="shared" si="0"/>
        <v>LOMBARDI_DOMENICO_M04</v>
      </c>
      <c r="B19" s="19">
        <f t="shared" si="1"/>
        <v>18</v>
      </c>
      <c r="C19" s="20"/>
      <c r="E19" s="19"/>
      <c r="F19" s="18"/>
      <c r="G19" s="19" t="s">
        <v>7</v>
      </c>
      <c r="H19" s="18" t="str">
        <f>VLOOKUP(G19,CAT!$E$2:$F$26,2)</f>
        <v>M04</v>
      </c>
      <c r="I19" s="21"/>
      <c r="J19" s="21"/>
      <c r="K19" s="19" t="s">
        <v>462</v>
      </c>
      <c r="L19" s="19" t="s">
        <v>28</v>
      </c>
      <c r="M19" s="19" t="s">
        <v>2882</v>
      </c>
      <c r="N19" s="19" t="s">
        <v>953</v>
      </c>
      <c r="O19" s="20">
        <f t="shared" si="2"/>
        <v>212</v>
      </c>
      <c r="P19" s="19">
        <v>35</v>
      </c>
    </row>
    <row r="20" spans="1:16" x14ac:dyDescent="0.25">
      <c r="A20" s="20" t="str">
        <f t="shared" si="0"/>
        <v>TARANTINO_GIANLUIGI_M05</v>
      </c>
      <c r="B20" s="19">
        <f t="shared" si="1"/>
        <v>19</v>
      </c>
      <c r="C20" s="20"/>
      <c r="E20" s="19"/>
      <c r="F20" s="18"/>
      <c r="G20" s="19" t="s">
        <v>29</v>
      </c>
      <c r="H20" s="18" t="str">
        <f>VLOOKUP(G20,CAT!$E$2:$F$26,2)</f>
        <v>M05</v>
      </c>
      <c r="I20" s="21"/>
      <c r="J20" s="21"/>
      <c r="K20" s="19" t="s">
        <v>119</v>
      </c>
      <c r="L20" s="19" t="s">
        <v>98</v>
      </c>
      <c r="M20" s="19" t="s">
        <v>2865</v>
      </c>
      <c r="N20" s="19" t="s">
        <v>328</v>
      </c>
      <c r="O20" s="20">
        <f t="shared" si="2"/>
        <v>211</v>
      </c>
      <c r="P20" s="19">
        <v>42</v>
      </c>
    </row>
    <row r="21" spans="1:16" x14ac:dyDescent="0.25">
      <c r="A21" s="20" t="str">
        <f t="shared" si="0"/>
        <v>FERRI_LEUCIO_M06</v>
      </c>
      <c r="B21" s="19">
        <f t="shared" si="1"/>
        <v>20</v>
      </c>
      <c r="C21" s="20"/>
      <c r="E21" s="19"/>
      <c r="F21" s="18"/>
      <c r="G21" s="19" t="s">
        <v>15</v>
      </c>
      <c r="H21" s="18" t="str">
        <f>VLOOKUP(G21,CAT!$E$2:$F$26,2)</f>
        <v>M06</v>
      </c>
      <c r="I21" s="21"/>
      <c r="J21" s="21"/>
      <c r="K21" s="19" t="s">
        <v>578</v>
      </c>
      <c r="L21" s="19" t="s">
        <v>579</v>
      </c>
      <c r="M21" s="19" t="s">
        <v>2906</v>
      </c>
      <c r="N21" s="19" t="s">
        <v>1169</v>
      </c>
      <c r="O21" s="20">
        <f t="shared" si="2"/>
        <v>210</v>
      </c>
      <c r="P21" s="19">
        <v>42</v>
      </c>
    </row>
    <row r="22" spans="1:16" x14ac:dyDescent="0.25">
      <c r="A22" s="20" t="str">
        <f t="shared" si="0"/>
        <v>INGLESE_LUCA_M03</v>
      </c>
      <c r="B22" s="19">
        <f t="shared" si="1"/>
        <v>21</v>
      </c>
      <c r="C22" s="20"/>
      <c r="E22" s="19"/>
      <c r="F22" s="18"/>
      <c r="G22" s="19" t="s">
        <v>3</v>
      </c>
      <c r="H22" s="18" t="str">
        <f>VLOOKUP(G22,CAT!$E$2:$F$26,2)</f>
        <v>M03</v>
      </c>
      <c r="I22" s="21"/>
      <c r="J22" s="21"/>
      <c r="K22" s="19" t="s">
        <v>37</v>
      </c>
      <c r="L22" s="19" t="s">
        <v>102</v>
      </c>
      <c r="M22" s="19" t="s">
        <v>2889</v>
      </c>
      <c r="N22" s="19" t="s">
        <v>1169</v>
      </c>
      <c r="O22" s="20">
        <f t="shared" si="2"/>
        <v>209</v>
      </c>
      <c r="P22" s="19">
        <v>37</v>
      </c>
    </row>
    <row r="23" spans="1:16" x14ac:dyDescent="0.25">
      <c r="A23" s="20" t="str">
        <f t="shared" si="0"/>
        <v>CAROLLA_ANTONIO_M07</v>
      </c>
      <c r="B23" s="19">
        <f t="shared" si="1"/>
        <v>22</v>
      </c>
      <c r="C23" s="20"/>
      <c r="E23" s="19"/>
      <c r="F23" s="18"/>
      <c r="G23" s="19" t="s">
        <v>17</v>
      </c>
      <c r="H23" s="18" t="str">
        <f>VLOOKUP(G23,CAT!$E$2:$F$26,2)</f>
        <v>M07</v>
      </c>
      <c r="I23" s="21"/>
      <c r="J23" s="21"/>
      <c r="K23" s="19" t="s">
        <v>733</v>
      </c>
      <c r="L23" s="19" t="s">
        <v>22</v>
      </c>
      <c r="M23" s="19" t="s">
        <v>2919</v>
      </c>
      <c r="N23" s="19" t="s">
        <v>1194</v>
      </c>
      <c r="O23" s="20">
        <f t="shared" si="2"/>
        <v>208</v>
      </c>
      <c r="P23" s="19">
        <v>42</v>
      </c>
    </row>
    <row r="24" spans="1:16" x14ac:dyDescent="0.25">
      <c r="A24" s="20" t="str">
        <f t="shared" si="0"/>
        <v>PRINCIPE_MICHELE_M07</v>
      </c>
      <c r="B24" s="19">
        <f t="shared" si="1"/>
        <v>23</v>
      </c>
      <c r="C24" s="20"/>
      <c r="E24" s="19"/>
      <c r="F24" s="18"/>
      <c r="G24" s="19" t="s">
        <v>17</v>
      </c>
      <c r="H24" s="18" t="str">
        <f>VLOOKUP(G24,CAT!$E$2:$F$26,2)</f>
        <v>M07</v>
      </c>
      <c r="I24" s="21"/>
      <c r="J24" s="21"/>
      <c r="K24" s="19" t="s">
        <v>191</v>
      </c>
      <c r="L24" s="19" t="s">
        <v>4</v>
      </c>
      <c r="M24" s="19" t="s">
        <v>2920</v>
      </c>
      <c r="N24" s="19" t="s">
        <v>1194</v>
      </c>
      <c r="O24" s="20">
        <f t="shared" si="2"/>
        <v>207</v>
      </c>
      <c r="P24" s="19">
        <v>39</v>
      </c>
    </row>
    <row r="25" spans="1:16" x14ac:dyDescent="0.25">
      <c r="A25" s="20" t="str">
        <f t="shared" si="0"/>
        <v>CORBO_ANTONIO_M05</v>
      </c>
      <c r="B25" s="19">
        <f t="shared" si="1"/>
        <v>24</v>
      </c>
      <c r="C25" s="20"/>
      <c r="E25" s="19"/>
      <c r="F25" s="18"/>
      <c r="G25" s="19" t="s">
        <v>29</v>
      </c>
      <c r="H25" s="18" t="str">
        <f>VLOOKUP(G25,CAT!$E$2:$F$26,2)</f>
        <v>M05</v>
      </c>
      <c r="I25" s="21"/>
      <c r="J25" s="21"/>
      <c r="K25" s="19" t="s">
        <v>2861</v>
      </c>
      <c r="L25" s="19" t="s">
        <v>22</v>
      </c>
      <c r="M25" s="19" t="s">
        <v>2866</v>
      </c>
      <c r="N25" s="19" t="s">
        <v>328</v>
      </c>
      <c r="O25" s="20">
        <f t="shared" si="2"/>
        <v>206</v>
      </c>
      <c r="P25" s="19">
        <v>39</v>
      </c>
    </row>
    <row r="26" spans="1:16" x14ac:dyDescent="0.25">
      <c r="A26" s="20" t="str">
        <f t="shared" si="0"/>
        <v>LAVORGNA_ANTONIO_M03</v>
      </c>
      <c r="B26" s="19">
        <f t="shared" si="1"/>
        <v>25</v>
      </c>
      <c r="C26" s="20"/>
      <c r="E26" s="19"/>
      <c r="F26" s="18"/>
      <c r="G26" s="19" t="s">
        <v>3</v>
      </c>
      <c r="H26" s="18" t="str">
        <f>VLOOKUP(G26,CAT!$E$2:$F$26,2)</f>
        <v>M03</v>
      </c>
      <c r="I26" s="21"/>
      <c r="J26" s="21"/>
      <c r="K26" s="19" t="s">
        <v>144</v>
      </c>
      <c r="L26" s="19" t="s">
        <v>22</v>
      </c>
      <c r="M26" s="19" t="s">
        <v>2890</v>
      </c>
      <c r="N26" s="19" t="s">
        <v>1169</v>
      </c>
      <c r="O26" s="20">
        <f t="shared" si="2"/>
        <v>205</v>
      </c>
      <c r="P26" s="19">
        <v>36</v>
      </c>
    </row>
    <row r="27" spans="1:16" x14ac:dyDescent="0.25">
      <c r="A27" s="20" t="str">
        <f t="shared" si="0"/>
        <v>COLESANTI_ROBERTA_F2</v>
      </c>
      <c r="B27" s="19">
        <f t="shared" si="1"/>
        <v>26</v>
      </c>
      <c r="C27" s="20"/>
      <c r="E27" s="19"/>
      <c r="F27" s="18"/>
      <c r="G27" s="19" t="s">
        <v>12</v>
      </c>
      <c r="H27" s="18" t="str">
        <f>VLOOKUP(G27,CAT!$E$2:$F$26,2)</f>
        <v>F2</v>
      </c>
      <c r="I27" s="21"/>
      <c r="J27" s="21"/>
      <c r="K27" s="19" t="s">
        <v>13</v>
      </c>
      <c r="L27" s="19" t="s">
        <v>14</v>
      </c>
      <c r="M27" s="19" t="s">
        <v>2903</v>
      </c>
      <c r="N27" s="19" t="s">
        <v>1169</v>
      </c>
      <c r="O27" s="20">
        <f t="shared" si="2"/>
        <v>204</v>
      </c>
      <c r="P27" s="19">
        <v>12</v>
      </c>
    </row>
    <row r="28" spans="1:16" x14ac:dyDescent="0.25">
      <c r="A28" s="20" t="str">
        <f t="shared" si="0"/>
        <v>PIETROVITO_SERGIO_M06</v>
      </c>
      <c r="B28" s="19">
        <f t="shared" si="1"/>
        <v>27</v>
      </c>
      <c r="C28" s="20"/>
      <c r="E28" s="19"/>
      <c r="F28" s="18"/>
      <c r="G28" s="19" t="s">
        <v>15</v>
      </c>
      <c r="H28" s="18" t="str">
        <f>VLOOKUP(G28,CAT!$E$2:$F$26,2)</f>
        <v>M06</v>
      </c>
      <c r="I28" s="21"/>
      <c r="J28" s="21"/>
      <c r="K28" s="19" t="s">
        <v>1147</v>
      </c>
      <c r="L28" s="19" t="s">
        <v>88</v>
      </c>
      <c r="M28" s="19" t="s">
        <v>2907</v>
      </c>
      <c r="N28" s="19" t="s">
        <v>92</v>
      </c>
      <c r="O28" s="20">
        <f t="shared" si="2"/>
        <v>203</v>
      </c>
      <c r="P28" s="19">
        <v>39</v>
      </c>
    </row>
    <row r="29" spans="1:16" x14ac:dyDescent="0.25">
      <c r="A29" s="20" t="str">
        <f t="shared" si="0"/>
        <v>MAFFEI_ALBERTO_M07</v>
      </c>
      <c r="B29" s="19">
        <f t="shared" si="1"/>
        <v>28</v>
      </c>
      <c r="C29" s="20"/>
      <c r="E29" s="19"/>
      <c r="F29" s="18"/>
      <c r="G29" s="19" t="s">
        <v>17</v>
      </c>
      <c r="H29" s="18" t="str">
        <f>VLOOKUP(G29,CAT!$E$2:$F$26,2)</f>
        <v>M07</v>
      </c>
      <c r="I29" s="21"/>
      <c r="J29" s="21"/>
      <c r="K29" s="19" t="s">
        <v>176</v>
      </c>
      <c r="L29" s="19" t="s">
        <v>130</v>
      </c>
      <c r="M29" s="19" t="s">
        <v>2921</v>
      </c>
      <c r="N29" s="19" t="s">
        <v>189</v>
      </c>
      <c r="O29" s="20">
        <f t="shared" si="2"/>
        <v>202</v>
      </c>
      <c r="P29" s="19">
        <v>37</v>
      </c>
    </row>
    <row r="30" spans="1:16" x14ac:dyDescent="0.25">
      <c r="A30" s="20" t="str">
        <f t="shared" si="0"/>
        <v>BOTTICELLA_MAURIZIO_M06</v>
      </c>
      <c r="B30" s="19">
        <f t="shared" si="1"/>
        <v>29</v>
      </c>
      <c r="C30" s="20"/>
      <c r="E30" s="19"/>
      <c r="F30" s="18"/>
      <c r="G30" s="19" t="s">
        <v>15</v>
      </c>
      <c r="H30" s="18" t="str">
        <f>VLOOKUP(G30,CAT!$E$2:$F$26,2)</f>
        <v>M06</v>
      </c>
      <c r="I30" s="21"/>
      <c r="J30" s="21"/>
      <c r="K30" s="19" t="s">
        <v>902</v>
      </c>
      <c r="L30" s="19" t="s">
        <v>112</v>
      </c>
      <c r="M30" s="19" t="s">
        <v>2908</v>
      </c>
      <c r="N30" s="19" t="s">
        <v>328</v>
      </c>
      <c r="O30" s="20">
        <f t="shared" si="2"/>
        <v>201</v>
      </c>
      <c r="P30" s="19">
        <v>37</v>
      </c>
    </row>
    <row r="31" spans="1:16" x14ac:dyDescent="0.25">
      <c r="A31" s="20" t="str">
        <f t="shared" si="0"/>
        <v>PUZIO_MASSIMO_M07</v>
      </c>
      <c r="B31" s="19">
        <f t="shared" si="1"/>
        <v>30</v>
      </c>
      <c r="C31" s="20"/>
      <c r="E31" s="19"/>
      <c r="F31" s="18"/>
      <c r="G31" s="19" t="s">
        <v>17</v>
      </c>
      <c r="H31" s="18" t="str">
        <f>VLOOKUP(G31,CAT!$E$2:$F$26,2)</f>
        <v>M07</v>
      </c>
      <c r="I31" s="21"/>
      <c r="J31" s="21"/>
      <c r="K31" s="19" t="s">
        <v>185</v>
      </c>
      <c r="L31" s="19" t="s">
        <v>97</v>
      </c>
      <c r="M31" s="19" t="s">
        <v>2922</v>
      </c>
      <c r="N31" s="19" t="s">
        <v>189</v>
      </c>
      <c r="O31" s="20">
        <f t="shared" si="2"/>
        <v>200</v>
      </c>
      <c r="P31" s="19">
        <v>36</v>
      </c>
    </row>
    <row r="32" spans="1:16" x14ac:dyDescent="0.25">
      <c r="A32" s="20" t="str">
        <f t="shared" si="0"/>
        <v>COSTANZO_GIUSEPPE_M02</v>
      </c>
      <c r="B32" s="19">
        <f t="shared" si="1"/>
        <v>31</v>
      </c>
      <c r="C32" s="20"/>
      <c r="E32" s="19"/>
      <c r="F32" s="18"/>
      <c r="G32" s="19" t="s">
        <v>20</v>
      </c>
      <c r="H32" s="18" t="str">
        <f>VLOOKUP(G32,CAT!$E$2:$F$26,2)</f>
        <v>M02</v>
      </c>
      <c r="I32" s="21"/>
      <c r="J32" s="21"/>
      <c r="K32" s="19" t="s">
        <v>19</v>
      </c>
      <c r="L32" s="19" t="s">
        <v>21</v>
      </c>
      <c r="M32" s="19" t="s">
        <v>2900</v>
      </c>
      <c r="N32" s="19" t="s">
        <v>1169</v>
      </c>
      <c r="O32" s="20">
        <f t="shared" si="2"/>
        <v>199</v>
      </c>
      <c r="P32" s="19">
        <v>34</v>
      </c>
    </row>
    <row r="33" spans="1:16" x14ac:dyDescent="0.25">
      <c r="A33" s="20" t="str">
        <f t="shared" si="0"/>
        <v>CANU_GIANFRANCO_M09</v>
      </c>
      <c r="B33" s="19">
        <f t="shared" si="1"/>
        <v>32</v>
      </c>
      <c r="C33" s="20"/>
      <c r="E33" s="19"/>
      <c r="F33" s="18"/>
      <c r="G33" s="19" t="s">
        <v>70</v>
      </c>
      <c r="H33" s="18" t="str">
        <f>VLOOKUP(G33,CAT!$E$2:$F$26,2)</f>
        <v>M09</v>
      </c>
      <c r="I33" s="21"/>
      <c r="J33" s="21"/>
      <c r="K33" s="19" t="s">
        <v>483</v>
      </c>
      <c r="L33" s="19" t="s">
        <v>151</v>
      </c>
      <c r="M33" s="19" t="s">
        <v>2938</v>
      </c>
      <c r="N33" s="19" t="s">
        <v>953</v>
      </c>
      <c r="O33" s="20">
        <f t="shared" si="2"/>
        <v>198</v>
      </c>
      <c r="P33" s="19">
        <v>45</v>
      </c>
    </row>
    <row r="34" spans="1:16" x14ac:dyDescent="0.25">
      <c r="A34" s="20" t="str">
        <f t="shared" si="0"/>
        <v>GORGONIO_FRANCESCO_M07</v>
      </c>
      <c r="B34" s="19">
        <f t="shared" si="1"/>
        <v>33</v>
      </c>
      <c r="C34" s="20"/>
      <c r="E34" s="19"/>
      <c r="F34" s="18"/>
      <c r="G34" s="19" t="s">
        <v>17</v>
      </c>
      <c r="H34" s="18" t="str">
        <f>VLOOKUP(G34,CAT!$E$2:$F$26,2)</f>
        <v>M07</v>
      </c>
      <c r="I34" s="21"/>
      <c r="J34" s="21"/>
      <c r="K34" s="19" t="s">
        <v>304</v>
      </c>
      <c r="L34" s="19" t="s">
        <v>109</v>
      </c>
      <c r="M34" s="19" t="s">
        <v>2923</v>
      </c>
      <c r="N34" s="19" t="s">
        <v>1194</v>
      </c>
      <c r="O34" s="20">
        <f t="shared" si="2"/>
        <v>197</v>
      </c>
      <c r="P34" s="19">
        <v>35</v>
      </c>
    </row>
    <row r="35" spans="1:16" x14ac:dyDescent="0.25">
      <c r="A35" s="20" t="str">
        <f t="shared" si="0"/>
        <v>SELLAROLI_ORESTE_M05</v>
      </c>
      <c r="B35" s="19">
        <f t="shared" si="1"/>
        <v>34</v>
      </c>
      <c r="C35" s="20"/>
      <c r="E35" s="19"/>
      <c r="F35" s="18"/>
      <c r="G35" s="19" t="s">
        <v>29</v>
      </c>
      <c r="H35" s="18" t="str">
        <f>VLOOKUP(G35,CAT!$E$2:$F$26,2)</f>
        <v>M05</v>
      </c>
      <c r="I35" s="21"/>
      <c r="J35" s="21"/>
      <c r="K35" s="19" t="s">
        <v>686</v>
      </c>
      <c r="L35" s="19" t="s">
        <v>687</v>
      </c>
      <c r="M35" s="19" t="s">
        <v>2867</v>
      </c>
      <c r="N35" s="19" t="s">
        <v>1194</v>
      </c>
      <c r="O35" s="20">
        <f t="shared" si="2"/>
        <v>196</v>
      </c>
      <c r="P35" s="19">
        <v>37</v>
      </c>
    </row>
    <row r="36" spans="1:16" x14ac:dyDescent="0.25">
      <c r="A36" s="20" t="str">
        <f t="shared" si="0"/>
        <v>FORLANI_SIMONE_M02</v>
      </c>
      <c r="B36" s="19">
        <f t="shared" si="1"/>
        <v>35</v>
      </c>
      <c r="C36" s="20"/>
      <c r="E36" s="19"/>
      <c r="F36" s="18"/>
      <c r="G36" s="19" t="s">
        <v>20</v>
      </c>
      <c r="H36" s="18" t="str">
        <f>VLOOKUP(G36,CAT!$E$2:$F$26,2)</f>
        <v>M02</v>
      </c>
      <c r="I36" s="21"/>
      <c r="J36" s="21"/>
      <c r="K36" s="19" t="s">
        <v>2863</v>
      </c>
      <c r="L36" s="19" t="s">
        <v>345</v>
      </c>
      <c r="M36" s="19" t="s">
        <v>2901</v>
      </c>
      <c r="N36" s="19" t="s">
        <v>1194</v>
      </c>
      <c r="O36" s="20">
        <f t="shared" si="2"/>
        <v>195</v>
      </c>
      <c r="P36" s="19">
        <v>33</v>
      </c>
    </row>
    <row r="37" spans="1:16" x14ac:dyDescent="0.25">
      <c r="A37" s="20" t="str">
        <f t="shared" si="0"/>
        <v>SORIANO_ANTONIO_M06</v>
      </c>
      <c r="B37" s="19">
        <f t="shared" si="1"/>
        <v>36</v>
      </c>
      <c r="C37" s="20"/>
      <c r="E37" s="19"/>
      <c r="F37" s="18"/>
      <c r="G37" s="19" t="s">
        <v>15</v>
      </c>
      <c r="H37" s="18" t="str">
        <f>VLOOKUP(G37,CAT!$E$2:$F$26,2)</f>
        <v>M06</v>
      </c>
      <c r="I37" s="21"/>
      <c r="J37" s="21"/>
      <c r="K37" s="19" t="s">
        <v>62</v>
      </c>
      <c r="L37" s="19" t="s">
        <v>22</v>
      </c>
      <c r="M37" s="19" t="s">
        <v>2909</v>
      </c>
      <c r="N37" s="19" t="s">
        <v>1169</v>
      </c>
      <c r="O37" s="20">
        <f t="shared" si="2"/>
        <v>194</v>
      </c>
      <c r="P37" s="19">
        <v>36</v>
      </c>
    </row>
    <row r="38" spans="1:16" x14ac:dyDescent="0.25">
      <c r="A38" s="20" t="str">
        <f t="shared" si="0"/>
        <v>LANZALONE_ANDREA_M06</v>
      </c>
      <c r="B38" s="19">
        <f t="shared" si="1"/>
        <v>37</v>
      </c>
      <c r="C38" s="20"/>
      <c r="E38" s="19"/>
      <c r="F38" s="18"/>
      <c r="G38" s="19" t="s">
        <v>15</v>
      </c>
      <c r="H38" s="18" t="str">
        <f>VLOOKUP(G38,CAT!$E$2:$F$26,2)</f>
        <v>M06</v>
      </c>
      <c r="I38" s="21"/>
      <c r="J38" s="21"/>
      <c r="K38" s="19" t="s">
        <v>305</v>
      </c>
      <c r="L38" s="19" t="s">
        <v>84</v>
      </c>
      <c r="M38" s="19" t="s">
        <v>2910</v>
      </c>
      <c r="N38" s="19" t="s">
        <v>1194</v>
      </c>
      <c r="O38" s="20">
        <f t="shared" si="2"/>
        <v>193</v>
      </c>
      <c r="P38" s="19">
        <v>35</v>
      </c>
    </row>
    <row r="39" spans="1:16" x14ac:dyDescent="0.25">
      <c r="A39" s="20" t="str">
        <f t="shared" si="0"/>
        <v>MATURO_GIUSEPPE_M03</v>
      </c>
      <c r="B39" s="19">
        <f t="shared" si="1"/>
        <v>38</v>
      </c>
      <c r="C39" s="20"/>
      <c r="E39" s="19"/>
      <c r="F39" s="18"/>
      <c r="G39" s="19" t="s">
        <v>3</v>
      </c>
      <c r="H39" s="18" t="str">
        <f>VLOOKUP(G39,CAT!$E$2:$F$26,2)</f>
        <v>M03</v>
      </c>
      <c r="I39" s="21"/>
      <c r="J39" s="21"/>
      <c r="K39" s="19" t="s">
        <v>633</v>
      </c>
      <c r="L39" s="19" t="s">
        <v>21</v>
      </c>
      <c r="M39" s="19" t="s">
        <v>2891</v>
      </c>
      <c r="N39" s="19" t="s">
        <v>1194</v>
      </c>
      <c r="O39" s="20">
        <f t="shared" si="2"/>
        <v>192</v>
      </c>
      <c r="P39" s="19">
        <v>35</v>
      </c>
    </row>
    <row r="40" spans="1:16" x14ac:dyDescent="0.25">
      <c r="A40" s="20" t="str">
        <f t="shared" si="0"/>
        <v>CIPOLLA_AGOSTINO_M09</v>
      </c>
      <c r="B40" s="19">
        <f t="shared" si="1"/>
        <v>39</v>
      </c>
      <c r="C40" s="20"/>
      <c r="E40" s="19"/>
      <c r="F40" s="18"/>
      <c r="G40" s="19" t="s">
        <v>70</v>
      </c>
      <c r="H40" s="18" t="str">
        <f>VLOOKUP(G40,CAT!$E$2:$F$26,2)</f>
        <v>M09</v>
      </c>
      <c r="I40" s="21"/>
      <c r="J40" s="21"/>
      <c r="K40" s="19" t="s">
        <v>822</v>
      </c>
      <c r="L40" s="19" t="s">
        <v>94</v>
      </c>
      <c r="M40" s="19" t="s">
        <v>2939</v>
      </c>
      <c r="N40" s="19" t="s">
        <v>953</v>
      </c>
      <c r="O40" s="20">
        <f t="shared" si="2"/>
        <v>191</v>
      </c>
      <c r="P40" s="19">
        <v>42</v>
      </c>
    </row>
    <row r="41" spans="1:16" x14ac:dyDescent="0.25">
      <c r="A41" s="20" t="str">
        <f t="shared" si="0"/>
        <v>CASERIO_LINDA_F3</v>
      </c>
      <c r="B41" s="19">
        <f t="shared" si="1"/>
        <v>40</v>
      </c>
      <c r="C41" s="20"/>
      <c r="E41" s="19"/>
      <c r="F41" s="18"/>
      <c r="G41" s="19" t="s">
        <v>71</v>
      </c>
      <c r="H41" s="18" t="str">
        <f>VLOOKUP(G41,CAT!$E$2:$F$26,2)</f>
        <v>F3</v>
      </c>
      <c r="I41" s="21"/>
      <c r="J41" s="21"/>
      <c r="K41" s="19" t="s">
        <v>301</v>
      </c>
      <c r="L41" s="19" t="s">
        <v>302</v>
      </c>
      <c r="M41" s="19" t="s">
        <v>2893</v>
      </c>
      <c r="N41" s="19" t="s">
        <v>953</v>
      </c>
      <c r="O41" s="20">
        <f t="shared" si="2"/>
        <v>190</v>
      </c>
      <c r="P41" s="19">
        <v>12</v>
      </c>
    </row>
    <row r="42" spans="1:16" x14ac:dyDescent="0.25">
      <c r="A42" s="20" t="str">
        <f t="shared" si="0"/>
        <v>RAPUANO_GIUSEPPE_M08</v>
      </c>
      <c r="B42" s="19">
        <f t="shared" si="1"/>
        <v>41</v>
      </c>
      <c r="C42" s="20"/>
      <c r="E42" s="19"/>
      <c r="F42" s="18"/>
      <c r="G42" s="19" t="s">
        <v>9</v>
      </c>
      <c r="H42" s="18" t="str">
        <f>VLOOKUP(G42,CAT!$E$2:$F$26,2)</f>
        <v>M08</v>
      </c>
      <c r="I42" s="21"/>
      <c r="J42" s="21"/>
      <c r="K42" s="19" t="s">
        <v>158</v>
      </c>
      <c r="L42" s="19" t="s">
        <v>21</v>
      </c>
      <c r="M42" s="19" t="s">
        <v>2929</v>
      </c>
      <c r="N42" s="19" t="s">
        <v>1194</v>
      </c>
      <c r="O42" s="20">
        <f t="shared" si="2"/>
        <v>189</v>
      </c>
      <c r="P42" s="19">
        <v>45</v>
      </c>
    </row>
    <row r="43" spans="1:16" x14ac:dyDescent="0.25">
      <c r="A43" s="20" t="str">
        <f t="shared" si="0"/>
        <v>GALASSO_MARIO_GIUSEPPE_M08</v>
      </c>
      <c r="B43" s="19">
        <f t="shared" si="1"/>
        <v>42</v>
      </c>
      <c r="C43" s="20"/>
      <c r="E43" s="19"/>
      <c r="F43" s="18"/>
      <c r="G43" s="19" t="s">
        <v>9</v>
      </c>
      <c r="H43" s="18" t="str">
        <f>VLOOKUP(G43,CAT!$E$2:$F$26,2)</f>
        <v>M08</v>
      </c>
      <c r="I43" s="21"/>
      <c r="J43" s="21"/>
      <c r="K43" s="19" t="s">
        <v>30</v>
      </c>
      <c r="L43" s="19" t="s">
        <v>1092</v>
      </c>
      <c r="M43" s="19" t="s">
        <v>2930</v>
      </c>
      <c r="N43" s="19" t="s">
        <v>1169</v>
      </c>
      <c r="O43" s="20">
        <f t="shared" si="2"/>
        <v>188</v>
      </c>
      <c r="P43" s="19">
        <v>42</v>
      </c>
    </row>
    <row r="44" spans="1:16" x14ac:dyDescent="0.25">
      <c r="A44" s="20" t="str">
        <f t="shared" si="0"/>
        <v>FIORE_GIOVANNI_M06</v>
      </c>
      <c r="B44" s="19">
        <f t="shared" si="1"/>
        <v>43</v>
      </c>
      <c r="C44" s="20"/>
      <c r="E44" s="19"/>
      <c r="F44" s="18"/>
      <c r="G44" s="19" t="s">
        <v>15</v>
      </c>
      <c r="H44" s="18" t="str">
        <f>VLOOKUP(G44,CAT!$E$2:$F$26,2)</f>
        <v>M06</v>
      </c>
      <c r="I44" s="21"/>
      <c r="J44" s="21"/>
      <c r="K44" s="19" t="s">
        <v>2082</v>
      </c>
      <c r="L44" s="19" t="s">
        <v>34</v>
      </c>
      <c r="M44" s="19" t="s">
        <v>2911</v>
      </c>
      <c r="N44" s="19" t="s">
        <v>1168</v>
      </c>
      <c r="O44" s="20">
        <f t="shared" si="2"/>
        <v>187</v>
      </c>
      <c r="P44" s="19">
        <v>34</v>
      </c>
    </row>
    <row r="45" spans="1:16" x14ac:dyDescent="0.25">
      <c r="A45" s="20" t="str">
        <f t="shared" si="0"/>
        <v>PETROCCIA_DONATO_M05</v>
      </c>
      <c r="B45" s="19">
        <f t="shared" si="1"/>
        <v>44</v>
      </c>
      <c r="C45" s="20"/>
      <c r="E45" s="19"/>
      <c r="F45" s="18"/>
      <c r="G45" s="19" t="s">
        <v>29</v>
      </c>
      <c r="H45" s="18" t="str">
        <f>VLOOKUP(G45,CAT!$E$2:$F$26,2)</f>
        <v>M05</v>
      </c>
      <c r="I45" s="21"/>
      <c r="J45" s="21"/>
      <c r="K45" s="19" t="s">
        <v>57</v>
      </c>
      <c r="L45" s="19" t="s">
        <v>41</v>
      </c>
      <c r="M45" s="19" t="s">
        <v>2868</v>
      </c>
      <c r="N45" s="19" t="s">
        <v>1169</v>
      </c>
      <c r="O45" s="20">
        <f t="shared" si="2"/>
        <v>186</v>
      </c>
      <c r="P45" s="19">
        <v>36</v>
      </c>
    </row>
    <row r="46" spans="1:16" x14ac:dyDescent="0.25">
      <c r="A46" s="20" t="str">
        <f t="shared" si="0"/>
        <v>FUSCO_ANGELO_M02</v>
      </c>
      <c r="B46" s="19">
        <f t="shared" si="1"/>
        <v>45</v>
      </c>
      <c r="C46" s="20"/>
      <c r="E46" s="19"/>
      <c r="F46" s="18"/>
      <c r="G46" s="19" t="s">
        <v>20</v>
      </c>
      <c r="H46" s="18" t="str">
        <f>VLOOKUP(G46,CAT!$E$2:$F$26,2)</f>
        <v>M02</v>
      </c>
      <c r="I46" s="21"/>
      <c r="J46" s="21"/>
      <c r="K46" s="19" t="s">
        <v>27</v>
      </c>
      <c r="L46" s="19" t="s">
        <v>91</v>
      </c>
      <c r="M46" s="19" t="s">
        <v>2902</v>
      </c>
      <c r="N46" s="19" t="s">
        <v>1168</v>
      </c>
      <c r="O46" s="20">
        <f t="shared" si="2"/>
        <v>185</v>
      </c>
      <c r="P46" s="19">
        <v>32</v>
      </c>
    </row>
    <row r="47" spans="1:16" x14ac:dyDescent="0.25">
      <c r="A47" s="20" t="str">
        <f t="shared" si="0"/>
        <v>CENICCOLA_VERA_F2</v>
      </c>
      <c r="B47" s="19">
        <f t="shared" si="1"/>
        <v>46</v>
      </c>
      <c r="C47" s="20"/>
      <c r="E47" s="19"/>
      <c r="F47" s="18"/>
      <c r="G47" s="19" t="s">
        <v>12</v>
      </c>
      <c r="H47" s="18" t="str">
        <f>VLOOKUP(G47,CAT!$E$2:$F$26,2)</f>
        <v>F2</v>
      </c>
      <c r="I47" s="21"/>
      <c r="J47" s="21"/>
      <c r="K47" s="19" t="s">
        <v>778</v>
      </c>
      <c r="L47" s="19" t="s">
        <v>779</v>
      </c>
      <c r="M47" s="19" t="s">
        <v>2904</v>
      </c>
      <c r="N47" s="19" t="s">
        <v>1194</v>
      </c>
      <c r="O47" s="20">
        <f t="shared" si="2"/>
        <v>184</v>
      </c>
      <c r="P47" s="19">
        <v>10</v>
      </c>
    </row>
    <row r="48" spans="1:16" x14ac:dyDescent="0.25">
      <c r="A48" s="20" t="str">
        <f t="shared" si="0"/>
        <v>BERNARDI_UGO_M09</v>
      </c>
      <c r="B48" s="19">
        <f t="shared" si="1"/>
        <v>47</v>
      </c>
      <c r="C48" s="20"/>
      <c r="E48" s="19"/>
      <c r="F48" s="18"/>
      <c r="G48" s="19" t="s">
        <v>70</v>
      </c>
      <c r="H48" s="18" t="str">
        <f>VLOOKUP(G48,CAT!$E$2:$F$26,2)</f>
        <v>M09</v>
      </c>
      <c r="I48" s="21"/>
      <c r="J48" s="21"/>
      <c r="K48" s="19" t="s">
        <v>306</v>
      </c>
      <c r="L48" s="19" t="s">
        <v>18</v>
      </c>
      <c r="M48" s="19" t="s">
        <v>2940</v>
      </c>
      <c r="N48" s="19" t="s">
        <v>189</v>
      </c>
      <c r="O48" s="20">
        <f t="shared" si="2"/>
        <v>183</v>
      </c>
      <c r="P48" s="19">
        <v>39</v>
      </c>
    </row>
    <row r="49" spans="1:16" x14ac:dyDescent="0.25">
      <c r="A49" s="20" t="str">
        <f t="shared" si="0"/>
        <v>MAURO_TOMMASO_M05</v>
      </c>
      <c r="B49" s="19">
        <f t="shared" si="1"/>
        <v>48</v>
      </c>
      <c r="C49" s="20"/>
      <c r="E49" s="19"/>
      <c r="F49" s="18"/>
      <c r="G49" s="19" t="s">
        <v>29</v>
      </c>
      <c r="H49" s="18" t="str">
        <f>VLOOKUP(G49,CAT!$E$2:$F$26,2)</f>
        <v>M05</v>
      </c>
      <c r="I49" s="21"/>
      <c r="J49" s="21"/>
      <c r="K49" s="19" t="s">
        <v>86</v>
      </c>
      <c r="L49" s="19" t="s">
        <v>87</v>
      </c>
      <c r="M49" s="19" t="s">
        <v>2869</v>
      </c>
      <c r="N49" s="19" t="s">
        <v>92</v>
      </c>
      <c r="O49" s="20">
        <f t="shared" si="2"/>
        <v>182</v>
      </c>
      <c r="P49" s="19">
        <v>35</v>
      </c>
    </row>
    <row r="50" spans="1:16" x14ac:dyDescent="0.25">
      <c r="A50" s="20" t="str">
        <f t="shared" si="0"/>
        <v>VICARIO_MARIO_ANTONIO_M08</v>
      </c>
      <c r="B50" s="19">
        <f t="shared" si="1"/>
        <v>49</v>
      </c>
      <c r="C50" s="20"/>
      <c r="E50" s="19"/>
      <c r="F50" s="18"/>
      <c r="G50" s="19" t="s">
        <v>9</v>
      </c>
      <c r="H50" s="18" t="str">
        <f>VLOOKUP(G50,CAT!$E$2:$F$26,2)</f>
        <v>M08</v>
      </c>
      <c r="I50" s="21"/>
      <c r="J50" s="21"/>
      <c r="K50" s="19" t="s">
        <v>374</v>
      </c>
      <c r="L50" s="19" t="s">
        <v>1096</v>
      </c>
      <c r="M50" s="19" t="s">
        <v>2931</v>
      </c>
      <c r="N50" s="19" t="s">
        <v>1169</v>
      </c>
      <c r="O50" s="20">
        <f t="shared" si="2"/>
        <v>181</v>
      </c>
      <c r="P50" s="19">
        <v>39</v>
      </c>
    </row>
    <row r="51" spans="1:16" x14ac:dyDescent="0.25">
      <c r="A51" s="20" t="str">
        <f t="shared" si="0"/>
        <v>TOZZI_GIUSEPPE_M09</v>
      </c>
      <c r="B51" s="19">
        <f t="shared" si="1"/>
        <v>50</v>
      </c>
      <c r="C51" s="20"/>
      <c r="E51" s="19"/>
      <c r="F51" s="18"/>
      <c r="G51" s="19" t="s">
        <v>70</v>
      </c>
      <c r="H51" s="18" t="str">
        <f>VLOOKUP(G51,CAT!$E$2:$F$26,2)</f>
        <v>M09</v>
      </c>
      <c r="I51" s="21"/>
      <c r="J51" s="21"/>
      <c r="K51" s="19" t="s">
        <v>69</v>
      </c>
      <c r="L51" s="19" t="s">
        <v>21</v>
      </c>
      <c r="M51" s="19" t="s">
        <v>2941</v>
      </c>
      <c r="N51" s="19" t="s">
        <v>1169</v>
      </c>
      <c r="O51" s="20">
        <f t="shared" si="2"/>
        <v>180</v>
      </c>
      <c r="P51" s="19">
        <v>37</v>
      </c>
    </row>
    <row r="52" spans="1:16" x14ac:dyDescent="0.25">
      <c r="A52" s="20" t="str">
        <f t="shared" si="0"/>
        <v>PALAZZO_MARIO_M04</v>
      </c>
      <c r="B52" s="19">
        <f t="shared" si="1"/>
        <v>51</v>
      </c>
      <c r="C52" s="20"/>
      <c r="E52" s="19"/>
      <c r="F52" s="18"/>
      <c r="G52" s="19" t="s">
        <v>7</v>
      </c>
      <c r="H52" s="18" t="str">
        <f>VLOOKUP(G52,CAT!$E$2:$F$26,2)</f>
        <v>M04</v>
      </c>
      <c r="I52" s="21"/>
      <c r="J52" s="21"/>
      <c r="K52" s="19" t="s">
        <v>54</v>
      </c>
      <c r="L52" s="19" t="s">
        <v>55</v>
      </c>
      <c r="M52" s="19" t="s">
        <v>2883</v>
      </c>
      <c r="N52" s="19" t="s">
        <v>1169</v>
      </c>
      <c r="O52" s="20">
        <f t="shared" si="2"/>
        <v>179</v>
      </c>
      <c r="P52" s="19">
        <v>34</v>
      </c>
    </row>
    <row r="53" spans="1:16" x14ac:dyDescent="0.25">
      <c r="A53" s="20" t="str">
        <f t="shared" si="0"/>
        <v>DI_CAPRIO_ANTONIO_M08</v>
      </c>
      <c r="B53" s="19">
        <f t="shared" si="1"/>
        <v>52</v>
      </c>
      <c r="C53" s="20"/>
      <c r="E53" s="19"/>
      <c r="F53" s="18"/>
      <c r="G53" s="19" t="s">
        <v>9</v>
      </c>
      <c r="H53" s="18" t="str">
        <f>VLOOKUP(G53,CAT!$E$2:$F$26,2)</f>
        <v>M08</v>
      </c>
      <c r="I53" s="21"/>
      <c r="J53" s="21"/>
      <c r="K53" s="19" t="s">
        <v>1107</v>
      </c>
      <c r="L53" s="19" t="s">
        <v>22</v>
      </c>
      <c r="M53" s="19" t="s">
        <v>2932</v>
      </c>
      <c r="N53" s="19" t="s">
        <v>1194</v>
      </c>
      <c r="O53" s="20">
        <f t="shared" si="2"/>
        <v>178</v>
      </c>
      <c r="P53" s="19">
        <v>37</v>
      </c>
    </row>
    <row r="54" spans="1:16" x14ac:dyDescent="0.25">
      <c r="A54" s="20" t="str">
        <f t="shared" si="0"/>
        <v>DE_MATTEO_CARMINE_M04</v>
      </c>
      <c r="B54" s="19">
        <f t="shared" si="1"/>
        <v>53</v>
      </c>
      <c r="C54" s="20"/>
      <c r="E54" s="19"/>
      <c r="F54" s="18"/>
      <c r="G54" s="19" t="s">
        <v>7</v>
      </c>
      <c r="H54" s="18" t="str">
        <f>VLOOKUP(G54,CAT!$E$2:$F$26,2)</f>
        <v>M04</v>
      </c>
      <c r="I54" s="21"/>
      <c r="J54" s="21"/>
      <c r="K54" s="19" t="s">
        <v>1144</v>
      </c>
      <c r="L54" s="19" t="s">
        <v>81</v>
      </c>
      <c r="M54" s="19" t="s">
        <v>2884</v>
      </c>
      <c r="N54" s="19" t="s">
        <v>92</v>
      </c>
      <c r="O54" s="20">
        <f t="shared" si="2"/>
        <v>177</v>
      </c>
      <c r="P54" s="19">
        <v>33</v>
      </c>
    </row>
    <row r="55" spans="1:16" x14ac:dyDescent="0.25">
      <c r="A55" s="20" t="str">
        <f t="shared" si="0"/>
        <v>D'ONOFRIO_TIZIANO_M05</v>
      </c>
      <c r="B55" s="19">
        <f t="shared" si="1"/>
        <v>54</v>
      </c>
      <c r="C55" s="20"/>
      <c r="E55" s="19"/>
      <c r="F55" s="18"/>
      <c r="G55" s="19" t="s">
        <v>29</v>
      </c>
      <c r="H55" s="18" t="str">
        <f>VLOOKUP(G55,CAT!$E$2:$F$26,2)</f>
        <v>M05</v>
      </c>
      <c r="I55" s="21"/>
      <c r="J55" s="21"/>
      <c r="K55" s="19" t="s">
        <v>135</v>
      </c>
      <c r="L55" s="19" t="s">
        <v>573</v>
      </c>
      <c r="M55" s="19" t="s">
        <v>2870</v>
      </c>
      <c r="N55" s="19" t="s">
        <v>1194</v>
      </c>
      <c r="O55" s="20">
        <f t="shared" si="2"/>
        <v>176</v>
      </c>
      <c r="P55" s="19">
        <v>34</v>
      </c>
    </row>
    <row r="56" spans="1:16" x14ac:dyDescent="0.25">
      <c r="A56" s="20" t="str">
        <f t="shared" si="0"/>
        <v>COLELLA_ROMEO_GENNARO_M09</v>
      </c>
      <c r="B56" s="19">
        <f t="shared" si="1"/>
        <v>55</v>
      </c>
      <c r="C56" s="20"/>
      <c r="E56" s="19"/>
      <c r="F56" s="18"/>
      <c r="G56" s="19" t="s">
        <v>70</v>
      </c>
      <c r="H56" s="18" t="str">
        <f>VLOOKUP(G56,CAT!$E$2:$F$26,2)</f>
        <v>M09</v>
      </c>
      <c r="I56" s="21"/>
      <c r="J56" s="21"/>
      <c r="K56" s="19" t="s">
        <v>11</v>
      </c>
      <c r="L56" s="19" t="s">
        <v>1085</v>
      </c>
      <c r="M56" s="19" t="s">
        <v>2942</v>
      </c>
      <c r="N56" s="19" t="s">
        <v>1169</v>
      </c>
      <c r="O56" s="20">
        <f t="shared" si="2"/>
        <v>175</v>
      </c>
      <c r="P56" s="19">
        <v>36</v>
      </c>
    </row>
    <row r="57" spans="1:16" x14ac:dyDescent="0.25">
      <c r="A57" s="20" t="str">
        <f t="shared" si="0"/>
        <v>D'ALESSIO_EMILIO_M07</v>
      </c>
      <c r="B57" s="19">
        <f t="shared" si="1"/>
        <v>56</v>
      </c>
      <c r="C57" s="20"/>
      <c r="E57" s="19"/>
      <c r="F57" s="18"/>
      <c r="G57" s="19" t="s">
        <v>17</v>
      </c>
      <c r="H57" s="18" t="str">
        <f>VLOOKUP(G57,CAT!$E$2:$F$26,2)</f>
        <v>M07</v>
      </c>
      <c r="I57" s="21"/>
      <c r="J57" s="21"/>
      <c r="K57" s="19" t="s">
        <v>172</v>
      </c>
      <c r="L57" s="19" t="s">
        <v>60</v>
      </c>
      <c r="M57" s="19" t="s">
        <v>2924</v>
      </c>
      <c r="N57" s="19" t="s">
        <v>189</v>
      </c>
      <c r="O57" s="20">
        <f t="shared" si="2"/>
        <v>174</v>
      </c>
      <c r="P57" s="19">
        <v>34</v>
      </c>
    </row>
    <row r="58" spans="1:16" x14ac:dyDescent="0.25">
      <c r="A58" s="20" t="str">
        <f t="shared" si="0"/>
        <v>MECCARIELLO_PIETRO_M08</v>
      </c>
      <c r="B58" s="19">
        <f t="shared" si="1"/>
        <v>57</v>
      </c>
      <c r="C58" s="20"/>
      <c r="E58" s="19"/>
      <c r="F58" s="18"/>
      <c r="G58" s="19" t="s">
        <v>9</v>
      </c>
      <c r="H58" s="18" t="str">
        <f>VLOOKUP(G58,CAT!$E$2:$F$26,2)</f>
        <v>M08</v>
      </c>
      <c r="I58" s="21"/>
      <c r="J58" s="21"/>
      <c r="K58" s="19" t="s">
        <v>180</v>
      </c>
      <c r="L58" s="19" t="s">
        <v>108</v>
      </c>
      <c r="M58" s="19" t="s">
        <v>2933</v>
      </c>
      <c r="N58" s="19" t="s">
        <v>1168</v>
      </c>
      <c r="O58" s="20">
        <f t="shared" si="2"/>
        <v>173</v>
      </c>
      <c r="P58" s="19">
        <v>36</v>
      </c>
    </row>
    <row r="59" spans="1:16" x14ac:dyDescent="0.25">
      <c r="A59" s="20" t="str">
        <f t="shared" si="0"/>
        <v>ACETO_GIUSEPPE_M10</v>
      </c>
      <c r="B59" s="19">
        <f t="shared" si="1"/>
        <v>58</v>
      </c>
      <c r="C59" s="20"/>
      <c r="E59" s="19"/>
      <c r="F59" s="18"/>
      <c r="G59" s="19" t="s">
        <v>93</v>
      </c>
      <c r="H59" s="18" t="str">
        <f>VLOOKUP(G59,CAT!$E$2:$F$26,2)</f>
        <v>M10</v>
      </c>
      <c r="I59" s="21"/>
      <c r="J59" s="21"/>
      <c r="K59" s="19" t="s">
        <v>350</v>
      </c>
      <c r="L59" s="19" t="s">
        <v>21</v>
      </c>
      <c r="M59" s="19" t="s">
        <v>2946</v>
      </c>
      <c r="N59" s="19" t="s">
        <v>953</v>
      </c>
      <c r="O59" s="20">
        <f t="shared" si="2"/>
        <v>172</v>
      </c>
      <c r="P59" s="19">
        <v>45</v>
      </c>
    </row>
    <row r="60" spans="1:16" x14ac:dyDescent="0.25">
      <c r="A60" s="20" t="str">
        <f t="shared" si="0"/>
        <v>PANNELLA_GIANFRANCO_M03</v>
      </c>
      <c r="B60" s="19">
        <f t="shared" si="1"/>
        <v>59</v>
      </c>
      <c r="C60" s="20"/>
      <c r="E60" s="19"/>
      <c r="F60" s="18"/>
      <c r="G60" s="19" t="s">
        <v>3</v>
      </c>
      <c r="H60" s="18" t="str">
        <f>VLOOKUP(G60,CAT!$E$2:$F$26,2)</f>
        <v>M03</v>
      </c>
      <c r="I60" s="21"/>
      <c r="J60" s="21"/>
      <c r="K60" s="19" t="s">
        <v>651</v>
      </c>
      <c r="L60" s="19" t="s">
        <v>151</v>
      </c>
      <c r="M60" s="19" t="s">
        <v>2892</v>
      </c>
      <c r="N60" s="19" t="s">
        <v>1169</v>
      </c>
      <c r="O60" s="20">
        <f t="shared" si="2"/>
        <v>171</v>
      </c>
      <c r="P60" s="19">
        <v>34</v>
      </c>
    </row>
    <row r="61" spans="1:16" x14ac:dyDescent="0.25">
      <c r="A61" s="20" t="str">
        <f t="shared" si="0"/>
        <v>MIGNOGNA_GIUSEPPE_M09</v>
      </c>
      <c r="B61" s="19">
        <f t="shared" si="1"/>
        <v>60</v>
      </c>
      <c r="C61" s="20"/>
      <c r="E61" s="19"/>
      <c r="F61" s="18"/>
      <c r="G61" s="19" t="s">
        <v>70</v>
      </c>
      <c r="H61" s="18" t="str">
        <f>VLOOKUP(G61,CAT!$E$2:$F$26,2)</f>
        <v>M09</v>
      </c>
      <c r="I61" s="21"/>
      <c r="J61" s="21"/>
      <c r="K61" s="19" t="s">
        <v>314</v>
      </c>
      <c r="L61" s="19" t="s">
        <v>21</v>
      </c>
      <c r="M61" s="19" t="s">
        <v>2943</v>
      </c>
      <c r="N61" s="19" t="s">
        <v>953</v>
      </c>
      <c r="O61" s="20">
        <f t="shared" si="2"/>
        <v>170</v>
      </c>
      <c r="P61" s="19">
        <v>35</v>
      </c>
    </row>
    <row r="62" spans="1:16" x14ac:dyDescent="0.25">
      <c r="A62" s="20" t="str">
        <f t="shared" si="0"/>
        <v>COSTABILE_UGO_M08</v>
      </c>
      <c r="B62" s="19">
        <f t="shared" si="1"/>
        <v>61</v>
      </c>
      <c r="C62" s="20"/>
      <c r="E62" s="19"/>
      <c r="F62" s="18"/>
      <c r="G62" s="19" t="s">
        <v>9</v>
      </c>
      <c r="H62" s="18" t="str">
        <f>VLOOKUP(G62,CAT!$E$2:$F$26,2)</f>
        <v>M08</v>
      </c>
      <c r="I62" s="21"/>
      <c r="J62" s="21"/>
      <c r="K62" s="19" t="s">
        <v>377</v>
      </c>
      <c r="L62" s="19" t="s">
        <v>18</v>
      </c>
      <c r="M62" s="19" t="s">
        <v>2934</v>
      </c>
      <c r="N62" s="19" t="s">
        <v>1169</v>
      </c>
      <c r="O62" s="20">
        <f t="shared" si="2"/>
        <v>169</v>
      </c>
      <c r="P62" s="19">
        <v>35</v>
      </c>
    </row>
    <row r="63" spans="1:16" x14ac:dyDescent="0.25">
      <c r="A63" s="20" t="str">
        <f t="shared" si="0"/>
        <v>RINALDI_GERARDO_M08</v>
      </c>
      <c r="B63" s="19">
        <f t="shared" si="1"/>
        <v>62</v>
      </c>
      <c r="C63" s="20"/>
      <c r="E63" s="19"/>
      <c r="F63" s="18"/>
      <c r="G63" s="19" t="s">
        <v>9</v>
      </c>
      <c r="H63" s="18" t="str">
        <f>VLOOKUP(G63,CAT!$E$2:$F$26,2)</f>
        <v>M08</v>
      </c>
      <c r="I63" s="21"/>
      <c r="J63" s="21"/>
      <c r="K63" s="19" t="s">
        <v>399</v>
      </c>
      <c r="L63" s="19" t="s">
        <v>61</v>
      </c>
      <c r="M63" s="19" t="s">
        <v>2935</v>
      </c>
      <c r="N63" s="19" t="s">
        <v>1169</v>
      </c>
      <c r="O63" s="20">
        <f t="shared" si="2"/>
        <v>168</v>
      </c>
      <c r="P63" s="19">
        <v>34</v>
      </c>
    </row>
    <row r="64" spans="1:16" x14ac:dyDescent="0.25">
      <c r="A64" s="20" t="str">
        <f t="shared" si="0"/>
        <v>DE_LUCA_GIOVANNI_M09</v>
      </c>
      <c r="B64" s="19">
        <f t="shared" si="1"/>
        <v>63</v>
      </c>
      <c r="C64" s="20"/>
      <c r="E64" s="19"/>
      <c r="F64" s="18"/>
      <c r="G64" s="19" t="s">
        <v>70</v>
      </c>
      <c r="H64" s="18" t="str">
        <f>VLOOKUP(G64,CAT!$E$2:$F$26,2)</f>
        <v>M09</v>
      </c>
      <c r="I64" s="21"/>
      <c r="J64" s="21"/>
      <c r="K64" s="19" t="s">
        <v>1137</v>
      </c>
      <c r="L64" s="19" t="s">
        <v>34</v>
      </c>
      <c r="M64" s="19" t="s">
        <v>2944</v>
      </c>
      <c r="N64" s="19" t="s">
        <v>328</v>
      </c>
      <c r="O64" s="20">
        <f t="shared" si="2"/>
        <v>167</v>
      </c>
      <c r="P64" s="19">
        <v>34</v>
      </c>
    </row>
    <row r="65" spans="1:16" x14ac:dyDescent="0.25">
      <c r="A65" s="20" t="str">
        <f t="shared" si="0"/>
        <v>OCONE_RAFFAELE_M08</v>
      </c>
      <c r="B65" s="19">
        <f t="shared" si="1"/>
        <v>64</v>
      </c>
      <c r="C65" s="20"/>
      <c r="E65" s="19"/>
      <c r="F65" s="18"/>
      <c r="G65" s="19" t="s">
        <v>9</v>
      </c>
      <c r="H65" s="18" t="str">
        <f>VLOOKUP(G65,CAT!$E$2:$F$26,2)</f>
        <v>M08</v>
      </c>
      <c r="I65" s="21"/>
      <c r="J65" s="21"/>
      <c r="K65" s="19" t="s">
        <v>49</v>
      </c>
      <c r="L65" s="19" t="s">
        <v>50</v>
      </c>
      <c r="M65" s="19" t="s">
        <v>2936</v>
      </c>
      <c r="N65" s="19" t="s">
        <v>1169</v>
      </c>
      <c r="O65" s="20">
        <f t="shared" si="2"/>
        <v>166</v>
      </c>
      <c r="P65" s="19">
        <v>33</v>
      </c>
    </row>
    <row r="66" spans="1:16" x14ac:dyDescent="0.25">
      <c r="A66" s="20" t="str">
        <f t="shared" si="0"/>
        <v>INTORCIA_NICOLA_M07</v>
      </c>
      <c r="B66" s="19">
        <f t="shared" si="1"/>
        <v>65</v>
      </c>
      <c r="C66" s="20"/>
      <c r="E66" s="19"/>
      <c r="F66" s="18"/>
      <c r="G66" s="19" t="s">
        <v>17</v>
      </c>
      <c r="H66" s="18" t="str">
        <f>VLOOKUP(G66,CAT!$E$2:$F$26,2)</f>
        <v>M07</v>
      </c>
      <c r="I66" s="21"/>
      <c r="J66" s="21"/>
      <c r="K66" s="19" t="s">
        <v>175</v>
      </c>
      <c r="L66" s="19" t="s">
        <v>46</v>
      </c>
      <c r="M66" s="19" t="s">
        <v>2925</v>
      </c>
      <c r="N66" s="19" t="s">
        <v>189</v>
      </c>
      <c r="O66" s="20">
        <f t="shared" si="2"/>
        <v>165</v>
      </c>
      <c r="P66" s="19">
        <v>33</v>
      </c>
    </row>
    <row r="67" spans="1:16" x14ac:dyDescent="0.25">
      <c r="A67" s="20" t="str">
        <f t="shared" ref="A67:A85" si="3">CONCATENATE(K67,"_",L67,"_",H67)</f>
        <v>DI_CERBO_TIZIANA_F6</v>
      </c>
      <c r="B67" s="19">
        <f t="shared" si="1"/>
        <v>66</v>
      </c>
      <c r="C67" s="20"/>
      <c r="E67" s="19"/>
      <c r="F67" s="18"/>
      <c r="G67" s="19" t="s">
        <v>31</v>
      </c>
      <c r="H67" s="18" t="str">
        <f>VLOOKUP(G67,CAT!$E$2:$F$26,2)</f>
        <v>F6</v>
      </c>
      <c r="I67" s="21"/>
      <c r="J67" s="21"/>
      <c r="K67" s="19" t="s">
        <v>1138</v>
      </c>
      <c r="L67" s="19" t="s">
        <v>82</v>
      </c>
      <c r="M67" s="19" t="s">
        <v>2914</v>
      </c>
      <c r="N67" s="19" t="s">
        <v>92</v>
      </c>
      <c r="O67" s="20">
        <f t="shared" si="2"/>
        <v>164</v>
      </c>
      <c r="P67" s="19">
        <v>12</v>
      </c>
    </row>
    <row r="68" spans="1:16" x14ac:dyDescent="0.25">
      <c r="A68" s="20" t="str">
        <f t="shared" si="3"/>
        <v>INTORCIA_FABRIZIO_M07</v>
      </c>
      <c r="B68" s="19">
        <f t="shared" si="1"/>
        <v>67</v>
      </c>
      <c r="C68" s="20"/>
      <c r="E68" s="19"/>
      <c r="F68" s="18"/>
      <c r="G68" s="19" t="s">
        <v>17</v>
      </c>
      <c r="H68" s="18" t="str">
        <f>VLOOKUP(G68,CAT!$E$2:$F$26,2)</f>
        <v>M07</v>
      </c>
      <c r="I68" s="21"/>
      <c r="J68" s="21"/>
      <c r="K68" s="19" t="s">
        <v>175</v>
      </c>
      <c r="L68" s="19" t="s">
        <v>519</v>
      </c>
      <c r="M68" s="19" t="s">
        <v>2926</v>
      </c>
      <c r="N68" s="19" t="s">
        <v>189</v>
      </c>
      <c r="O68" s="20">
        <f t="shared" si="2"/>
        <v>163</v>
      </c>
      <c r="P68" s="19">
        <v>32</v>
      </c>
    </row>
    <row r="69" spans="1:16" x14ac:dyDescent="0.25">
      <c r="A69" s="20" t="str">
        <f t="shared" si="3"/>
        <v>CALDORA_VINCENZO_M07</v>
      </c>
      <c r="B69" s="19">
        <f t="shared" ref="B69:B85" si="4">B68+1</f>
        <v>68</v>
      </c>
      <c r="C69" s="20"/>
      <c r="E69" s="19"/>
      <c r="F69" s="18"/>
      <c r="G69" s="19" t="s">
        <v>17</v>
      </c>
      <c r="H69" s="18" t="str">
        <f>VLOOKUP(G69,CAT!$E$2:$F$26,2)</f>
        <v>M07</v>
      </c>
      <c r="I69" s="21"/>
      <c r="J69" s="21"/>
      <c r="K69" s="19" t="s">
        <v>354</v>
      </c>
      <c r="L69" s="19" t="s">
        <v>40</v>
      </c>
      <c r="M69" s="19" t="s">
        <v>2927</v>
      </c>
      <c r="N69" s="19" t="s">
        <v>1194</v>
      </c>
      <c r="O69" s="20">
        <f t="shared" si="2"/>
        <v>162</v>
      </c>
      <c r="P69" s="19">
        <v>31</v>
      </c>
    </row>
    <row r="70" spans="1:16" x14ac:dyDescent="0.25">
      <c r="A70" s="20" t="str">
        <f t="shared" si="3"/>
        <v>SCOPIGNO_VINCENZO_M05</v>
      </c>
      <c r="B70" s="19">
        <f t="shared" si="4"/>
        <v>69</v>
      </c>
      <c r="C70" s="20"/>
      <c r="E70" s="19"/>
      <c r="F70" s="18"/>
      <c r="G70" s="19" t="s">
        <v>29</v>
      </c>
      <c r="H70" s="18" t="str">
        <f>VLOOKUP(G70,CAT!$E$2:$F$26,2)</f>
        <v>M05</v>
      </c>
      <c r="I70" s="21"/>
      <c r="J70" s="21"/>
      <c r="K70" s="19" t="s">
        <v>402</v>
      </c>
      <c r="L70" s="19" t="s">
        <v>40</v>
      </c>
      <c r="M70" s="19" t="s">
        <v>2871</v>
      </c>
      <c r="N70" s="19" t="s">
        <v>1169</v>
      </c>
      <c r="O70" s="20">
        <f t="shared" si="2"/>
        <v>161</v>
      </c>
      <c r="P70" s="19">
        <v>33</v>
      </c>
    </row>
    <row r="71" spans="1:16" x14ac:dyDescent="0.25">
      <c r="A71" s="20" t="str">
        <f t="shared" si="3"/>
        <v>NOVELLI_CLAUDIO_M08</v>
      </c>
      <c r="B71" s="19">
        <f t="shared" si="4"/>
        <v>70</v>
      </c>
      <c r="C71" s="20"/>
      <c r="E71" s="19"/>
      <c r="F71" s="18"/>
      <c r="G71" s="19" t="s">
        <v>9</v>
      </c>
      <c r="H71" s="18" t="str">
        <f>VLOOKUP(G71,CAT!$E$2:$F$26,2)</f>
        <v>M08</v>
      </c>
      <c r="I71" s="21"/>
      <c r="J71" s="21"/>
      <c r="K71" s="19" t="s">
        <v>297</v>
      </c>
      <c r="L71" s="19" t="s">
        <v>16</v>
      </c>
      <c r="M71" s="19" t="s">
        <v>2937</v>
      </c>
      <c r="N71" s="19" t="s">
        <v>953</v>
      </c>
      <c r="O71" s="20">
        <f t="shared" si="2"/>
        <v>160</v>
      </c>
      <c r="P71" s="19">
        <v>32</v>
      </c>
    </row>
    <row r="72" spans="1:16" x14ac:dyDescent="0.25">
      <c r="A72" s="20" t="str">
        <f t="shared" si="3"/>
        <v>SIMEONE_IMMACOLATA_F6</v>
      </c>
      <c r="B72" s="19">
        <f t="shared" si="4"/>
        <v>71</v>
      </c>
      <c r="C72" s="20"/>
      <c r="E72" s="19"/>
      <c r="F72" s="18"/>
      <c r="G72" s="19" t="s">
        <v>31</v>
      </c>
      <c r="H72" s="18" t="str">
        <f>VLOOKUP(G72,CAT!$E$2:$F$26,2)</f>
        <v>F6</v>
      </c>
      <c r="I72" s="21"/>
      <c r="J72" s="21"/>
      <c r="K72" s="19" t="s">
        <v>950</v>
      </c>
      <c r="L72" s="19" t="s">
        <v>951</v>
      </c>
      <c r="M72" s="19" t="s">
        <v>2915</v>
      </c>
      <c r="N72" s="19" t="s">
        <v>1168</v>
      </c>
      <c r="O72" s="20">
        <f t="shared" si="2"/>
        <v>159</v>
      </c>
      <c r="P72" s="19">
        <v>10</v>
      </c>
    </row>
    <row r="73" spans="1:16" x14ac:dyDescent="0.25">
      <c r="A73" s="20" t="str">
        <f t="shared" si="3"/>
        <v>PASCALE_ANTONIA_F6</v>
      </c>
      <c r="B73" s="19">
        <f t="shared" si="4"/>
        <v>72</v>
      </c>
      <c r="C73" s="20"/>
      <c r="E73" s="19"/>
      <c r="F73" s="18"/>
      <c r="G73" s="19" t="s">
        <v>31</v>
      </c>
      <c r="H73" s="18" t="str">
        <f>VLOOKUP(G73,CAT!$E$2:$F$26,2)</f>
        <v>F6</v>
      </c>
      <c r="I73" s="21"/>
      <c r="J73" s="21"/>
      <c r="K73" s="19" t="s">
        <v>153</v>
      </c>
      <c r="L73" s="19" t="s">
        <v>154</v>
      </c>
      <c r="M73" s="19" t="s">
        <v>2916</v>
      </c>
      <c r="N73" s="19" t="s">
        <v>1194</v>
      </c>
      <c r="O73" s="20">
        <f t="shared" ref="O73:O85" si="5">O72-1</f>
        <v>158</v>
      </c>
      <c r="P73" s="19">
        <v>8</v>
      </c>
    </row>
    <row r="74" spans="1:16" x14ac:dyDescent="0.25">
      <c r="A74" s="20" t="str">
        <f t="shared" si="3"/>
        <v>RICCIARDI_EMILIO_M06</v>
      </c>
      <c r="B74" s="19">
        <f t="shared" si="4"/>
        <v>73</v>
      </c>
      <c r="C74" s="20"/>
      <c r="E74" s="19"/>
      <c r="F74" s="18"/>
      <c r="G74" s="19" t="s">
        <v>15</v>
      </c>
      <c r="H74" s="18" t="str">
        <f>VLOOKUP(G74,CAT!$E$2:$F$26,2)</f>
        <v>M06</v>
      </c>
      <c r="I74" s="21"/>
      <c r="J74" s="21"/>
      <c r="K74" s="19" t="s">
        <v>59</v>
      </c>
      <c r="L74" s="19" t="s">
        <v>60</v>
      </c>
      <c r="M74" s="19" t="s">
        <v>2912</v>
      </c>
      <c r="N74" s="19" t="s">
        <v>1169</v>
      </c>
      <c r="O74" s="20">
        <f t="shared" si="5"/>
        <v>157</v>
      </c>
      <c r="P74" s="19">
        <v>33</v>
      </c>
    </row>
    <row r="75" spans="1:16" x14ac:dyDescent="0.25">
      <c r="A75" s="20" t="str">
        <f t="shared" si="3"/>
        <v>BOLOGNA_LORETTA_F5</v>
      </c>
      <c r="B75" s="19">
        <f t="shared" si="4"/>
        <v>74</v>
      </c>
      <c r="C75" s="20"/>
      <c r="E75" s="19"/>
      <c r="F75" s="18"/>
      <c r="G75" s="19" t="s">
        <v>51</v>
      </c>
      <c r="H75" s="18" t="str">
        <f>VLOOKUP(G75,CAT!$E$2:$F$26,2)</f>
        <v>F5</v>
      </c>
      <c r="I75" s="21"/>
      <c r="J75" s="21"/>
      <c r="K75" s="19" t="s">
        <v>2537</v>
      </c>
      <c r="L75" s="19" t="s">
        <v>2538</v>
      </c>
      <c r="M75" s="19" t="s">
        <v>2874</v>
      </c>
      <c r="N75" s="19" t="s">
        <v>1169</v>
      </c>
      <c r="O75" s="20">
        <f t="shared" si="5"/>
        <v>156</v>
      </c>
      <c r="P75" s="19">
        <v>12</v>
      </c>
    </row>
    <row r="76" spans="1:16" x14ac:dyDescent="0.25">
      <c r="A76" s="20" t="str">
        <f t="shared" si="3"/>
        <v>CAVUOTO_PELLEGRINO_M05</v>
      </c>
      <c r="B76" s="19">
        <f t="shared" si="4"/>
        <v>75</v>
      </c>
      <c r="C76" s="20"/>
      <c r="E76" s="19"/>
      <c r="F76" s="18"/>
      <c r="G76" s="19" t="s">
        <v>29</v>
      </c>
      <c r="H76" s="18" t="str">
        <f>VLOOKUP(G76,CAT!$E$2:$F$26,2)</f>
        <v>M05</v>
      </c>
      <c r="I76" s="21"/>
      <c r="J76" s="21"/>
      <c r="K76" s="19" t="s">
        <v>276</v>
      </c>
      <c r="L76" s="19" t="s">
        <v>898</v>
      </c>
      <c r="M76" s="19" t="s">
        <v>2872</v>
      </c>
      <c r="N76" s="19" t="s">
        <v>328</v>
      </c>
      <c r="O76" s="20">
        <f t="shared" si="5"/>
        <v>155</v>
      </c>
      <c r="P76" s="19">
        <v>32</v>
      </c>
    </row>
    <row r="77" spans="1:16" x14ac:dyDescent="0.25">
      <c r="A77" s="20" t="str">
        <f t="shared" si="3"/>
        <v>MARTINO_GIUSEPPE_M09</v>
      </c>
      <c r="B77" s="19">
        <f t="shared" si="4"/>
        <v>76</v>
      </c>
      <c r="C77" s="20"/>
      <c r="E77" s="19"/>
      <c r="F77" s="18"/>
      <c r="G77" s="19" t="s">
        <v>70</v>
      </c>
      <c r="H77" s="18" t="str">
        <f>VLOOKUP(G77,CAT!$E$2:$F$26,2)</f>
        <v>M09</v>
      </c>
      <c r="I77" s="21"/>
      <c r="J77" s="21"/>
      <c r="K77" s="19" t="s">
        <v>43</v>
      </c>
      <c r="L77" s="19" t="s">
        <v>21</v>
      </c>
      <c r="M77" s="19" t="s">
        <v>2945</v>
      </c>
      <c r="N77" s="19" t="s">
        <v>1169</v>
      </c>
      <c r="O77" s="20">
        <f t="shared" si="5"/>
        <v>154</v>
      </c>
      <c r="P77" s="19">
        <v>33</v>
      </c>
    </row>
    <row r="78" spans="1:16" x14ac:dyDescent="0.25">
      <c r="A78" s="20" t="str">
        <f t="shared" si="3"/>
        <v>CORBO_MARIANNA_F4</v>
      </c>
      <c r="B78" s="19">
        <f t="shared" si="4"/>
        <v>77</v>
      </c>
      <c r="C78" s="20"/>
      <c r="E78" s="19"/>
      <c r="F78" s="18"/>
      <c r="G78" s="19" t="s">
        <v>32</v>
      </c>
      <c r="H78" s="18" t="str">
        <f>VLOOKUP(G78,CAT!$E$2:$F$26,2)</f>
        <v>F4</v>
      </c>
      <c r="I78" s="21"/>
      <c r="J78" s="21"/>
      <c r="K78" s="19" t="s">
        <v>2861</v>
      </c>
      <c r="L78" s="19" t="s">
        <v>2862</v>
      </c>
      <c r="M78" s="19" t="s">
        <v>2885</v>
      </c>
      <c r="N78" s="19" t="s">
        <v>1194</v>
      </c>
      <c r="O78" s="20">
        <f t="shared" si="5"/>
        <v>153</v>
      </c>
      <c r="P78" s="19">
        <v>12</v>
      </c>
    </row>
    <row r="79" spans="1:16" x14ac:dyDescent="0.25">
      <c r="A79" s="20" t="str">
        <f t="shared" si="3"/>
        <v>COLELLA_TERESA_F6</v>
      </c>
      <c r="B79" s="19">
        <f t="shared" si="4"/>
        <v>78</v>
      </c>
      <c r="C79" s="20"/>
      <c r="E79" s="19"/>
      <c r="F79" s="18"/>
      <c r="G79" s="19" t="s">
        <v>31</v>
      </c>
      <c r="H79" s="18" t="str">
        <f>VLOOKUP(G79,CAT!$E$2:$F$26,2)</f>
        <v>F6</v>
      </c>
      <c r="I79" s="21"/>
      <c r="J79" s="21"/>
      <c r="K79" s="19" t="s">
        <v>11</v>
      </c>
      <c r="L79" s="19" t="s">
        <v>115</v>
      </c>
      <c r="M79" s="19" t="s">
        <v>2917</v>
      </c>
      <c r="N79" s="19" t="s">
        <v>1194</v>
      </c>
      <c r="O79" s="20">
        <f t="shared" si="5"/>
        <v>152</v>
      </c>
      <c r="P79" s="19">
        <v>7</v>
      </c>
    </row>
    <row r="80" spans="1:16" x14ac:dyDescent="0.25">
      <c r="A80" s="20" t="str">
        <f t="shared" si="3"/>
        <v>GIORGIONE_GERARDO_M06</v>
      </c>
      <c r="B80" s="19">
        <f t="shared" si="4"/>
        <v>79</v>
      </c>
      <c r="C80" s="20"/>
      <c r="E80" s="19"/>
      <c r="F80" s="18"/>
      <c r="G80" s="19" t="s">
        <v>15</v>
      </c>
      <c r="H80" s="18" t="str">
        <f>VLOOKUP(G80,CAT!$E$2:$F$26,2)</f>
        <v>M06</v>
      </c>
      <c r="I80" s="21"/>
      <c r="J80" s="21"/>
      <c r="K80" s="19" t="s">
        <v>139</v>
      </c>
      <c r="L80" s="19" t="s">
        <v>61</v>
      </c>
      <c r="M80" s="19" t="s">
        <v>2913</v>
      </c>
      <c r="N80" s="19" t="s">
        <v>1194</v>
      </c>
      <c r="O80" s="20">
        <f t="shared" si="5"/>
        <v>151</v>
      </c>
      <c r="P80" s="19">
        <v>32</v>
      </c>
    </row>
    <row r="81" spans="1:16" x14ac:dyDescent="0.25">
      <c r="A81" s="20" t="str">
        <f t="shared" si="3"/>
        <v>OLIVETO_PATRIZIA_F5</v>
      </c>
      <c r="B81" s="19">
        <f t="shared" si="4"/>
        <v>80</v>
      </c>
      <c r="C81" s="20"/>
      <c r="E81" s="19"/>
      <c r="F81" s="18"/>
      <c r="G81" s="19" t="s">
        <v>51</v>
      </c>
      <c r="H81" s="18" t="str">
        <f>VLOOKUP(G81,CAT!$E$2:$F$26,2)</f>
        <v>F5</v>
      </c>
      <c r="I81" s="21"/>
      <c r="J81" s="21"/>
      <c r="K81" s="19" t="s">
        <v>379</v>
      </c>
      <c r="L81" s="19" t="s">
        <v>52</v>
      </c>
      <c r="M81" s="19" t="s">
        <v>2875</v>
      </c>
      <c r="N81" s="19" t="s">
        <v>1169</v>
      </c>
      <c r="O81" s="20">
        <f t="shared" si="5"/>
        <v>150</v>
      </c>
      <c r="P81" s="19">
        <v>10</v>
      </c>
    </row>
    <row r="82" spans="1:16" x14ac:dyDescent="0.25">
      <c r="A82" s="20" t="str">
        <f t="shared" si="3"/>
        <v>IMPARATO_MARIA_TERESA_F7</v>
      </c>
      <c r="B82" s="19">
        <f t="shared" si="4"/>
        <v>81</v>
      </c>
      <c r="C82" s="20"/>
      <c r="E82" s="19"/>
      <c r="F82" s="18"/>
      <c r="G82" s="19" t="s">
        <v>36</v>
      </c>
      <c r="H82" s="18" t="str">
        <f>VLOOKUP(G82,CAT!$E$2:$F$26,2)</f>
        <v>F7</v>
      </c>
      <c r="I82" s="21"/>
      <c r="J82" s="21"/>
      <c r="K82" s="19" t="s">
        <v>378</v>
      </c>
      <c r="L82" s="19" t="s">
        <v>1093</v>
      </c>
      <c r="M82" s="19" t="s">
        <v>2928</v>
      </c>
      <c r="N82" s="19" t="s">
        <v>1169</v>
      </c>
      <c r="O82" s="20">
        <f t="shared" si="5"/>
        <v>149</v>
      </c>
      <c r="P82" s="19">
        <v>12</v>
      </c>
    </row>
    <row r="83" spans="1:16" x14ac:dyDescent="0.25">
      <c r="A83" s="20" t="str">
        <f t="shared" si="3"/>
        <v>ROSIELLO_ANGELA_F5</v>
      </c>
      <c r="B83" s="19">
        <f t="shared" si="4"/>
        <v>82</v>
      </c>
      <c r="C83" s="20"/>
      <c r="E83" s="19"/>
      <c r="F83" s="18"/>
      <c r="G83" s="19" t="s">
        <v>51</v>
      </c>
      <c r="H83" s="18" t="str">
        <f>VLOOKUP(G83,CAT!$E$2:$F$26,2)</f>
        <v>F5</v>
      </c>
      <c r="I83" s="21"/>
      <c r="J83" s="21"/>
      <c r="K83" s="19" t="s">
        <v>1148</v>
      </c>
      <c r="L83" s="19" t="s">
        <v>89</v>
      </c>
      <c r="M83" s="19" t="s">
        <v>2876</v>
      </c>
      <c r="N83" s="19" t="s">
        <v>92</v>
      </c>
      <c r="O83" s="20">
        <f t="shared" si="5"/>
        <v>148</v>
      </c>
      <c r="P83" s="19">
        <v>8</v>
      </c>
    </row>
    <row r="84" spans="1:16" x14ac:dyDescent="0.25">
      <c r="A84" s="20" t="str">
        <f t="shared" si="3"/>
        <v>SCETTA_ALDO_M05</v>
      </c>
      <c r="B84" s="19">
        <f t="shared" si="4"/>
        <v>83</v>
      </c>
      <c r="C84" s="20"/>
      <c r="E84" s="19"/>
      <c r="F84" s="18"/>
      <c r="G84" s="19" t="s">
        <v>29</v>
      </c>
      <c r="H84" s="18" t="str">
        <f>VLOOKUP(G84,CAT!$E$2:$F$26,2)</f>
        <v>M05</v>
      </c>
      <c r="I84" s="21"/>
      <c r="J84" s="21"/>
      <c r="K84" s="19" t="s">
        <v>322</v>
      </c>
      <c r="L84" s="19" t="s">
        <v>323</v>
      </c>
      <c r="M84" s="19" t="s">
        <v>2873</v>
      </c>
      <c r="N84" s="19" t="s">
        <v>1169</v>
      </c>
      <c r="O84" s="20">
        <f t="shared" si="5"/>
        <v>147</v>
      </c>
      <c r="P84" s="19">
        <v>31</v>
      </c>
    </row>
    <row r="85" spans="1:16" x14ac:dyDescent="0.25">
      <c r="A85" s="20" t="str">
        <f t="shared" si="3"/>
        <v>BOSCOTRECASE_CLAUDIO_M10</v>
      </c>
      <c r="B85" s="19">
        <f t="shared" si="4"/>
        <v>84</v>
      </c>
      <c r="C85" s="20"/>
      <c r="E85" s="19"/>
      <c r="F85" s="18"/>
      <c r="G85" s="19" t="s">
        <v>93</v>
      </c>
      <c r="H85" s="18" t="str">
        <f>VLOOKUP(G85,CAT!$E$2:$F$26,2)</f>
        <v>M10</v>
      </c>
      <c r="I85" s="21"/>
      <c r="J85" s="21"/>
      <c r="K85" s="19" t="s">
        <v>125</v>
      </c>
      <c r="L85" s="19" t="s">
        <v>16</v>
      </c>
      <c r="M85" s="19" t="s">
        <v>2947</v>
      </c>
      <c r="N85" s="19" t="s">
        <v>1194</v>
      </c>
      <c r="O85" s="20">
        <f t="shared" si="5"/>
        <v>146</v>
      </c>
      <c r="P85" s="19">
        <v>42</v>
      </c>
    </row>
    <row r="86" spans="1:16" x14ac:dyDescent="0.25">
      <c r="A86" s="20"/>
      <c r="C86" s="20"/>
      <c r="E86" s="19"/>
      <c r="F86" s="18"/>
      <c r="G86" s="19"/>
      <c r="H86" s="18"/>
      <c r="I86" s="21"/>
      <c r="J86" s="21"/>
      <c r="M86" s="19"/>
      <c r="O86" s="20"/>
    </row>
    <row r="87" spans="1:16" x14ac:dyDescent="0.25">
      <c r="A87" s="20"/>
      <c r="C87" s="20"/>
      <c r="E87" s="19"/>
      <c r="F87" s="18"/>
      <c r="G87" s="19"/>
      <c r="H87" s="18"/>
      <c r="I87" s="21"/>
      <c r="J87" s="21"/>
      <c r="M87" s="19"/>
      <c r="O87" s="20"/>
    </row>
    <row r="88" spans="1:16" x14ac:dyDescent="0.25">
      <c r="A88" s="20"/>
      <c r="C88" s="20"/>
      <c r="E88" s="19"/>
      <c r="F88" s="18"/>
      <c r="G88" s="19"/>
      <c r="H88" s="18"/>
      <c r="I88" s="21"/>
      <c r="J88" s="21"/>
      <c r="M88" s="19"/>
      <c r="O88" s="20"/>
    </row>
    <row r="89" spans="1:16" x14ac:dyDescent="0.25">
      <c r="A89" s="20"/>
      <c r="C89" s="20"/>
      <c r="E89" s="19"/>
      <c r="F89" s="18"/>
      <c r="G89" s="19"/>
      <c r="H89" s="18"/>
      <c r="I89" s="21"/>
      <c r="J89" s="21"/>
      <c r="M89" s="19"/>
      <c r="O89" s="20"/>
    </row>
    <row r="90" spans="1:16" x14ac:dyDescent="0.25">
      <c r="A90" s="20"/>
      <c r="C90" s="20"/>
      <c r="E90" s="19"/>
      <c r="F90" s="18"/>
      <c r="G90" s="19"/>
      <c r="H90" s="18"/>
      <c r="I90" s="21"/>
      <c r="J90" s="21"/>
      <c r="M90" s="19"/>
      <c r="O90" s="20"/>
    </row>
    <row r="91" spans="1:16" x14ac:dyDescent="0.25">
      <c r="A91" s="20"/>
      <c r="C91" s="20"/>
      <c r="E91" s="19"/>
      <c r="F91" s="18"/>
      <c r="G91" s="19"/>
      <c r="H91" s="18"/>
      <c r="I91" s="21"/>
      <c r="J91" s="21"/>
      <c r="M91" s="19"/>
      <c r="O91" s="20"/>
    </row>
    <row r="92" spans="1:16" x14ac:dyDescent="0.25">
      <c r="A92" s="20"/>
      <c r="C92" s="20"/>
      <c r="E92" s="19"/>
      <c r="F92" s="18"/>
      <c r="G92" s="19"/>
      <c r="H92" s="18"/>
      <c r="I92" s="21"/>
      <c r="J92" s="21"/>
      <c r="M92" s="19"/>
      <c r="O92" s="20"/>
    </row>
    <row r="93" spans="1:16" x14ac:dyDescent="0.25">
      <c r="A93" s="20"/>
      <c r="C93" s="20"/>
      <c r="E93" s="19"/>
      <c r="F93" s="18"/>
      <c r="G93" s="19"/>
      <c r="H93" s="18"/>
      <c r="I93" s="21"/>
      <c r="J93" s="21"/>
      <c r="M93" s="19"/>
      <c r="O93" s="20"/>
    </row>
    <row r="94" spans="1:16" x14ac:dyDescent="0.25">
      <c r="A94" s="20"/>
      <c r="C94" s="20"/>
      <c r="E94" s="19"/>
      <c r="F94" s="18"/>
      <c r="G94" s="19"/>
      <c r="H94" s="18"/>
      <c r="I94" s="21"/>
      <c r="J94" s="21"/>
      <c r="M94" s="19"/>
      <c r="O94" s="20"/>
    </row>
    <row r="95" spans="1:16" x14ac:dyDescent="0.25">
      <c r="A95" s="20"/>
      <c r="C95" s="20"/>
      <c r="E95" s="19"/>
      <c r="F95" s="18"/>
      <c r="G95" s="19"/>
      <c r="H95" s="18"/>
      <c r="I95" s="21"/>
      <c r="J95" s="21"/>
      <c r="M95" s="19"/>
      <c r="O95" s="20"/>
    </row>
    <row r="96" spans="1:16" x14ac:dyDescent="0.25">
      <c r="A96" s="20"/>
      <c r="C96" s="20"/>
      <c r="E96" s="19"/>
      <c r="F96" s="18"/>
      <c r="G96" s="19"/>
      <c r="H96" s="18"/>
      <c r="I96" s="21"/>
      <c r="J96" s="21"/>
      <c r="M96" s="19"/>
      <c r="O96" s="20"/>
    </row>
    <row r="97" spans="1:15" x14ac:dyDescent="0.25">
      <c r="A97" s="20"/>
      <c r="C97" s="20"/>
      <c r="E97" s="19"/>
      <c r="F97" s="18"/>
      <c r="G97" s="19"/>
      <c r="H97" s="18"/>
      <c r="I97" s="21"/>
      <c r="J97" s="21"/>
      <c r="M97" s="19"/>
      <c r="O97" s="20"/>
    </row>
    <row r="98" spans="1:15" x14ac:dyDescent="0.25">
      <c r="A98" s="20"/>
      <c r="C98" s="20"/>
      <c r="E98" s="19"/>
      <c r="F98" s="18"/>
      <c r="G98" s="19"/>
      <c r="H98" s="18"/>
      <c r="I98" s="21"/>
      <c r="J98" s="21"/>
      <c r="M98" s="19"/>
      <c r="O98" s="20"/>
    </row>
    <row r="99" spans="1:15" x14ac:dyDescent="0.25">
      <c r="A99" s="20"/>
      <c r="C99" s="20"/>
      <c r="E99" s="19"/>
      <c r="F99" s="18"/>
      <c r="G99" s="19"/>
      <c r="H99" s="18"/>
      <c r="I99" s="21"/>
      <c r="J99" s="21"/>
      <c r="M99" s="19"/>
      <c r="O99" s="20"/>
    </row>
    <row r="100" spans="1:15" x14ac:dyDescent="0.25">
      <c r="A100" s="20"/>
      <c r="C100" s="20"/>
      <c r="E100" s="19"/>
      <c r="F100" s="18"/>
      <c r="G100" s="19"/>
      <c r="H100" s="18"/>
      <c r="I100" s="21"/>
      <c r="J100" s="21"/>
      <c r="M100" s="19"/>
      <c r="O100" s="20"/>
    </row>
    <row r="101" spans="1:15" x14ac:dyDescent="0.25">
      <c r="A101" s="20"/>
      <c r="C101" s="20"/>
      <c r="E101" s="19"/>
      <c r="F101" s="18"/>
      <c r="G101" s="19"/>
      <c r="H101" s="18"/>
      <c r="I101" s="21"/>
      <c r="J101" s="21"/>
      <c r="M101" s="19"/>
      <c r="O101" s="20"/>
    </row>
    <row r="102" spans="1:15" x14ac:dyDescent="0.25">
      <c r="A102" s="20"/>
      <c r="C102" s="20"/>
      <c r="E102" s="19"/>
      <c r="F102" s="18"/>
      <c r="G102" s="19"/>
      <c r="H102" s="18"/>
      <c r="I102" s="21"/>
      <c r="J102" s="21"/>
      <c r="M102" s="19"/>
      <c r="O102" s="20"/>
    </row>
    <row r="103" spans="1:15" x14ac:dyDescent="0.25">
      <c r="A103" s="20"/>
      <c r="C103" s="20"/>
      <c r="E103" s="19"/>
      <c r="F103" s="18"/>
      <c r="G103" s="19"/>
      <c r="H103" s="18"/>
      <c r="I103" s="21"/>
      <c r="J103" s="21"/>
      <c r="M103" s="19"/>
      <c r="O103" s="20"/>
    </row>
    <row r="104" spans="1:15" x14ac:dyDescent="0.25">
      <c r="A104" s="20"/>
      <c r="C104" s="20"/>
      <c r="E104" s="19"/>
      <c r="F104" s="18"/>
      <c r="G104" s="19"/>
      <c r="H104" s="18"/>
      <c r="I104" s="21"/>
      <c r="J104" s="21"/>
      <c r="M104" s="19"/>
      <c r="O104" s="20"/>
    </row>
    <row r="105" spans="1:15" x14ac:dyDescent="0.25">
      <c r="A105" s="20"/>
      <c r="C105" s="20"/>
      <c r="E105" s="19"/>
      <c r="F105" s="18"/>
      <c r="G105" s="19"/>
      <c r="H105" s="18"/>
      <c r="I105" s="21"/>
      <c r="J105" s="21"/>
      <c r="M105" s="19"/>
      <c r="O105" s="20"/>
    </row>
    <row r="106" spans="1:15" x14ac:dyDescent="0.25">
      <c r="A106" s="20"/>
      <c r="C106" s="20"/>
      <c r="E106" s="19"/>
      <c r="F106" s="18"/>
      <c r="G106" s="19"/>
      <c r="H106" s="18"/>
      <c r="I106" s="21"/>
      <c r="J106" s="21"/>
      <c r="M106" s="19"/>
      <c r="O106" s="20"/>
    </row>
    <row r="107" spans="1:15" x14ac:dyDescent="0.25">
      <c r="A107" s="20"/>
      <c r="C107" s="20"/>
      <c r="E107" s="19"/>
      <c r="F107" s="18"/>
      <c r="G107" s="19"/>
      <c r="H107" s="18"/>
      <c r="I107" s="21"/>
      <c r="J107" s="21"/>
      <c r="M107" s="19"/>
      <c r="O107" s="20"/>
    </row>
    <row r="108" spans="1:15" x14ac:dyDescent="0.25">
      <c r="A108" s="20"/>
      <c r="C108" s="20"/>
      <c r="E108" s="19"/>
      <c r="F108" s="18"/>
      <c r="G108" s="19"/>
      <c r="H108" s="18"/>
      <c r="I108" s="21"/>
      <c r="J108" s="21"/>
      <c r="M108" s="19"/>
      <c r="O108" s="20"/>
    </row>
    <row r="109" spans="1:15" x14ac:dyDescent="0.25">
      <c r="A109" s="20"/>
      <c r="C109" s="20"/>
      <c r="E109" s="19"/>
      <c r="F109" s="18"/>
      <c r="G109" s="19"/>
      <c r="H109" s="18"/>
      <c r="I109" s="21"/>
      <c r="J109" s="21"/>
      <c r="M109" s="19"/>
      <c r="O109" s="20"/>
    </row>
    <row r="110" spans="1:15" x14ac:dyDescent="0.25">
      <c r="A110" s="20"/>
      <c r="C110" s="20"/>
      <c r="E110" s="19"/>
      <c r="F110" s="18"/>
      <c r="G110" s="19"/>
      <c r="H110" s="18"/>
      <c r="I110" s="21"/>
      <c r="J110" s="21"/>
      <c r="M110" s="19"/>
      <c r="O110" s="20"/>
    </row>
    <row r="111" spans="1:15" x14ac:dyDescent="0.25">
      <c r="A111" s="20"/>
      <c r="C111" s="20"/>
      <c r="E111" s="19"/>
      <c r="F111" s="18"/>
      <c r="G111" s="19"/>
      <c r="H111" s="18"/>
      <c r="I111" s="21"/>
      <c r="J111" s="21"/>
      <c r="M111" s="19"/>
      <c r="O111" s="20"/>
    </row>
    <row r="112" spans="1:15" x14ac:dyDescent="0.25">
      <c r="A112" s="20"/>
      <c r="C112" s="20"/>
      <c r="E112" s="19"/>
      <c r="F112" s="18"/>
      <c r="G112" s="19"/>
      <c r="H112" s="18"/>
      <c r="I112" s="21"/>
      <c r="J112" s="21"/>
      <c r="M112" s="19"/>
      <c r="O112" s="20"/>
    </row>
    <row r="113" spans="1:15" x14ac:dyDescent="0.25">
      <c r="A113" s="20"/>
      <c r="C113" s="20"/>
      <c r="E113" s="19"/>
      <c r="F113" s="18"/>
      <c r="G113" s="19"/>
      <c r="H113" s="18"/>
      <c r="I113" s="21"/>
      <c r="J113" s="21"/>
      <c r="M113" s="19"/>
      <c r="O113" s="20"/>
    </row>
    <row r="114" spans="1:15" x14ac:dyDescent="0.25">
      <c r="A114" s="20"/>
      <c r="C114" s="20"/>
      <c r="E114" s="19"/>
      <c r="F114" s="18"/>
      <c r="G114" s="19"/>
      <c r="H114" s="18"/>
      <c r="I114" s="21"/>
      <c r="J114" s="21"/>
      <c r="M114" s="19"/>
      <c r="O114" s="20"/>
    </row>
    <row r="115" spans="1:15" x14ac:dyDescent="0.25">
      <c r="A115" s="20"/>
      <c r="C115" s="20"/>
      <c r="E115" s="19"/>
      <c r="F115" s="18"/>
      <c r="G115" s="19"/>
      <c r="H115" s="18"/>
      <c r="I115" s="21"/>
      <c r="J115" s="21"/>
      <c r="M115" s="19"/>
      <c r="O115" s="20"/>
    </row>
    <row r="116" spans="1:15" x14ac:dyDescent="0.25">
      <c r="A116" s="20"/>
      <c r="C116" s="18"/>
      <c r="E116" s="19"/>
      <c r="F116" s="18"/>
      <c r="G116" s="19"/>
      <c r="H116" s="18"/>
      <c r="I116" s="21"/>
      <c r="J116" s="21"/>
      <c r="M116" s="19"/>
      <c r="O116" s="20"/>
    </row>
    <row r="117" spans="1:15" x14ac:dyDescent="0.25">
      <c r="A117" s="20"/>
      <c r="C117" s="20"/>
      <c r="E117" s="19"/>
      <c r="F117" s="18"/>
      <c r="G117" s="19"/>
      <c r="H117" s="18"/>
      <c r="I117" s="21"/>
      <c r="J117" s="21"/>
      <c r="M117" s="19"/>
      <c r="O117" s="20"/>
    </row>
    <row r="118" spans="1:15" x14ac:dyDescent="0.25">
      <c r="A118" s="20"/>
      <c r="C118" s="20"/>
      <c r="E118" s="19"/>
      <c r="F118" s="18"/>
      <c r="G118" s="19"/>
      <c r="H118" s="18"/>
      <c r="I118" s="21"/>
      <c r="J118" s="21"/>
      <c r="M118" s="19"/>
      <c r="O118" s="20"/>
    </row>
    <row r="119" spans="1:15" x14ac:dyDescent="0.25">
      <c r="A119" s="20"/>
      <c r="C119" s="20"/>
      <c r="E119" s="19"/>
      <c r="F119" s="18"/>
      <c r="G119" s="19"/>
      <c r="H119" s="18"/>
      <c r="I119" s="21"/>
      <c r="J119" s="21"/>
      <c r="M119" s="19"/>
      <c r="O119" s="20"/>
    </row>
    <row r="120" spans="1:15" x14ac:dyDescent="0.25">
      <c r="A120" s="20"/>
      <c r="C120" s="20"/>
      <c r="E120" s="19"/>
      <c r="F120" s="18"/>
      <c r="G120" s="19"/>
      <c r="H120" s="18"/>
      <c r="I120" s="21"/>
      <c r="J120" s="21"/>
      <c r="M120" s="19"/>
      <c r="O120" s="20"/>
    </row>
    <row r="121" spans="1:15" x14ac:dyDescent="0.25">
      <c r="A121" s="20"/>
      <c r="C121" s="20"/>
      <c r="E121" s="19"/>
      <c r="F121" s="18"/>
      <c r="G121" s="19"/>
      <c r="H121" s="18"/>
      <c r="I121" s="21"/>
      <c r="J121" s="21"/>
      <c r="M121" s="19"/>
      <c r="O121" s="20"/>
    </row>
    <row r="122" spans="1:15" x14ac:dyDescent="0.25">
      <c r="A122" s="20"/>
      <c r="C122" s="20"/>
      <c r="E122" s="19"/>
      <c r="F122" s="18"/>
      <c r="G122" s="19"/>
      <c r="H122" s="18"/>
      <c r="I122" s="21"/>
      <c r="J122" s="21"/>
      <c r="M122" s="19"/>
      <c r="O122" s="20"/>
    </row>
    <row r="123" spans="1:15" x14ac:dyDescent="0.25">
      <c r="A123" s="20"/>
      <c r="C123" s="20"/>
      <c r="E123" s="19"/>
      <c r="F123" s="18"/>
      <c r="G123" s="19"/>
      <c r="H123" s="18"/>
      <c r="I123" s="21"/>
      <c r="J123" s="21"/>
      <c r="M123" s="19"/>
      <c r="O123" s="20"/>
    </row>
    <row r="124" spans="1:15" x14ac:dyDescent="0.25">
      <c r="A124" s="20"/>
      <c r="C124" s="20"/>
      <c r="E124" s="19"/>
      <c r="F124" s="18"/>
      <c r="G124" s="19"/>
      <c r="H124" s="18"/>
      <c r="I124" s="21"/>
      <c r="J124" s="21"/>
      <c r="M124" s="19"/>
      <c r="O124" s="20"/>
    </row>
    <row r="125" spans="1:15" x14ac:dyDescent="0.25">
      <c r="A125" s="20"/>
      <c r="C125" s="20"/>
      <c r="E125" s="19"/>
      <c r="F125" s="18"/>
      <c r="G125" s="19"/>
      <c r="H125" s="18"/>
      <c r="I125" s="21"/>
      <c r="J125" s="21"/>
      <c r="M125" s="19"/>
      <c r="O125" s="20"/>
    </row>
    <row r="126" spans="1:15" x14ac:dyDescent="0.25">
      <c r="A126" s="20"/>
      <c r="C126" s="20"/>
      <c r="E126" s="19"/>
      <c r="F126" s="18"/>
      <c r="G126" s="19"/>
      <c r="H126" s="18"/>
      <c r="I126" s="21"/>
      <c r="J126" s="21"/>
      <c r="M126" s="19"/>
      <c r="O126" s="20"/>
    </row>
    <row r="127" spans="1:15" x14ac:dyDescent="0.25">
      <c r="A127" s="20"/>
      <c r="C127" s="20"/>
      <c r="E127" s="19"/>
      <c r="F127" s="18"/>
      <c r="G127" s="19"/>
      <c r="H127" s="18"/>
      <c r="I127" s="21"/>
      <c r="J127" s="21"/>
      <c r="M127" s="19"/>
      <c r="O127" s="20"/>
    </row>
    <row r="128" spans="1:15" x14ac:dyDescent="0.25">
      <c r="A128" s="20" t="str">
        <f t="shared" ref="A128" si="6">CONCATENATE(K128,"_",L128,"_",G128)</f>
        <v>__</v>
      </c>
      <c r="G128" s="19"/>
    </row>
    <row r="129" spans="7:7" x14ac:dyDescent="0.25">
      <c r="G129" s="19"/>
    </row>
    <row r="130" spans="7:7" x14ac:dyDescent="0.25">
      <c r="G130" s="19"/>
    </row>
    <row r="131" spans="7:7" x14ac:dyDescent="0.25">
      <c r="G131" s="19"/>
    </row>
    <row r="132" spans="7:7" x14ac:dyDescent="0.25">
      <c r="G132" s="19"/>
    </row>
    <row r="133" spans="7:7" x14ac:dyDescent="0.25">
      <c r="G133" s="19"/>
    </row>
    <row r="134" spans="7:7" x14ac:dyDescent="0.25">
      <c r="G134" s="19"/>
    </row>
    <row r="135" spans="7:7" x14ac:dyDescent="0.25">
      <c r="G135" s="19"/>
    </row>
    <row r="136" spans="7:7" x14ac:dyDescent="0.25">
      <c r="G136" s="19"/>
    </row>
    <row r="137" spans="7:7" x14ac:dyDescent="0.25">
      <c r="G137" s="19"/>
    </row>
    <row r="138" spans="7:7" x14ac:dyDescent="0.25">
      <c r="G138" s="19"/>
    </row>
    <row r="139" spans="7:7" x14ac:dyDescent="0.25">
      <c r="G139" s="19"/>
    </row>
    <row r="140" spans="7:7" x14ac:dyDescent="0.25">
      <c r="G140" s="19"/>
    </row>
    <row r="141" spans="7:7" x14ac:dyDescent="0.25">
      <c r="G141" s="19"/>
    </row>
    <row r="142" spans="7:7" x14ac:dyDescent="0.25">
      <c r="G142" s="19"/>
    </row>
    <row r="143" spans="7:7" x14ac:dyDescent="0.25">
      <c r="G143" s="19"/>
    </row>
    <row r="144" spans="7:7" x14ac:dyDescent="0.25">
      <c r="G144" s="19"/>
    </row>
    <row r="145" spans="7:7" x14ac:dyDescent="0.25">
      <c r="G145" s="19"/>
    </row>
    <row r="146" spans="7:7" x14ac:dyDescent="0.25">
      <c r="G146" s="19"/>
    </row>
    <row r="147" spans="7:7" x14ac:dyDescent="0.25">
      <c r="G147" s="19"/>
    </row>
    <row r="148" spans="7:7" x14ac:dyDescent="0.25">
      <c r="G148" s="19"/>
    </row>
    <row r="149" spans="7:7" x14ac:dyDescent="0.25">
      <c r="G149" s="19"/>
    </row>
    <row r="150" spans="7:7" x14ac:dyDescent="0.25">
      <c r="G150" s="19"/>
    </row>
    <row r="151" spans="7:7" x14ac:dyDescent="0.25">
      <c r="G151" s="19"/>
    </row>
    <row r="152" spans="7:7" x14ac:dyDescent="0.25">
      <c r="G152" s="19"/>
    </row>
    <row r="153" spans="7:7" x14ac:dyDescent="0.25">
      <c r="G153" s="19"/>
    </row>
    <row r="154" spans="7:7" x14ac:dyDescent="0.25">
      <c r="G154" s="19"/>
    </row>
    <row r="155" spans="7:7" x14ac:dyDescent="0.25">
      <c r="G155" s="19"/>
    </row>
    <row r="156" spans="7:7" x14ac:dyDescent="0.25">
      <c r="G156" s="19"/>
    </row>
    <row r="157" spans="7:7" x14ac:dyDescent="0.25">
      <c r="G157" s="19"/>
    </row>
    <row r="158" spans="7:7" x14ac:dyDescent="0.25">
      <c r="G158" s="19"/>
    </row>
    <row r="159" spans="7:7" x14ac:dyDescent="0.25">
      <c r="G159" s="19"/>
    </row>
    <row r="160" spans="7:7" x14ac:dyDescent="0.25">
      <c r="G160" s="19"/>
    </row>
    <row r="161" spans="7:7" x14ac:dyDescent="0.25">
      <c r="G161" s="19"/>
    </row>
    <row r="162" spans="7:7" x14ac:dyDescent="0.25">
      <c r="G162" s="19"/>
    </row>
    <row r="163" spans="7:7" x14ac:dyDescent="0.25">
      <c r="G163" s="19"/>
    </row>
    <row r="164" spans="7:7" x14ac:dyDescent="0.25">
      <c r="G164" s="19"/>
    </row>
    <row r="165" spans="7:7" x14ac:dyDescent="0.25">
      <c r="G165" s="19"/>
    </row>
    <row r="166" spans="7:7" x14ac:dyDescent="0.25">
      <c r="G166" s="19"/>
    </row>
    <row r="167" spans="7:7" x14ac:dyDescent="0.25">
      <c r="G167" s="19"/>
    </row>
    <row r="168" spans="7:7" x14ac:dyDescent="0.25">
      <c r="G168" s="19"/>
    </row>
    <row r="169" spans="7:7" x14ac:dyDescent="0.25">
      <c r="G169" s="19"/>
    </row>
    <row r="170" spans="7:7" x14ac:dyDescent="0.25">
      <c r="G170" s="19"/>
    </row>
    <row r="171" spans="7:7" x14ac:dyDescent="0.25">
      <c r="G171" s="19"/>
    </row>
    <row r="172" spans="7:7" x14ac:dyDescent="0.25">
      <c r="G172" s="19"/>
    </row>
    <row r="173" spans="7:7" x14ac:dyDescent="0.25">
      <c r="G173" s="19"/>
    </row>
    <row r="174" spans="7:7" x14ac:dyDescent="0.25">
      <c r="G174" s="19"/>
    </row>
    <row r="175" spans="7:7" x14ac:dyDescent="0.25">
      <c r="G175" s="19"/>
    </row>
    <row r="176" spans="7:7" x14ac:dyDescent="0.25">
      <c r="G176" s="19"/>
    </row>
    <row r="177" spans="7:7" x14ac:dyDescent="0.25">
      <c r="G177" s="19"/>
    </row>
    <row r="178" spans="7:7" x14ac:dyDescent="0.25">
      <c r="G178" s="19"/>
    </row>
    <row r="179" spans="7:7" x14ac:dyDescent="0.25">
      <c r="G179" s="19"/>
    </row>
    <row r="180" spans="7:7" x14ac:dyDescent="0.25">
      <c r="G180" s="19"/>
    </row>
    <row r="181" spans="7:7" x14ac:dyDescent="0.25">
      <c r="G181" s="19"/>
    </row>
    <row r="182" spans="7:7" x14ac:dyDescent="0.25">
      <c r="G182" s="19"/>
    </row>
    <row r="183" spans="7:7" x14ac:dyDescent="0.25">
      <c r="G183" s="19"/>
    </row>
    <row r="184" spans="7:7" x14ac:dyDescent="0.25">
      <c r="G184" s="19"/>
    </row>
    <row r="185" spans="7:7" x14ac:dyDescent="0.25">
      <c r="G185" s="19"/>
    </row>
    <row r="186" spans="7:7" x14ac:dyDescent="0.25">
      <c r="G186" s="19"/>
    </row>
    <row r="187" spans="7:7" x14ac:dyDescent="0.25">
      <c r="G187" s="19"/>
    </row>
    <row r="188" spans="7:7" x14ac:dyDescent="0.25">
      <c r="G188" s="19"/>
    </row>
    <row r="189" spans="7:7" x14ac:dyDescent="0.25">
      <c r="G189" s="19"/>
    </row>
    <row r="190" spans="7:7" x14ac:dyDescent="0.25">
      <c r="G190" s="19"/>
    </row>
    <row r="191" spans="7:7" x14ac:dyDescent="0.25">
      <c r="G191" s="19"/>
    </row>
    <row r="192" spans="7:7" x14ac:dyDescent="0.25">
      <c r="G192" s="19"/>
    </row>
    <row r="193" spans="7:7" x14ac:dyDescent="0.25">
      <c r="G193" s="19"/>
    </row>
    <row r="194" spans="7:7" x14ac:dyDescent="0.25">
      <c r="G194" s="19"/>
    </row>
    <row r="195" spans="7:7" x14ac:dyDescent="0.25">
      <c r="G195" s="19"/>
    </row>
    <row r="196" spans="7:7" x14ac:dyDescent="0.25">
      <c r="G196" s="19"/>
    </row>
    <row r="197" spans="7:7" x14ac:dyDescent="0.25">
      <c r="G197" s="19"/>
    </row>
    <row r="198" spans="7:7" x14ac:dyDescent="0.25">
      <c r="G198" s="19"/>
    </row>
    <row r="199" spans="7:7" x14ac:dyDescent="0.25">
      <c r="G199" s="19"/>
    </row>
    <row r="200" spans="7:7" x14ac:dyDescent="0.25">
      <c r="G200" s="19"/>
    </row>
    <row r="201" spans="7:7" x14ac:dyDescent="0.25">
      <c r="G201" s="19"/>
    </row>
    <row r="202" spans="7:7" x14ac:dyDescent="0.25">
      <c r="G202" s="19"/>
    </row>
    <row r="203" spans="7:7" x14ac:dyDescent="0.25">
      <c r="G203" s="19"/>
    </row>
    <row r="204" spans="7:7" x14ac:dyDescent="0.25">
      <c r="G204" s="19"/>
    </row>
    <row r="205" spans="7:7" x14ac:dyDescent="0.25">
      <c r="G205" s="19"/>
    </row>
    <row r="206" spans="7:7" x14ac:dyDescent="0.25">
      <c r="G206" s="19"/>
    </row>
    <row r="207" spans="7:7" x14ac:dyDescent="0.25">
      <c r="G207" s="19"/>
    </row>
    <row r="208" spans="7:7" x14ac:dyDescent="0.25">
      <c r="G208" s="19"/>
    </row>
    <row r="209" spans="7:7" x14ac:dyDescent="0.25">
      <c r="G209" s="19"/>
    </row>
    <row r="210" spans="7:7" x14ac:dyDescent="0.25">
      <c r="G210" s="19"/>
    </row>
    <row r="211" spans="7:7" x14ac:dyDescent="0.25">
      <c r="G211" s="19"/>
    </row>
    <row r="212" spans="7:7" x14ac:dyDescent="0.25">
      <c r="G212" s="19"/>
    </row>
    <row r="213" spans="7:7" x14ac:dyDescent="0.25">
      <c r="G213" s="19"/>
    </row>
    <row r="214" spans="7:7" x14ac:dyDescent="0.25">
      <c r="G214" s="19"/>
    </row>
  </sheetData>
  <autoFilter ref="A1:P128" xr:uid="{00000000-0009-0000-0000-000002000000}"/>
  <sortState ref="C2:N85">
    <sortCondition ref="M2:M85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14"/>
  <sheetViews>
    <sheetView showGridLines="0" workbookViewId="0">
      <pane ySplit="1" topLeftCell="A2" activePane="bottomLeft" state="frozen"/>
      <selection pane="bottomLeft" activeCell="O2" sqref="O2:O11"/>
    </sheetView>
  </sheetViews>
  <sheetFormatPr defaultRowHeight="15" x14ac:dyDescent="0.25"/>
  <cols>
    <col min="1" max="1" width="35.7109375" customWidth="1"/>
    <col min="2" max="3" width="5.42578125" customWidth="1"/>
    <col min="4" max="5" width="5.42578125" style="16" customWidth="1"/>
    <col min="6" max="6" width="5.85546875" style="16" customWidth="1"/>
    <col min="7" max="8" width="5.7109375" style="16" customWidth="1"/>
    <col min="9" max="10" width="6.85546875" customWidth="1"/>
    <col min="11" max="11" width="19.140625" bestFit="1" customWidth="1"/>
    <col min="12" max="12" width="19.5703125" customWidth="1"/>
    <col min="13" max="13" width="13.42578125" style="16" customWidth="1"/>
    <col min="14" max="14" width="30.42578125" bestFit="1" customWidth="1"/>
    <col min="15" max="15" width="5.28515625" customWidth="1"/>
  </cols>
  <sheetData>
    <row r="1" spans="1:16" ht="26.25" x14ac:dyDescent="0.25">
      <c r="B1" s="3" t="s">
        <v>196</v>
      </c>
      <c r="C1" s="3" t="s">
        <v>197</v>
      </c>
      <c r="D1" s="17" t="s">
        <v>198</v>
      </c>
      <c r="E1" s="17" t="s">
        <v>199</v>
      </c>
      <c r="F1" s="17" t="s">
        <v>200</v>
      </c>
      <c r="G1" s="17" t="s">
        <v>201</v>
      </c>
      <c r="H1" s="17" t="s">
        <v>707</v>
      </c>
      <c r="I1" s="3" t="s">
        <v>202</v>
      </c>
      <c r="J1" s="3" t="s">
        <v>203</v>
      </c>
      <c r="K1" s="3" t="s">
        <v>204</v>
      </c>
      <c r="L1" s="3" t="s">
        <v>205</v>
      </c>
      <c r="M1" s="17" t="s">
        <v>206</v>
      </c>
      <c r="N1" s="3" t="s">
        <v>207</v>
      </c>
      <c r="O1" s="3" t="s">
        <v>208</v>
      </c>
      <c r="P1" s="3" t="s">
        <v>269</v>
      </c>
    </row>
    <row r="2" spans="1:16" x14ac:dyDescent="0.25">
      <c r="A2" s="1" t="str">
        <f>CONCATENATE(K2,"_",L2,"_",H2)</f>
        <v>GORRASI_MICHELE_M02</v>
      </c>
      <c r="B2" s="19">
        <v>1</v>
      </c>
      <c r="C2" s="1"/>
      <c r="D2" s="45" t="s">
        <v>209</v>
      </c>
      <c r="E2" s="19">
        <v>100</v>
      </c>
      <c r="F2" s="18">
        <v>1</v>
      </c>
      <c r="G2" s="19" t="s">
        <v>20</v>
      </c>
      <c r="H2" s="18" t="str">
        <f>VLOOKUP(G2,CAT!$E$2:$F$26,2)</f>
        <v>M02</v>
      </c>
      <c r="I2" s="2"/>
      <c r="J2" s="2"/>
      <c r="K2" s="19" t="s">
        <v>282</v>
      </c>
      <c r="L2" s="19" t="s">
        <v>4</v>
      </c>
      <c r="M2" s="19" t="s">
        <v>954</v>
      </c>
      <c r="N2" s="19" t="s">
        <v>328</v>
      </c>
      <c r="O2" s="1">
        <v>260</v>
      </c>
      <c r="P2">
        <v>45</v>
      </c>
    </row>
    <row r="3" spans="1:16" x14ac:dyDescent="0.25">
      <c r="A3" s="20" t="str">
        <f t="shared" ref="A3:A66" si="0">CONCATENATE(K3,"_",L3,"_",H3)</f>
        <v>FALCO_ANIELLO_M03</v>
      </c>
      <c r="B3" s="19">
        <v>2</v>
      </c>
      <c r="C3" s="1"/>
      <c r="D3" s="45" t="s">
        <v>209</v>
      </c>
      <c r="E3" s="19">
        <v>104</v>
      </c>
      <c r="F3" s="18">
        <v>1</v>
      </c>
      <c r="G3" s="19" t="s">
        <v>3</v>
      </c>
      <c r="H3" s="18" t="str">
        <f>VLOOKUP(G3,CAT!$E$2:$F$26,2)</f>
        <v>M03</v>
      </c>
      <c r="I3" s="2"/>
      <c r="J3" s="2"/>
      <c r="K3" s="19" t="s">
        <v>938</v>
      </c>
      <c r="L3" s="19" t="s">
        <v>939</v>
      </c>
      <c r="M3" s="19" t="s">
        <v>955</v>
      </c>
      <c r="N3" s="19" t="s">
        <v>1168</v>
      </c>
      <c r="O3" s="1">
        <v>250</v>
      </c>
      <c r="P3">
        <v>45</v>
      </c>
    </row>
    <row r="4" spans="1:16" x14ac:dyDescent="0.25">
      <c r="A4" s="20" t="str">
        <f t="shared" si="0"/>
        <v>PERONE_GIACOMO_M03</v>
      </c>
      <c r="B4" s="19">
        <f>B3+1</f>
        <v>3</v>
      </c>
      <c r="C4" s="1"/>
      <c r="D4" s="45" t="s">
        <v>209</v>
      </c>
      <c r="E4" s="19">
        <v>113</v>
      </c>
      <c r="F4" s="18">
        <v>2</v>
      </c>
      <c r="G4" s="19" t="s">
        <v>3</v>
      </c>
      <c r="H4" s="18" t="str">
        <f>VLOOKUP(G4,CAT!$E$2:$F$26,2)</f>
        <v>M03</v>
      </c>
      <c r="I4" s="2"/>
      <c r="J4" s="2"/>
      <c r="K4" s="19" t="s">
        <v>192</v>
      </c>
      <c r="L4" s="19" t="s">
        <v>74</v>
      </c>
      <c r="M4" s="19" t="s">
        <v>956</v>
      </c>
      <c r="N4" s="19" t="s">
        <v>1168</v>
      </c>
      <c r="O4" s="1">
        <v>240</v>
      </c>
      <c r="P4">
        <v>42</v>
      </c>
    </row>
    <row r="5" spans="1:16" x14ac:dyDescent="0.25">
      <c r="A5" s="20" t="str">
        <f t="shared" si="0"/>
        <v>VOLPACCHIO_NICOLA_M05</v>
      </c>
      <c r="B5" s="19">
        <f t="shared" ref="B5:B68" si="1">B4+1</f>
        <v>4</v>
      </c>
      <c r="C5" s="1"/>
      <c r="D5" s="45" t="s">
        <v>209</v>
      </c>
      <c r="E5" s="19">
        <v>171</v>
      </c>
      <c r="F5" s="18">
        <v>1</v>
      </c>
      <c r="G5" s="19" t="s">
        <v>29</v>
      </c>
      <c r="H5" s="18" t="str">
        <f>VLOOKUP(G5,CAT!$E$2:$F$26,2)</f>
        <v>M05</v>
      </c>
      <c r="I5" s="2"/>
      <c r="J5" s="2"/>
      <c r="K5" s="19" t="s">
        <v>518</v>
      </c>
      <c r="L5" s="19" t="s">
        <v>46</v>
      </c>
      <c r="M5" s="19" t="s">
        <v>957</v>
      </c>
      <c r="N5" s="19" t="s">
        <v>953</v>
      </c>
      <c r="O5" s="1">
        <v>235</v>
      </c>
      <c r="P5">
        <v>45</v>
      </c>
    </row>
    <row r="6" spans="1:16" x14ac:dyDescent="0.25">
      <c r="A6" s="20" t="str">
        <f t="shared" si="0"/>
        <v>MOLINARO_NICOLA_M06</v>
      </c>
      <c r="B6" s="19">
        <f t="shared" si="1"/>
        <v>5</v>
      </c>
      <c r="C6" s="1"/>
      <c r="D6" s="45" t="s">
        <v>209</v>
      </c>
      <c r="E6" s="19">
        <v>68</v>
      </c>
      <c r="F6" s="18">
        <v>1</v>
      </c>
      <c r="G6" s="19" t="s">
        <v>15</v>
      </c>
      <c r="H6" s="18" t="str">
        <f>VLOOKUP(G6,CAT!$E$2:$F$26,2)</f>
        <v>M06</v>
      </c>
      <c r="I6" s="2"/>
      <c r="J6" s="2"/>
      <c r="K6" s="19" t="s">
        <v>45</v>
      </c>
      <c r="L6" s="19" t="s">
        <v>46</v>
      </c>
      <c r="M6" s="19" t="s">
        <v>958</v>
      </c>
      <c r="N6" s="19" t="s">
        <v>1169</v>
      </c>
      <c r="O6" s="1">
        <v>230</v>
      </c>
      <c r="P6">
        <v>45</v>
      </c>
    </row>
    <row r="7" spans="1:16" x14ac:dyDescent="0.25">
      <c r="A7" s="20" t="str">
        <f t="shared" si="0"/>
        <v>SIMPATICO_DOMENICO_M04</v>
      </c>
      <c r="B7" s="19">
        <f t="shared" si="1"/>
        <v>6</v>
      </c>
      <c r="C7" s="1"/>
      <c r="D7" s="45" t="s">
        <v>209</v>
      </c>
      <c r="E7" s="19">
        <v>81</v>
      </c>
      <c r="F7" s="18">
        <v>1</v>
      </c>
      <c r="G7" s="19" t="s">
        <v>7</v>
      </c>
      <c r="H7" s="18" t="str">
        <f>VLOOKUP(G7,CAT!$E$2:$F$26,2)</f>
        <v>M04</v>
      </c>
      <c r="I7" s="2"/>
      <c r="J7" s="2"/>
      <c r="K7" s="19" t="s">
        <v>762</v>
      </c>
      <c r="L7" s="19" t="s">
        <v>28</v>
      </c>
      <c r="M7" s="19" t="s">
        <v>959</v>
      </c>
      <c r="N7" s="19" t="s">
        <v>1169</v>
      </c>
      <c r="O7" s="20">
        <v>228</v>
      </c>
      <c r="P7">
        <v>45</v>
      </c>
    </row>
    <row r="8" spans="1:16" x14ac:dyDescent="0.25">
      <c r="A8" s="20" t="str">
        <f t="shared" si="0"/>
        <v>CAPONE_ANGELO_RAFFAELE_M02</v>
      </c>
      <c r="B8" s="19">
        <f t="shared" si="1"/>
        <v>7</v>
      </c>
      <c r="C8" s="1"/>
      <c r="D8" s="45" t="s">
        <v>209</v>
      </c>
      <c r="E8" s="19">
        <v>132</v>
      </c>
      <c r="F8" s="18">
        <v>2</v>
      </c>
      <c r="G8" s="19" t="s">
        <v>20</v>
      </c>
      <c r="H8" s="18" t="str">
        <f>VLOOKUP(G8,CAT!$E$2:$F$26,2)</f>
        <v>M02</v>
      </c>
      <c r="I8" s="2"/>
      <c r="J8" s="2"/>
      <c r="K8" s="19" t="s">
        <v>169</v>
      </c>
      <c r="L8" s="19" t="s">
        <v>1098</v>
      </c>
      <c r="M8" s="19" t="s">
        <v>960</v>
      </c>
      <c r="N8" s="19" t="s">
        <v>1194</v>
      </c>
      <c r="O8" s="20">
        <v>226</v>
      </c>
      <c r="P8">
        <v>42</v>
      </c>
    </row>
    <row r="9" spans="1:16" x14ac:dyDescent="0.25">
      <c r="A9" s="20" t="str">
        <f t="shared" si="0"/>
        <v>COLESANTO_MASSIMILIANO_M04</v>
      </c>
      <c r="B9" s="19">
        <f t="shared" si="1"/>
        <v>8</v>
      </c>
      <c r="C9" s="1"/>
      <c r="D9" s="45" t="s">
        <v>209</v>
      </c>
      <c r="E9" s="19">
        <v>97</v>
      </c>
      <c r="F9" s="18">
        <v>2</v>
      </c>
      <c r="G9" s="19" t="s">
        <v>7</v>
      </c>
      <c r="H9" s="18" t="str">
        <f>VLOOKUP(G9,CAT!$E$2:$F$26,2)</f>
        <v>M04</v>
      </c>
      <c r="I9" s="2"/>
      <c r="J9" s="2"/>
      <c r="K9" s="19" t="s">
        <v>283</v>
      </c>
      <c r="L9" s="19" t="s">
        <v>278</v>
      </c>
      <c r="M9" s="19" t="s">
        <v>961</v>
      </c>
      <c r="N9" s="19" t="s">
        <v>328</v>
      </c>
      <c r="O9" s="20">
        <v>224</v>
      </c>
      <c r="P9">
        <v>42</v>
      </c>
    </row>
    <row r="10" spans="1:16" x14ac:dyDescent="0.25">
      <c r="A10" s="20" t="str">
        <f t="shared" si="0"/>
        <v>GRASSO_ANGELO_M02</v>
      </c>
      <c r="B10" s="19">
        <f t="shared" si="1"/>
        <v>9</v>
      </c>
      <c r="C10" s="1"/>
      <c r="D10" s="45" t="s">
        <v>209</v>
      </c>
      <c r="E10" s="19">
        <v>101</v>
      </c>
      <c r="F10" s="18">
        <v>3</v>
      </c>
      <c r="G10" s="19" t="s">
        <v>20</v>
      </c>
      <c r="H10" s="18" t="str">
        <f>VLOOKUP(G10,CAT!$E$2:$F$26,2)</f>
        <v>M02</v>
      </c>
      <c r="I10" s="2"/>
      <c r="J10" s="2"/>
      <c r="K10" s="19" t="s">
        <v>903</v>
      </c>
      <c r="L10" s="19" t="s">
        <v>91</v>
      </c>
      <c r="M10" s="19" t="s">
        <v>962</v>
      </c>
      <c r="N10" s="19" t="s">
        <v>328</v>
      </c>
      <c r="O10" s="20">
        <v>222</v>
      </c>
      <c r="P10">
        <v>39</v>
      </c>
    </row>
    <row r="11" spans="1:16" x14ac:dyDescent="0.25">
      <c r="A11" s="20" t="str">
        <f t="shared" si="0"/>
        <v>SABATINO_ANTONIO_M05</v>
      </c>
      <c r="B11" s="19">
        <f t="shared" si="1"/>
        <v>10</v>
      </c>
      <c r="C11" s="1"/>
      <c r="D11" s="45" t="s">
        <v>209</v>
      </c>
      <c r="E11" s="19">
        <v>117</v>
      </c>
      <c r="F11" s="18">
        <v>2</v>
      </c>
      <c r="G11" s="19" t="s">
        <v>29</v>
      </c>
      <c r="H11" s="18" t="str">
        <f>VLOOKUP(G11,CAT!$E$2:$F$26,2)</f>
        <v>M05</v>
      </c>
      <c r="I11" s="2"/>
      <c r="J11" s="2"/>
      <c r="K11" s="19" t="s">
        <v>212</v>
      </c>
      <c r="L11" s="19" t="s">
        <v>22</v>
      </c>
      <c r="M11" s="19" t="s">
        <v>963</v>
      </c>
      <c r="N11" s="19" t="s">
        <v>1168</v>
      </c>
      <c r="O11" s="20">
        <v>220</v>
      </c>
      <c r="P11">
        <v>42</v>
      </c>
    </row>
    <row r="12" spans="1:16" x14ac:dyDescent="0.25">
      <c r="A12" s="20" t="str">
        <f t="shared" si="0"/>
        <v>CAPPUCCIO_MILANINO_M04</v>
      </c>
      <c r="B12" s="19">
        <f t="shared" si="1"/>
        <v>11</v>
      </c>
      <c r="C12" s="1"/>
      <c r="D12" s="45" t="s">
        <v>209</v>
      </c>
      <c r="E12" s="19">
        <v>133</v>
      </c>
      <c r="F12" s="18">
        <v>3</v>
      </c>
      <c r="G12" s="19" t="s">
        <v>7</v>
      </c>
      <c r="H12" s="18" t="str">
        <f>VLOOKUP(G12,CAT!$E$2:$F$26,2)</f>
        <v>M04</v>
      </c>
      <c r="I12" s="2"/>
      <c r="J12" s="2"/>
      <c r="K12" s="19" t="s">
        <v>773</v>
      </c>
      <c r="L12" s="19" t="s">
        <v>774</v>
      </c>
      <c r="M12" s="19" t="s">
        <v>964</v>
      </c>
      <c r="N12" s="19" t="s">
        <v>1194</v>
      </c>
      <c r="O12" s="20">
        <f t="shared" ref="O12:O72" si="2">O11-1</f>
        <v>219</v>
      </c>
      <c r="P12">
        <v>39</v>
      </c>
    </row>
    <row r="13" spans="1:16" x14ac:dyDescent="0.25">
      <c r="A13" s="20" t="str">
        <f t="shared" si="0"/>
        <v>DI_CERBO_LUCIANO_M07</v>
      </c>
      <c r="B13" s="19">
        <f t="shared" si="1"/>
        <v>12</v>
      </c>
      <c r="C13" s="1"/>
      <c r="D13" s="45" t="s">
        <v>209</v>
      </c>
      <c r="E13" s="19">
        <v>172</v>
      </c>
      <c r="F13" s="18">
        <v>1</v>
      </c>
      <c r="G13" s="19" t="s">
        <v>17</v>
      </c>
      <c r="H13" s="18" t="str">
        <f>VLOOKUP(G13,CAT!$E$2:$F$26,2)</f>
        <v>M07</v>
      </c>
      <c r="I13" s="2"/>
      <c r="J13" s="2"/>
      <c r="K13" s="19" t="s">
        <v>1138</v>
      </c>
      <c r="L13" s="19" t="s">
        <v>53</v>
      </c>
      <c r="M13" s="19" t="s">
        <v>965</v>
      </c>
      <c r="N13" s="19" t="s">
        <v>92</v>
      </c>
      <c r="O13" s="20">
        <f t="shared" si="2"/>
        <v>218</v>
      </c>
      <c r="P13">
        <v>45</v>
      </c>
    </row>
    <row r="14" spans="1:16" x14ac:dyDescent="0.25">
      <c r="A14" s="20" t="str">
        <f t="shared" si="0"/>
        <v>IZZO_ARCANGELO_M05</v>
      </c>
      <c r="B14" s="19">
        <f t="shared" si="1"/>
        <v>13</v>
      </c>
      <c r="C14" s="1"/>
      <c r="D14" s="45" t="s">
        <v>209</v>
      </c>
      <c r="E14" s="19">
        <v>108</v>
      </c>
      <c r="F14" s="18">
        <v>3</v>
      </c>
      <c r="G14" s="19" t="s">
        <v>29</v>
      </c>
      <c r="H14" s="18" t="str">
        <f>VLOOKUP(G14,CAT!$E$2:$F$26,2)</f>
        <v>M05</v>
      </c>
      <c r="I14" s="2"/>
      <c r="J14" s="2"/>
      <c r="K14" s="19" t="s">
        <v>329</v>
      </c>
      <c r="L14" s="19" t="s">
        <v>944</v>
      </c>
      <c r="M14" s="19" t="s">
        <v>966</v>
      </c>
      <c r="N14" s="19" t="s">
        <v>1168</v>
      </c>
      <c r="O14" s="20">
        <f t="shared" si="2"/>
        <v>217</v>
      </c>
      <c r="P14">
        <v>39</v>
      </c>
    </row>
    <row r="15" spans="1:16" x14ac:dyDescent="0.25">
      <c r="A15" s="20" t="str">
        <f t="shared" si="0"/>
        <v>DE_CICCO_ALESSANDRO_M02</v>
      </c>
      <c r="B15" s="19">
        <f t="shared" si="1"/>
        <v>14</v>
      </c>
      <c r="C15" s="1"/>
      <c r="D15" s="45" t="s">
        <v>209</v>
      </c>
      <c r="E15" s="19">
        <v>143</v>
      </c>
      <c r="F15" s="18">
        <v>4</v>
      </c>
      <c r="G15" s="19" t="s">
        <v>20</v>
      </c>
      <c r="H15" s="18" t="str">
        <f>VLOOKUP(G15,CAT!$E$2:$F$26,2)</f>
        <v>M02</v>
      </c>
      <c r="I15" s="2"/>
      <c r="J15" s="2"/>
      <c r="K15" s="19" t="s">
        <v>1102</v>
      </c>
      <c r="L15" s="19" t="s">
        <v>95</v>
      </c>
      <c r="M15" s="19" t="s">
        <v>967</v>
      </c>
      <c r="N15" s="19" t="s">
        <v>1194</v>
      </c>
      <c r="O15" s="20">
        <f t="shared" si="2"/>
        <v>216</v>
      </c>
      <c r="P15">
        <v>37</v>
      </c>
    </row>
    <row r="16" spans="1:16" x14ac:dyDescent="0.25">
      <c r="A16" s="20" t="str">
        <f t="shared" si="0"/>
        <v>PILLA_EMILIANO_M03</v>
      </c>
      <c r="B16" s="19">
        <f t="shared" si="1"/>
        <v>15</v>
      </c>
      <c r="C16" s="1"/>
      <c r="D16" s="45" t="s">
        <v>209</v>
      </c>
      <c r="E16" s="19">
        <v>75</v>
      </c>
      <c r="F16" s="18">
        <v>3</v>
      </c>
      <c r="G16" s="19" t="s">
        <v>3</v>
      </c>
      <c r="H16" s="18" t="str">
        <f>VLOOKUP(G16,CAT!$E$2:$F$26,2)</f>
        <v>M03</v>
      </c>
      <c r="I16" s="2"/>
      <c r="J16" s="2"/>
      <c r="K16" s="19" t="s">
        <v>734</v>
      </c>
      <c r="L16" s="19" t="s">
        <v>735</v>
      </c>
      <c r="M16" s="19" t="s">
        <v>968</v>
      </c>
      <c r="N16" s="19" t="s">
        <v>1169</v>
      </c>
      <c r="O16" s="20">
        <f t="shared" si="2"/>
        <v>215</v>
      </c>
      <c r="P16">
        <v>39</v>
      </c>
    </row>
    <row r="17" spans="1:16" x14ac:dyDescent="0.25">
      <c r="A17" s="20" t="str">
        <f t="shared" si="0"/>
        <v>SINISCALCHI_LODOVICO_M04</v>
      </c>
      <c r="B17" s="19">
        <f t="shared" si="1"/>
        <v>16</v>
      </c>
      <c r="C17" s="1"/>
      <c r="D17" s="45" t="s">
        <v>209</v>
      </c>
      <c r="E17" s="19">
        <v>82</v>
      </c>
      <c r="F17" s="18">
        <v>4</v>
      </c>
      <c r="G17" s="19" t="s">
        <v>7</v>
      </c>
      <c r="H17" s="18" t="str">
        <f>VLOOKUP(G17,CAT!$E$2:$F$26,2)</f>
        <v>M04</v>
      </c>
      <c r="I17" s="2"/>
      <c r="J17" s="2"/>
      <c r="K17" s="19" t="s">
        <v>288</v>
      </c>
      <c r="L17" s="19" t="s">
        <v>289</v>
      </c>
      <c r="M17" s="19" t="s">
        <v>969</v>
      </c>
      <c r="N17" s="19" t="s">
        <v>1169</v>
      </c>
      <c r="O17" s="20">
        <f t="shared" si="2"/>
        <v>214</v>
      </c>
      <c r="P17">
        <v>37</v>
      </c>
    </row>
    <row r="18" spans="1:16" x14ac:dyDescent="0.25">
      <c r="A18" s="20" t="str">
        <f t="shared" si="0"/>
        <v>AMBROSINO_ALBERTO_M04</v>
      </c>
      <c r="B18" s="19">
        <f t="shared" si="1"/>
        <v>17</v>
      </c>
      <c r="C18" s="1"/>
      <c r="D18" s="45" t="s">
        <v>209</v>
      </c>
      <c r="E18" s="19">
        <v>43</v>
      </c>
      <c r="F18" s="18">
        <v>5</v>
      </c>
      <c r="G18" s="19" t="s">
        <v>7</v>
      </c>
      <c r="H18" s="18" t="str">
        <f>VLOOKUP(G18,CAT!$E$2:$F$26,2)</f>
        <v>M04</v>
      </c>
      <c r="I18" s="2"/>
      <c r="J18" s="2"/>
      <c r="K18" s="19" t="s">
        <v>880</v>
      </c>
      <c r="L18" s="19" t="s">
        <v>130</v>
      </c>
      <c r="M18" s="19" t="s">
        <v>970</v>
      </c>
      <c r="N18" s="19" t="s">
        <v>900</v>
      </c>
      <c r="O18" s="20">
        <f t="shared" si="2"/>
        <v>213</v>
      </c>
      <c r="P18">
        <v>36</v>
      </c>
    </row>
    <row r="19" spans="1:16" x14ac:dyDescent="0.25">
      <c r="A19" s="20" t="str">
        <f t="shared" si="0"/>
        <v>LOMBARDI_DOMENICO_M04</v>
      </c>
      <c r="B19" s="19">
        <f t="shared" si="1"/>
        <v>18</v>
      </c>
      <c r="C19" s="1"/>
      <c r="D19" s="45" t="s">
        <v>209</v>
      </c>
      <c r="E19" s="19">
        <v>162</v>
      </c>
      <c r="F19" s="18">
        <v>6</v>
      </c>
      <c r="G19" s="19" t="s">
        <v>7</v>
      </c>
      <c r="H19" s="18" t="str">
        <f>VLOOKUP(G19,CAT!$E$2:$F$26,2)</f>
        <v>M04</v>
      </c>
      <c r="I19" s="2"/>
      <c r="J19" s="2"/>
      <c r="K19" s="19" t="s">
        <v>462</v>
      </c>
      <c r="L19" s="19" t="s">
        <v>28</v>
      </c>
      <c r="M19" s="19" t="s">
        <v>971</v>
      </c>
      <c r="N19" s="19" t="s">
        <v>953</v>
      </c>
      <c r="O19" s="20">
        <f t="shared" si="2"/>
        <v>212</v>
      </c>
      <c r="P19">
        <v>35</v>
      </c>
    </row>
    <row r="20" spans="1:16" x14ac:dyDescent="0.25">
      <c r="A20" s="20" t="str">
        <f t="shared" si="0"/>
        <v>CERULO_ETTORE_M03</v>
      </c>
      <c r="B20" s="19">
        <f t="shared" si="1"/>
        <v>19</v>
      </c>
      <c r="C20" s="1"/>
      <c r="D20" s="45" t="s">
        <v>209</v>
      </c>
      <c r="E20" s="19">
        <v>50</v>
      </c>
      <c r="F20" s="18">
        <v>4</v>
      </c>
      <c r="G20" s="19" t="s">
        <v>3</v>
      </c>
      <c r="H20" s="18" t="str">
        <f>VLOOKUP(G20,CAT!$E$2:$F$26,2)</f>
        <v>M03</v>
      </c>
      <c r="I20" s="2"/>
      <c r="J20" s="2"/>
      <c r="K20" s="19" t="s">
        <v>5</v>
      </c>
      <c r="L20" s="19" t="s">
        <v>6</v>
      </c>
      <c r="M20" s="19" t="s">
        <v>972</v>
      </c>
      <c r="N20" s="19" t="s">
        <v>1169</v>
      </c>
      <c r="O20" s="20">
        <f t="shared" si="2"/>
        <v>211</v>
      </c>
      <c r="P20">
        <v>37</v>
      </c>
    </row>
    <row r="21" spans="1:16" x14ac:dyDescent="0.25">
      <c r="A21" s="20" t="str">
        <f t="shared" si="0"/>
        <v>SPELTRA_AMELIO_M02</v>
      </c>
      <c r="B21" s="19">
        <f t="shared" si="1"/>
        <v>20</v>
      </c>
      <c r="C21" s="1"/>
      <c r="D21" s="45" t="s">
        <v>209</v>
      </c>
      <c r="E21" s="19">
        <v>84</v>
      </c>
      <c r="F21" s="18">
        <v>5</v>
      </c>
      <c r="G21" s="19" t="s">
        <v>20</v>
      </c>
      <c r="H21" s="18" t="str">
        <f>VLOOKUP(G21,CAT!$E$2:$F$26,2)</f>
        <v>M02</v>
      </c>
      <c r="I21" s="2"/>
      <c r="J21" s="2"/>
      <c r="K21" s="19" t="s">
        <v>63</v>
      </c>
      <c r="L21" s="19" t="s">
        <v>64</v>
      </c>
      <c r="M21" s="19" t="s">
        <v>973</v>
      </c>
      <c r="N21" s="19" t="s">
        <v>1169</v>
      </c>
      <c r="O21" s="20">
        <f t="shared" si="2"/>
        <v>210</v>
      </c>
      <c r="P21">
        <v>36</v>
      </c>
    </row>
    <row r="22" spans="1:16" x14ac:dyDescent="0.25">
      <c r="A22" s="20" t="str">
        <f t="shared" si="0"/>
        <v>DE_MARCO_DOMENICO_M05</v>
      </c>
      <c r="B22" s="19">
        <f t="shared" si="1"/>
        <v>21</v>
      </c>
      <c r="C22" s="1"/>
      <c r="D22" s="45" t="s">
        <v>209</v>
      </c>
      <c r="E22" s="19">
        <v>166</v>
      </c>
      <c r="F22" s="18">
        <v>4</v>
      </c>
      <c r="G22" s="19" t="s">
        <v>29</v>
      </c>
      <c r="H22" s="18" t="str">
        <f>VLOOKUP(G22,CAT!$E$2:$F$26,2)</f>
        <v>M05</v>
      </c>
      <c r="I22" s="2"/>
      <c r="J22" s="2"/>
      <c r="K22" s="19" t="s">
        <v>1125</v>
      </c>
      <c r="L22" s="19" t="s">
        <v>28</v>
      </c>
      <c r="M22" s="19" t="s">
        <v>974</v>
      </c>
      <c r="N22" s="19" t="s">
        <v>953</v>
      </c>
      <c r="O22" s="20">
        <f t="shared" si="2"/>
        <v>209</v>
      </c>
      <c r="P22">
        <v>37</v>
      </c>
    </row>
    <row r="23" spans="1:16" x14ac:dyDescent="0.25">
      <c r="A23" s="20" t="str">
        <f t="shared" si="0"/>
        <v>RICCIARDI_ALESSANDRO_M04</v>
      </c>
      <c r="B23" s="19">
        <f t="shared" si="1"/>
        <v>22</v>
      </c>
      <c r="C23" s="1"/>
      <c r="D23" s="45" t="s">
        <v>209</v>
      </c>
      <c r="E23" s="19">
        <v>183</v>
      </c>
      <c r="F23" s="18">
        <v>7</v>
      </c>
      <c r="G23" s="19" t="s">
        <v>7</v>
      </c>
      <c r="H23" s="18" t="str">
        <f>VLOOKUP(G23,CAT!$E$2:$F$26,2)</f>
        <v>M04</v>
      </c>
      <c r="I23" s="2"/>
      <c r="J23" s="2"/>
      <c r="K23" s="19" t="s">
        <v>59</v>
      </c>
      <c r="L23" s="19" t="s">
        <v>95</v>
      </c>
      <c r="M23" s="19" t="s">
        <v>975</v>
      </c>
      <c r="N23" s="19" t="s">
        <v>189</v>
      </c>
      <c r="O23" s="20">
        <f t="shared" si="2"/>
        <v>208</v>
      </c>
      <c r="P23">
        <v>34</v>
      </c>
    </row>
    <row r="24" spans="1:16" x14ac:dyDescent="0.25">
      <c r="A24" s="20" t="str">
        <f t="shared" si="0"/>
        <v>NAPOLITANO_LUIGI_M05</v>
      </c>
      <c r="B24" s="19">
        <f t="shared" si="1"/>
        <v>23</v>
      </c>
      <c r="C24" s="1"/>
      <c r="D24" s="45" t="s">
        <v>209</v>
      </c>
      <c r="E24" s="19">
        <v>111</v>
      </c>
      <c r="F24" s="18">
        <v>5</v>
      </c>
      <c r="G24" s="19" t="s">
        <v>29</v>
      </c>
      <c r="H24" s="18" t="str">
        <f>VLOOKUP(G24,CAT!$E$2:$F$26,2)</f>
        <v>M05</v>
      </c>
      <c r="I24" s="2"/>
      <c r="J24" s="2"/>
      <c r="K24" s="19" t="s">
        <v>181</v>
      </c>
      <c r="L24" s="19" t="s">
        <v>35</v>
      </c>
      <c r="M24" s="19" t="s">
        <v>976</v>
      </c>
      <c r="N24" s="19" t="s">
        <v>1168</v>
      </c>
      <c r="O24" s="20">
        <f t="shared" si="2"/>
        <v>207</v>
      </c>
      <c r="P24">
        <v>36</v>
      </c>
    </row>
    <row r="25" spans="1:16" x14ac:dyDescent="0.25">
      <c r="A25" s="20" t="str">
        <f t="shared" si="0"/>
        <v>GALASSO_MICHELE_M02</v>
      </c>
      <c r="B25" s="19">
        <f t="shared" si="1"/>
        <v>24</v>
      </c>
      <c r="C25" s="1"/>
      <c r="D25" s="45" t="s">
        <v>209</v>
      </c>
      <c r="E25" s="19">
        <v>99</v>
      </c>
      <c r="F25" s="18">
        <v>6</v>
      </c>
      <c r="G25" s="19" t="s">
        <v>76</v>
      </c>
      <c r="H25" s="18" t="str">
        <f>VLOOKUP(G25,CAT!$E$2:$F$26,2)</f>
        <v>M02</v>
      </c>
      <c r="I25" s="2"/>
      <c r="J25" s="2"/>
      <c r="K25" s="19" t="s">
        <v>30</v>
      </c>
      <c r="L25" s="19" t="s">
        <v>4</v>
      </c>
      <c r="M25" s="19" t="s">
        <v>977</v>
      </c>
      <c r="N25" s="19" t="s">
        <v>328</v>
      </c>
      <c r="O25" s="20">
        <f t="shared" si="2"/>
        <v>206</v>
      </c>
      <c r="P25">
        <v>35</v>
      </c>
    </row>
    <row r="26" spans="1:16" x14ac:dyDescent="0.25">
      <c r="A26" s="20" t="str">
        <f t="shared" si="0"/>
        <v>PRINCIPE_MICHELE_M07</v>
      </c>
      <c r="B26" s="19">
        <f t="shared" si="1"/>
        <v>25</v>
      </c>
      <c r="C26" s="1"/>
      <c r="D26" s="45" t="s">
        <v>209</v>
      </c>
      <c r="E26" s="19">
        <v>156</v>
      </c>
      <c r="F26" s="18">
        <v>2</v>
      </c>
      <c r="G26" s="19" t="s">
        <v>17</v>
      </c>
      <c r="H26" s="18" t="str">
        <f>VLOOKUP(G26,CAT!$E$2:$F$26,2)</f>
        <v>M07</v>
      </c>
      <c r="I26" s="2"/>
      <c r="J26" s="2"/>
      <c r="K26" s="19" t="s">
        <v>191</v>
      </c>
      <c r="L26" s="19" t="s">
        <v>4</v>
      </c>
      <c r="M26" s="19" t="s">
        <v>978</v>
      </c>
      <c r="N26" s="19" t="s">
        <v>1194</v>
      </c>
      <c r="O26" s="20">
        <f t="shared" si="2"/>
        <v>205</v>
      </c>
      <c r="P26">
        <v>42</v>
      </c>
    </row>
    <row r="27" spans="1:16" x14ac:dyDescent="0.25">
      <c r="A27" s="20" t="str">
        <f t="shared" si="0"/>
        <v>MIRRA_MARIO_M04</v>
      </c>
      <c r="B27" s="19">
        <f t="shared" si="1"/>
        <v>26</v>
      </c>
      <c r="C27" s="1"/>
      <c r="D27" s="45" t="s">
        <v>209</v>
      </c>
      <c r="E27" s="19">
        <v>44</v>
      </c>
      <c r="F27" s="18">
        <v>8</v>
      </c>
      <c r="G27" s="19" t="s">
        <v>7</v>
      </c>
      <c r="H27" s="18" t="str">
        <f>VLOOKUP(G27,CAT!$E$2:$F$26,2)</f>
        <v>M04</v>
      </c>
      <c r="I27" s="2"/>
      <c r="J27" s="2"/>
      <c r="K27" s="19" t="s">
        <v>291</v>
      </c>
      <c r="L27" s="19" t="s">
        <v>55</v>
      </c>
      <c r="M27" s="19" t="s">
        <v>979</v>
      </c>
      <c r="N27" s="19" t="s">
        <v>900</v>
      </c>
      <c r="O27" s="20">
        <f t="shared" si="2"/>
        <v>204</v>
      </c>
      <c r="P27">
        <v>33</v>
      </c>
    </row>
    <row r="28" spans="1:16" x14ac:dyDescent="0.25">
      <c r="A28" s="20" t="str">
        <f t="shared" si="0"/>
        <v>PUGLIA_VITO_M04</v>
      </c>
      <c r="B28" s="19">
        <f t="shared" si="1"/>
        <v>27</v>
      </c>
      <c r="C28" s="1"/>
      <c r="D28" s="45" t="s">
        <v>209</v>
      </c>
      <c r="E28" s="19">
        <v>76</v>
      </c>
      <c r="F28" s="18">
        <v>9</v>
      </c>
      <c r="G28" s="19" t="s">
        <v>7</v>
      </c>
      <c r="H28" s="18" t="str">
        <f>VLOOKUP(G28,CAT!$E$2:$F$26,2)</f>
        <v>M04</v>
      </c>
      <c r="I28" s="2"/>
      <c r="J28" s="2"/>
      <c r="K28" s="19" t="s">
        <v>274</v>
      </c>
      <c r="L28" s="19" t="s">
        <v>275</v>
      </c>
      <c r="M28" s="19" t="s">
        <v>980</v>
      </c>
      <c r="N28" s="19" t="s">
        <v>1169</v>
      </c>
      <c r="O28" s="20">
        <f t="shared" si="2"/>
        <v>203</v>
      </c>
      <c r="P28">
        <v>32</v>
      </c>
    </row>
    <row r="29" spans="1:16" x14ac:dyDescent="0.25">
      <c r="A29" s="20" t="str">
        <f t="shared" si="0"/>
        <v>INGLESE_EMIDIO_M02</v>
      </c>
      <c r="B29" s="19">
        <f t="shared" si="1"/>
        <v>28</v>
      </c>
      <c r="C29" s="1"/>
      <c r="D29" s="45" t="s">
        <v>209</v>
      </c>
      <c r="E29" s="19">
        <v>63</v>
      </c>
      <c r="F29" s="18">
        <v>7</v>
      </c>
      <c r="G29" s="19" t="s">
        <v>20</v>
      </c>
      <c r="H29" s="18" t="str">
        <f>VLOOKUP(G29,CAT!$E$2:$F$26,2)</f>
        <v>M02</v>
      </c>
      <c r="I29" s="2"/>
      <c r="J29" s="2"/>
      <c r="K29" s="19" t="s">
        <v>37</v>
      </c>
      <c r="L29" s="19" t="s">
        <v>38</v>
      </c>
      <c r="M29" s="19" t="s">
        <v>981</v>
      </c>
      <c r="N29" s="19" t="s">
        <v>1169</v>
      </c>
      <c r="O29" s="20">
        <f t="shared" si="2"/>
        <v>202</v>
      </c>
      <c r="P29">
        <v>34</v>
      </c>
    </row>
    <row r="30" spans="1:16" x14ac:dyDescent="0.25">
      <c r="A30" s="20" t="str">
        <f t="shared" si="0"/>
        <v>DANESE_GIUSEPPE_M06</v>
      </c>
      <c r="B30" s="19">
        <f t="shared" si="1"/>
        <v>29</v>
      </c>
      <c r="C30" s="1"/>
      <c r="D30" s="45" t="s">
        <v>209</v>
      </c>
      <c r="E30" s="19">
        <v>165</v>
      </c>
      <c r="F30" s="18">
        <v>2</v>
      </c>
      <c r="G30" s="19" t="s">
        <v>15</v>
      </c>
      <c r="H30" s="18" t="str">
        <f>VLOOKUP(G30,CAT!$E$2:$F$26,2)</f>
        <v>M06</v>
      </c>
      <c r="I30" s="2"/>
      <c r="J30" s="2"/>
      <c r="K30" s="19" t="s">
        <v>336</v>
      </c>
      <c r="L30" s="19" t="s">
        <v>21</v>
      </c>
      <c r="M30" s="19" t="s">
        <v>982</v>
      </c>
      <c r="N30" s="19" t="s">
        <v>953</v>
      </c>
      <c r="O30" s="20">
        <f t="shared" si="2"/>
        <v>201</v>
      </c>
      <c r="P30">
        <v>42</v>
      </c>
    </row>
    <row r="31" spans="1:16" x14ac:dyDescent="0.25">
      <c r="A31" s="20" t="str">
        <f t="shared" si="0"/>
        <v>COLESANTI_ROBERTA_F2</v>
      </c>
      <c r="B31" s="19">
        <f t="shared" si="1"/>
        <v>30</v>
      </c>
      <c r="C31" s="1"/>
      <c r="D31" s="45" t="s">
        <v>210</v>
      </c>
      <c r="E31" s="19">
        <v>54</v>
      </c>
      <c r="F31" s="18">
        <v>1</v>
      </c>
      <c r="G31" s="19" t="s">
        <v>12</v>
      </c>
      <c r="H31" s="18" t="str">
        <f>VLOOKUP(G31,CAT!$E$2:$F$26,2)</f>
        <v>F2</v>
      </c>
      <c r="I31" s="2"/>
      <c r="J31" s="2"/>
      <c r="K31" s="19" t="s">
        <v>13</v>
      </c>
      <c r="L31" s="19" t="s">
        <v>14</v>
      </c>
      <c r="M31" s="19" t="s">
        <v>983</v>
      </c>
      <c r="N31" s="19" t="s">
        <v>1169</v>
      </c>
      <c r="O31" s="20">
        <f t="shared" si="2"/>
        <v>200</v>
      </c>
      <c r="P31">
        <v>12</v>
      </c>
    </row>
    <row r="32" spans="1:16" x14ac:dyDescent="0.25">
      <c r="A32" s="20" t="str">
        <f t="shared" si="0"/>
        <v>FERRI_LEUCIO_M06</v>
      </c>
      <c r="B32" s="19">
        <f t="shared" si="1"/>
        <v>31</v>
      </c>
      <c r="C32" s="1"/>
      <c r="D32" s="45" t="s">
        <v>209</v>
      </c>
      <c r="E32" s="19">
        <v>58</v>
      </c>
      <c r="F32" s="18">
        <v>3</v>
      </c>
      <c r="G32" s="19" t="s">
        <v>15</v>
      </c>
      <c r="H32" s="18" t="str">
        <f>VLOOKUP(G32,CAT!$E$2:$F$26,2)</f>
        <v>M06</v>
      </c>
      <c r="I32" s="2"/>
      <c r="J32" s="2"/>
      <c r="K32" s="19" t="s">
        <v>578</v>
      </c>
      <c r="L32" s="19" t="s">
        <v>579</v>
      </c>
      <c r="M32" s="19" t="s">
        <v>984</v>
      </c>
      <c r="N32" s="19" t="s">
        <v>1169</v>
      </c>
      <c r="O32" s="20">
        <f t="shared" si="2"/>
        <v>199</v>
      </c>
      <c r="P32">
        <v>39</v>
      </c>
    </row>
    <row r="33" spans="1:16" x14ac:dyDescent="0.25">
      <c r="A33" s="20" t="str">
        <f t="shared" si="0"/>
        <v>PASTORE_SALVATORE_M04</v>
      </c>
      <c r="B33" s="19">
        <f t="shared" si="1"/>
        <v>32</v>
      </c>
      <c r="C33" s="1"/>
      <c r="D33" s="45" t="s">
        <v>209</v>
      </c>
      <c r="E33" s="19">
        <v>112</v>
      </c>
      <c r="F33" s="18">
        <v>10</v>
      </c>
      <c r="G33" s="19" t="s">
        <v>7</v>
      </c>
      <c r="H33" s="18" t="str">
        <f>VLOOKUP(G33,CAT!$E$2:$F$26,2)</f>
        <v>M04</v>
      </c>
      <c r="I33" s="2"/>
      <c r="J33" s="2"/>
      <c r="K33" s="19" t="s">
        <v>335</v>
      </c>
      <c r="L33" s="19" t="s">
        <v>140</v>
      </c>
      <c r="M33" s="19" t="s">
        <v>985</v>
      </c>
      <c r="N33" s="19" t="s">
        <v>1168</v>
      </c>
      <c r="O33" s="20">
        <f t="shared" si="2"/>
        <v>198</v>
      </c>
      <c r="P33">
        <v>31</v>
      </c>
    </row>
    <row r="34" spans="1:16" x14ac:dyDescent="0.25">
      <c r="A34" s="20" t="str">
        <f t="shared" si="0"/>
        <v>TREMONTE_PATRIZIO_M04</v>
      </c>
      <c r="B34" s="19">
        <f t="shared" si="1"/>
        <v>33</v>
      </c>
      <c r="C34" s="1"/>
      <c r="D34" s="45" t="s">
        <v>209</v>
      </c>
      <c r="E34" s="19">
        <v>89</v>
      </c>
      <c r="F34" s="18">
        <v>11</v>
      </c>
      <c r="G34" s="19" t="s">
        <v>7</v>
      </c>
      <c r="H34" s="18" t="str">
        <f>VLOOKUP(G34,CAT!$E$2:$F$26,2)</f>
        <v>M04</v>
      </c>
      <c r="I34" s="2"/>
      <c r="J34" s="2"/>
      <c r="K34" s="19" t="s">
        <v>296</v>
      </c>
      <c r="L34" s="19" t="s">
        <v>101</v>
      </c>
      <c r="M34" s="19" t="s">
        <v>986</v>
      </c>
      <c r="N34" s="19" t="s">
        <v>1169</v>
      </c>
      <c r="O34" s="20">
        <f t="shared" si="2"/>
        <v>197</v>
      </c>
      <c r="P34">
        <v>30</v>
      </c>
    </row>
    <row r="35" spans="1:16" x14ac:dyDescent="0.25">
      <c r="A35" s="20" t="str">
        <f t="shared" si="0"/>
        <v>MAFFEI_ALBERTO_M07</v>
      </c>
      <c r="B35" s="19">
        <f t="shared" si="1"/>
        <v>34</v>
      </c>
      <c r="C35" s="1"/>
      <c r="D35" s="45" t="s">
        <v>209</v>
      </c>
      <c r="E35" s="19">
        <v>179</v>
      </c>
      <c r="F35" s="18">
        <v>3</v>
      </c>
      <c r="G35" s="19" t="s">
        <v>17</v>
      </c>
      <c r="H35" s="18" t="str">
        <f>VLOOKUP(G35,CAT!$E$2:$F$26,2)</f>
        <v>M07</v>
      </c>
      <c r="I35" s="2"/>
      <c r="J35" s="2"/>
      <c r="K35" s="19" t="s">
        <v>176</v>
      </c>
      <c r="L35" s="19" t="s">
        <v>130</v>
      </c>
      <c r="M35" s="19" t="s">
        <v>987</v>
      </c>
      <c r="N35" s="19" t="s">
        <v>189</v>
      </c>
      <c r="O35" s="20">
        <f t="shared" si="2"/>
        <v>196</v>
      </c>
      <c r="P35">
        <v>39</v>
      </c>
    </row>
    <row r="36" spans="1:16" x14ac:dyDescent="0.25">
      <c r="A36" s="20" t="str">
        <f t="shared" si="0"/>
        <v>TEDESCO_MIANO_M05</v>
      </c>
      <c r="B36" s="19">
        <f t="shared" si="1"/>
        <v>35</v>
      </c>
      <c r="C36" s="1"/>
      <c r="D36" s="45" t="s">
        <v>209</v>
      </c>
      <c r="E36" s="19">
        <v>86</v>
      </c>
      <c r="F36" s="18">
        <v>6</v>
      </c>
      <c r="G36" s="19" t="s">
        <v>29</v>
      </c>
      <c r="H36" s="18" t="str">
        <f>VLOOKUP(G36,CAT!$E$2:$F$26,2)</f>
        <v>M05</v>
      </c>
      <c r="I36" s="2"/>
      <c r="J36" s="2"/>
      <c r="K36" s="19" t="s">
        <v>67</v>
      </c>
      <c r="L36" s="19" t="s">
        <v>68</v>
      </c>
      <c r="M36" s="19" t="s">
        <v>988</v>
      </c>
      <c r="N36" s="19" t="s">
        <v>1169</v>
      </c>
      <c r="O36" s="20">
        <f t="shared" si="2"/>
        <v>195</v>
      </c>
      <c r="P36">
        <v>35</v>
      </c>
    </row>
    <row r="37" spans="1:16" x14ac:dyDescent="0.25">
      <c r="A37" s="20" t="str">
        <f t="shared" si="0"/>
        <v>IULIUCCI_NUNZIO_M02</v>
      </c>
      <c r="B37" s="19">
        <f t="shared" si="1"/>
        <v>36</v>
      </c>
      <c r="C37" s="1"/>
      <c r="D37" s="45" t="s">
        <v>209</v>
      </c>
      <c r="E37" s="19">
        <v>107</v>
      </c>
      <c r="F37" s="18">
        <v>8</v>
      </c>
      <c r="G37" s="19" t="s">
        <v>20</v>
      </c>
      <c r="H37" s="18" t="str">
        <f>VLOOKUP(G37,CAT!$E$2:$F$26,2)</f>
        <v>M02</v>
      </c>
      <c r="I37" s="2"/>
      <c r="J37" s="2"/>
      <c r="K37" s="19" t="s">
        <v>943</v>
      </c>
      <c r="L37" s="19" t="s">
        <v>989</v>
      </c>
      <c r="M37" s="19" t="s">
        <v>990</v>
      </c>
      <c r="N37" s="19" t="s">
        <v>1168</v>
      </c>
      <c r="O37" s="20">
        <f t="shared" si="2"/>
        <v>194</v>
      </c>
      <c r="P37">
        <v>33</v>
      </c>
    </row>
    <row r="38" spans="1:16" x14ac:dyDescent="0.25">
      <c r="A38" s="20" t="str">
        <f t="shared" si="0"/>
        <v>LAVORGNA_ANTONIO_M03</v>
      </c>
      <c r="B38" s="19">
        <f t="shared" si="1"/>
        <v>37</v>
      </c>
      <c r="C38" s="1"/>
      <c r="D38" s="45" t="s">
        <v>209</v>
      </c>
      <c r="E38" s="19">
        <v>65</v>
      </c>
      <c r="F38" s="18">
        <v>5</v>
      </c>
      <c r="G38" s="19" t="s">
        <v>3</v>
      </c>
      <c r="H38" s="18" t="str">
        <f>VLOOKUP(G38,CAT!$E$2:$F$26,2)</f>
        <v>M03</v>
      </c>
      <c r="I38" s="2"/>
      <c r="J38" s="2"/>
      <c r="K38" s="19" t="s">
        <v>144</v>
      </c>
      <c r="L38" s="19" t="s">
        <v>22</v>
      </c>
      <c r="M38" s="19" t="s">
        <v>991</v>
      </c>
      <c r="N38" s="19" t="s">
        <v>1169</v>
      </c>
      <c r="O38" s="20">
        <f t="shared" si="2"/>
        <v>193</v>
      </c>
      <c r="P38">
        <v>36</v>
      </c>
    </row>
    <row r="39" spans="1:16" x14ac:dyDescent="0.25">
      <c r="A39" s="20" t="str">
        <f t="shared" si="0"/>
        <v>SELLAROLI_ORESTE_M05</v>
      </c>
      <c r="B39" s="19">
        <f t="shared" si="1"/>
        <v>38</v>
      </c>
      <c r="C39" s="1"/>
      <c r="D39" s="45" t="s">
        <v>209</v>
      </c>
      <c r="E39" s="19">
        <v>160</v>
      </c>
      <c r="F39" s="18">
        <v>7</v>
      </c>
      <c r="G39" s="19" t="s">
        <v>29</v>
      </c>
      <c r="H39" s="18" t="str">
        <f>VLOOKUP(G39,CAT!$E$2:$F$26,2)</f>
        <v>M05</v>
      </c>
      <c r="I39" s="2"/>
      <c r="J39" s="2"/>
      <c r="K39" s="19" t="s">
        <v>686</v>
      </c>
      <c r="L39" s="19" t="s">
        <v>687</v>
      </c>
      <c r="M39" s="19" t="s">
        <v>992</v>
      </c>
      <c r="N39" s="19" t="s">
        <v>1194</v>
      </c>
      <c r="O39" s="20">
        <f t="shared" si="2"/>
        <v>192</v>
      </c>
      <c r="P39">
        <v>34</v>
      </c>
    </row>
    <row r="40" spans="1:16" x14ac:dyDescent="0.25">
      <c r="A40" s="20" t="str">
        <f t="shared" si="0"/>
        <v>MOFFA_MAURIZIO_M04</v>
      </c>
      <c r="B40" s="19">
        <f t="shared" si="1"/>
        <v>39</v>
      </c>
      <c r="C40" s="1"/>
      <c r="D40" s="45" t="s">
        <v>209</v>
      </c>
      <c r="E40" s="19">
        <v>169</v>
      </c>
      <c r="F40" s="18">
        <v>12</v>
      </c>
      <c r="G40" s="19" t="s">
        <v>7</v>
      </c>
      <c r="H40" s="18" t="str">
        <f>VLOOKUP(G40,CAT!$E$2:$F$26,2)</f>
        <v>M04</v>
      </c>
      <c r="I40" s="2"/>
      <c r="J40" s="2"/>
      <c r="K40" s="19" t="s">
        <v>508</v>
      </c>
      <c r="L40" s="19" t="s">
        <v>112</v>
      </c>
      <c r="M40" s="19" t="s">
        <v>993</v>
      </c>
      <c r="N40" s="19" t="s">
        <v>953</v>
      </c>
      <c r="O40" s="20">
        <f t="shared" si="2"/>
        <v>191</v>
      </c>
      <c r="P40">
        <v>29</v>
      </c>
    </row>
    <row r="41" spans="1:16" x14ac:dyDescent="0.25">
      <c r="A41" s="20" t="str">
        <f t="shared" si="0"/>
        <v>SPULZO_LINO_M05</v>
      </c>
      <c r="B41" s="19">
        <f t="shared" si="1"/>
        <v>40</v>
      </c>
      <c r="C41" s="1"/>
      <c r="D41" s="45" t="s">
        <v>209</v>
      </c>
      <c r="E41" s="19">
        <v>185</v>
      </c>
      <c r="F41" s="18">
        <v>8</v>
      </c>
      <c r="G41" s="19" t="s">
        <v>29</v>
      </c>
      <c r="H41" s="18" t="str">
        <f>VLOOKUP(G41,CAT!$E$2:$F$26,2)</f>
        <v>M05</v>
      </c>
      <c r="I41" s="2"/>
      <c r="J41" s="2"/>
      <c r="K41" s="19" t="s">
        <v>118</v>
      </c>
      <c r="L41" s="19" t="s">
        <v>136</v>
      </c>
      <c r="M41" s="19" t="s">
        <v>994</v>
      </c>
      <c r="N41" s="19" t="s">
        <v>328</v>
      </c>
      <c r="O41" s="20">
        <f t="shared" si="2"/>
        <v>190</v>
      </c>
      <c r="P41">
        <v>33</v>
      </c>
    </row>
    <row r="42" spans="1:16" x14ac:dyDescent="0.25">
      <c r="A42" s="20" t="str">
        <f t="shared" si="0"/>
        <v>SMIRAGLIA_GIANLUCA_M04</v>
      </c>
      <c r="B42" s="19">
        <f t="shared" si="1"/>
        <v>41</v>
      </c>
      <c r="C42" s="1"/>
      <c r="D42" s="45" t="s">
        <v>209</v>
      </c>
      <c r="E42" s="19">
        <v>46</v>
      </c>
      <c r="F42" s="18">
        <v>13</v>
      </c>
      <c r="G42" s="19" t="s">
        <v>7</v>
      </c>
      <c r="H42" s="18" t="str">
        <f>VLOOKUP(G42,CAT!$E$2:$F$26,2)</f>
        <v>M04</v>
      </c>
      <c r="I42" s="2"/>
      <c r="J42" s="2"/>
      <c r="K42" s="19" t="s">
        <v>894</v>
      </c>
      <c r="L42" s="19" t="s">
        <v>422</v>
      </c>
      <c r="M42" s="19" t="s">
        <v>995</v>
      </c>
      <c r="N42" s="19" t="s">
        <v>900</v>
      </c>
      <c r="O42" s="20">
        <f t="shared" si="2"/>
        <v>189</v>
      </c>
      <c r="P42">
        <v>28</v>
      </c>
    </row>
    <row r="43" spans="1:16" x14ac:dyDescent="0.25">
      <c r="A43" s="20" t="str">
        <f t="shared" si="0"/>
        <v>GRIMALDI_ALESSANDRO_M06</v>
      </c>
      <c r="B43" s="19">
        <f t="shared" si="1"/>
        <v>42</v>
      </c>
      <c r="C43" s="1"/>
      <c r="D43" s="45" t="s">
        <v>209</v>
      </c>
      <c r="E43" s="19">
        <v>149</v>
      </c>
      <c r="F43" s="18">
        <v>4</v>
      </c>
      <c r="G43" s="19" t="s">
        <v>15</v>
      </c>
      <c r="H43" s="18" t="str">
        <f>VLOOKUP(G43,CAT!$E$2:$F$26,2)</f>
        <v>M06</v>
      </c>
      <c r="I43" s="2"/>
      <c r="J43" s="2"/>
      <c r="K43" s="19" t="s">
        <v>142</v>
      </c>
      <c r="L43" s="19" t="s">
        <v>95</v>
      </c>
      <c r="M43" s="19" t="s">
        <v>996</v>
      </c>
      <c r="N43" s="19" t="s">
        <v>1194</v>
      </c>
      <c r="O43" s="20">
        <f t="shared" si="2"/>
        <v>188</v>
      </c>
      <c r="P43">
        <v>37</v>
      </c>
    </row>
    <row r="44" spans="1:16" x14ac:dyDescent="0.25">
      <c r="A44" s="20" t="str">
        <f t="shared" si="0"/>
        <v>CATALANO_SERGIO_M05</v>
      </c>
      <c r="B44" s="19">
        <f t="shared" si="1"/>
        <v>43</v>
      </c>
      <c r="C44" s="1"/>
      <c r="D44" s="45" t="s">
        <v>209</v>
      </c>
      <c r="E44" s="19">
        <v>134</v>
      </c>
      <c r="F44" s="18">
        <v>9</v>
      </c>
      <c r="G44" s="19" t="s">
        <v>29</v>
      </c>
      <c r="H44" s="18" t="str">
        <f>VLOOKUP(G44,CAT!$E$2:$F$26,2)</f>
        <v>M05</v>
      </c>
      <c r="I44" s="2"/>
      <c r="J44" s="2"/>
      <c r="K44" s="19" t="s">
        <v>334</v>
      </c>
      <c r="L44" s="19" t="s">
        <v>88</v>
      </c>
      <c r="M44" s="19" t="s">
        <v>997</v>
      </c>
      <c r="N44" s="19" t="s">
        <v>1194</v>
      </c>
      <c r="O44" s="20">
        <f t="shared" si="2"/>
        <v>187</v>
      </c>
      <c r="P44">
        <v>32</v>
      </c>
    </row>
    <row r="45" spans="1:16" x14ac:dyDescent="0.25">
      <c r="A45" s="20" t="str">
        <f t="shared" si="0"/>
        <v>PUZIO_MASSIMO_M07</v>
      </c>
      <c r="B45" s="19">
        <f t="shared" si="1"/>
        <v>44</v>
      </c>
      <c r="C45" s="1"/>
      <c r="D45" s="45" t="s">
        <v>209</v>
      </c>
      <c r="E45" s="19">
        <v>182</v>
      </c>
      <c r="F45" s="18">
        <v>4</v>
      </c>
      <c r="G45" s="19" t="s">
        <v>17</v>
      </c>
      <c r="H45" s="18" t="str">
        <f>VLOOKUP(G45,CAT!$E$2:$F$26,2)</f>
        <v>M07</v>
      </c>
      <c r="I45" s="2"/>
      <c r="J45" s="2"/>
      <c r="K45" s="19" t="s">
        <v>185</v>
      </c>
      <c r="L45" s="19" t="s">
        <v>97</v>
      </c>
      <c r="M45" s="19" t="s">
        <v>998</v>
      </c>
      <c r="N45" s="19" t="s">
        <v>189</v>
      </c>
      <c r="O45" s="20">
        <f t="shared" si="2"/>
        <v>186</v>
      </c>
      <c r="P45">
        <v>37</v>
      </c>
    </row>
    <row r="46" spans="1:16" x14ac:dyDescent="0.25">
      <c r="A46" s="20" t="str">
        <f t="shared" si="0"/>
        <v>FESTA_ANGELO_MICHELE_M07</v>
      </c>
      <c r="B46" s="19">
        <f t="shared" si="1"/>
        <v>45</v>
      </c>
      <c r="C46" s="1"/>
      <c r="D46" s="45" t="s">
        <v>209</v>
      </c>
      <c r="E46" s="19">
        <v>59</v>
      </c>
      <c r="F46" s="18">
        <v>5</v>
      </c>
      <c r="G46" s="19" t="s">
        <v>17</v>
      </c>
      <c r="H46" s="18" t="str">
        <f>VLOOKUP(G46,CAT!$E$2:$F$26,2)</f>
        <v>M07</v>
      </c>
      <c r="I46" s="2"/>
      <c r="J46" s="2"/>
      <c r="K46" s="19" t="s">
        <v>26</v>
      </c>
      <c r="L46" s="19" t="s">
        <v>1091</v>
      </c>
      <c r="M46" s="19" t="s">
        <v>999</v>
      </c>
      <c r="N46" s="19" t="s">
        <v>1169</v>
      </c>
      <c r="O46" s="20">
        <f t="shared" si="2"/>
        <v>185</v>
      </c>
      <c r="P46">
        <v>36</v>
      </c>
    </row>
    <row r="47" spans="1:16" x14ac:dyDescent="0.25">
      <c r="A47" s="20" t="str">
        <f t="shared" si="0"/>
        <v>SORIANO_ANTONIO_M06</v>
      </c>
      <c r="B47" s="19">
        <f t="shared" si="1"/>
        <v>46</v>
      </c>
      <c r="C47" s="1"/>
      <c r="D47" s="45" t="s">
        <v>209</v>
      </c>
      <c r="E47" s="19">
        <v>83</v>
      </c>
      <c r="F47" s="18">
        <v>5</v>
      </c>
      <c r="G47" s="19" t="s">
        <v>15</v>
      </c>
      <c r="H47" s="18" t="str">
        <f>VLOOKUP(G47,CAT!$E$2:$F$26,2)</f>
        <v>M06</v>
      </c>
      <c r="I47" s="2"/>
      <c r="J47" s="2"/>
      <c r="K47" s="19" t="s">
        <v>62</v>
      </c>
      <c r="L47" s="19" t="s">
        <v>22</v>
      </c>
      <c r="M47" s="19" t="s">
        <v>1000</v>
      </c>
      <c r="N47" s="19" t="s">
        <v>1169</v>
      </c>
      <c r="O47" s="20">
        <f t="shared" si="2"/>
        <v>184</v>
      </c>
      <c r="P47">
        <v>36</v>
      </c>
    </row>
    <row r="48" spans="1:16" x14ac:dyDescent="0.25">
      <c r="A48" s="20" t="str">
        <f t="shared" si="0"/>
        <v>PALMIERO_LUCA_M04</v>
      </c>
      <c r="B48" s="19">
        <f t="shared" si="1"/>
        <v>47</v>
      </c>
      <c r="C48" s="1"/>
      <c r="D48" s="45" t="s">
        <v>209</v>
      </c>
      <c r="E48" s="19">
        <v>71</v>
      </c>
      <c r="F48" s="18">
        <v>14</v>
      </c>
      <c r="G48" s="19" t="s">
        <v>7</v>
      </c>
      <c r="H48" s="18" t="str">
        <f>VLOOKUP(G48,CAT!$E$2:$F$26,2)</f>
        <v>M04</v>
      </c>
      <c r="I48" s="2"/>
      <c r="J48" s="2"/>
      <c r="K48" s="19" t="s">
        <v>756</v>
      </c>
      <c r="L48" s="19" t="s">
        <v>102</v>
      </c>
      <c r="M48" s="19" t="s">
        <v>1001</v>
      </c>
      <c r="N48" s="19" t="s">
        <v>1169</v>
      </c>
      <c r="O48" s="20">
        <f t="shared" si="2"/>
        <v>183</v>
      </c>
      <c r="P48">
        <v>27</v>
      </c>
    </row>
    <row r="49" spans="1:16" x14ac:dyDescent="0.25">
      <c r="A49" s="20" t="str">
        <f t="shared" si="0"/>
        <v>IANNIELLO_CARMINE_M07</v>
      </c>
      <c r="B49" s="19">
        <f t="shared" si="1"/>
        <v>48</v>
      </c>
      <c r="C49" s="1"/>
      <c r="D49" s="45" t="s">
        <v>209</v>
      </c>
      <c r="E49" s="19">
        <v>151</v>
      </c>
      <c r="F49" s="18">
        <v>6</v>
      </c>
      <c r="G49" s="19" t="s">
        <v>17</v>
      </c>
      <c r="H49" s="18" t="str">
        <f>VLOOKUP(G49,CAT!$E$2:$F$26,2)</f>
        <v>M07</v>
      </c>
      <c r="I49" s="2"/>
      <c r="J49" s="2"/>
      <c r="K49" s="19" t="s">
        <v>277</v>
      </c>
      <c r="L49" s="19" t="s">
        <v>81</v>
      </c>
      <c r="M49" s="19" t="s">
        <v>1002</v>
      </c>
      <c r="N49" s="19" t="s">
        <v>1194</v>
      </c>
      <c r="O49" s="20">
        <f t="shared" si="2"/>
        <v>182</v>
      </c>
      <c r="P49">
        <v>35</v>
      </c>
    </row>
    <row r="50" spans="1:16" x14ac:dyDescent="0.25">
      <c r="A50" s="20" t="str">
        <f t="shared" si="0"/>
        <v>CANU_GIANFRANCO_M09</v>
      </c>
      <c r="B50" s="19">
        <f t="shared" si="1"/>
        <v>49</v>
      </c>
      <c r="C50" s="1"/>
      <c r="D50" s="45" t="s">
        <v>209</v>
      </c>
      <c r="E50" s="19">
        <v>163</v>
      </c>
      <c r="F50" s="18">
        <v>1</v>
      </c>
      <c r="G50" s="19" t="s">
        <v>70</v>
      </c>
      <c r="H50" s="18" t="str">
        <f>VLOOKUP(G50,CAT!$E$2:$F$26,2)</f>
        <v>M09</v>
      </c>
      <c r="I50" s="2"/>
      <c r="J50" s="2"/>
      <c r="K50" s="19" t="s">
        <v>483</v>
      </c>
      <c r="L50" s="19" t="s">
        <v>151</v>
      </c>
      <c r="M50" s="19" t="s">
        <v>1003</v>
      </c>
      <c r="N50" s="19" t="s">
        <v>953</v>
      </c>
      <c r="O50" s="20">
        <f t="shared" si="2"/>
        <v>181</v>
      </c>
      <c r="P50">
        <v>45</v>
      </c>
    </row>
    <row r="51" spans="1:16" x14ac:dyDescent="0.25">
      <c r="A51" s="20" t="str">
        <f t="shared" si="0"/>
        <v>BOTTICELLA_MAURIZIO_M06</v>
      </c>
      <c r="B51" s="19">
        <f t="shared" si="1"/>
        <v>50</v>
      </c>
      <c r="C51" s="1"/>
      <c r="D51" s="45" t="s">
        <v>209</v>
      </c>
      <c r="E51" s="19">
        <v>95</v>
      </c>
      <c r="F51" s="18">
        <v>6</v>
      </c>
      <c r="G51" s="19" t="s">
        <v>15</v>
      </c>
      <c r="H51" s="18" t="str">
        <f>VLOOKUP(G51,CAT!$E$2:$F$26,2)</f>
        <v>M06</v>
      </c>
      <c r="I51" s="2"/>
      <c r="J51" s="2"/>
      <c r="K51" s="19" t="s">
        <v>902</v>
      </c>
      <c r="L51" s="19" t="s">
        <v>112</v>
      </c>
      <c r="M51" s="19" t="s">
        <v>1004</v>
      </c>
      <c r="N51" s="19" t="s">
        <v>328</v>
      </c>
      <c r="O51" s="20">
        <f t="shared" si="2"/>
        <v>180</v>
      </c>
      <c r="P51">
        <v>35</v>
      </c>
    </row>
    <row r="52" spans="1:16" x14ac:dyDescent="0.25">
      <c r="A52" s="20" t="str">
        <f t="shared" si="0"/>
        <v>GRECO_MICHELE_M03</v>
      </c>
      <c r="B52" s="19">
        <f t="shared" si="1"/>
        <v>51</v>
      </c>
      <c r="C52" s="1"/>
      <c r="D52" s="45" t="s">
        <v>209</v>
      </c>
      <c r="E52" s="19">
        <v>61</v>
      </c>
      <c r="F52" s="18">
        <v>6</v>
      </c>
      <c r="G52" s="19" t="s">
        <v>3</v>
      </c>
      <c r="H52" s="18" t="str">
        <f>VLOOKUP(G52,CAT!$E$2:$F$26,2)</f>
        <v>M03</v>
      </c>
      <c r="I52" s="2"/>
      <c r="J52" s="2"/>
      <c r="K52" s="19" t="s">
        <v>33</v>
      </c>
      <c r="L52" s="19" t="s">
        <v>4</v>
      </c>
      <c r="M52" s="19" t="s">
        <v>1005</v>
      </c>
      <c r="N52" s="19" t="s">
        <v>1169</v>
      </c>
      <c r="O52" s="20">
        <f t="shared" si="2"/>
        <v>179</v>
      </c>
      <c r="P52">
        <v>35</v>
      </c>
    </row>
    <row r="53" spans="1:16" x14ac:dyDescent="0.25">
      <c r="A53" s="20" t="str">
        <f t="shared" si="0"/>
        <v>COSTANZO_GIUSEPPE_M02</v>
      </c>
      <c r="B53" s="19">
        <f t="shared" si="1"/>
        <v>52</v>
      </c>
      <c r="C53" s="1"/>
      <c r="D53" s="45" t="s">
        <v>209</v>
      </c>
      <c r="E53" s="19">
        <v>56</v>
      </c>
      <c r="F53" s="18">
        <v>9</v>
      </c>
      <c r="G53" s="19" t="s">
        <v>20</v>
      </c>
      <c r="H53" s="18" t="str">
        <f>VLOOKUP(G53,CAT!$E$2:$F$26,2)</f>
        <v>M02</v>
      </c>
      <c r="I53" s="2"/>
      <c r="J53" s="2"/>
      <c r="K53" s="19" t="s">
        <v>19</v>
      </c>
      <c r="L53" s="19" t="s">
        <v>21</v>
      </c>
      <c r="M53" s="19" t="s">
        <v>1006</v>
      </c>
      <c r="N53" s="19" t="s">
        <v>1169</v>
      </c>
      <c r="O53" s="20">
        <f t="shared" si="2"/>
        <v>178</v>
      </c>
      <c r="P53">
        <v>32</v>
      </c>
    </row>
    <row r="54" spans="1:16" x14ac:dyDescent="0.25">
      <c r="A54" s="20" t="str">
        <f t="shared" si="0"/>
        <v>ANTONINO_ITALO_M03</v>
      </c>
      <c r="B54" s="19">
        <f t="shared" si="1"/>
        <v>53</v>
      </c>
      <c r="C54" s="1"/>
      <c r="D54" s="45" t="s">
        <v>209</v>
      </c>
      <c r="E54" s="19">
        <v>48</v>
      </c>
      <c r="F54" s="18">
        <v>7</v>
      </c>
      <c r="G54" s="19" t="s">
        <v>3</v>
      </c>
      <c r="H54" s="18" t="str">
        <f>VLOOKUP(G54,CAT!$E$2:$F$26,2)</f>
        <v>M03</v>
      </c>
      <c r="I54" s="2"/>
      <c r="J54" s="2"/>
      <c r="K54" s="19" t="s">
        <v>731</v>
      </c>
      <c r="L54" s="19" t="s">
        <v>732</v>
      </c>
      <c r="M54" s="19" t="s">
        <v>1007</v>
      </c>
      <c r="N54" s="19" t="s">
        <v>1169</v>
      </c>
      <c r="O54" s="20">
        <f t="shared" si="2"/>
        <v>177</v>
      </c>
      <c r="P54">
        <v>34</v>
      </c>
    </row>
    <row r="55" spans="1:16" x14ac:dyDescent="0.25">
      <c r="A55" s="20" t="str">
        <f t="shared" si="0"/>
        <v>IACOMINO_ALFONSO_M05</v>
      </c>
      <c r="B55" s="19">
        <f t="shared" si="1"/>
        <v>54</v>
      </c>
      <c r="C55" s="1"/>
      <c r="D55" s="45" t="s">
        <v>209</v>
      </c>
      <c r="E55" s="19">
        <v>150</v>
      </c>
      <c r="F55" s="18">
        <v>10</v>
      </c>
      <c r="G55" s="19" t="s">
        <v>29</v>
      </c>
      <c r="H55" s="18" t="str">
        <f>VLOOKUP(G55,CAT!$E$2:$F$26,2)</f>
        <v>M05</v>
      </c>
      <c r="I55" s="2"/>
      <c r="J55" s="2"/>
      <c r="K55" s="19" t="s">
        <v>143</v>
      </c>
      <c r="L55" s="19" t="s">
        <v>78</v>
      </c>
      <c r="M55" s="19" t="s">
        <v>1008</v>
      </c>
      <c r="N55" s="19" t="s">
        <v>1194</v>
      </c>
      <c r="O55" s="20">
        <f t="shared" si="2"/>
        <v>176</v>
      </c>
      <c r="P55">
        <v>31</v>
      </c>
    </row>
    <row r="56" spans="1:16" x14ac:dyDescent="0.25">
      <c r="A56" s="20" t="str">
        <f t="shared" si="0"/>
        <v>GIORGIONE_GERARDO_M06</v>
      </c>
      <c r="B56" s="19">
        <f t="shared" si="1"/>
        <v>55</v>
      </c>
      <c r="C56" s="1"/>
      <c r="D56" s="45" t="s">
        <v>209</v>
      </c>
      <c r="E56" s="19">
        <v>148</v>
      </c>
      <c r="F56" s="18">
        <v>7</v>
      </c>
      <c r="G56" s="19" t="s">
        <v>15</v>
      </c>
      <c r="H56" s="18" t="str">
        <f>VLOOKUP(G56,CAT!$E$2:$F$26,2)</f>
        <v>M06</v>
      </c>
      <c r="I56" s="2"/>
      <c r="J56" s="2"/>
      <c r="K56" s="19" t="s">
        <v>139</v>
      </c>
      <c r="L56" s="19" t="s">
        <v>61</v>
      </c>
      <c r="M56" s="19" t="s">
        <v>1009</v>
      </c>
      <c r="N56" s="19" t="s">
        <v>1194</v>
      </c>
      <c r="O56" s="20">
        <f t="shared" si="2"/>
        <v>175</v>
      </c>
      <c r="P56">
        <v>34</v>
      </c>
    </row>
    <row r="57" spans="1:16" x14ac:dyDescent="0.25">
      <c r="A57" s="20" t="str">
        <f t="shared" si="0"/>
        <v>FORTUNATO_EUGENIO_M04</v>
      </c>
      <c r="B57" s="19">
        <f t="shared" si="1"/>
        <v>56</v>
      </c>
      <c r="C57" s="1"/>
      <c r="D57" s="45" t="s">
        <v>209</v>
      </c>
      <c r="E57" s="19">
        <v>146</v>
      </c>
      <c r="F57" s="18">
        <v>15</v>
      </c>
      <c r="G57" s="19" t="s">
        <v>7</v>
      </c>
      <c r="H57" s="18" t="str">
        <f>VLOOKUP(G57,CAT!$E$2:$F$26,2)</f>
        <v>M04</v>
      </c>
      <c r="I57" s="2"/>
      <c r="J57" s="2"/>
      <c r="K57" s="19" t="s">
        <v>341</v>
      </c>
      <c r="L57" s="19" t="s">
        <v>342</v>
      </c>
      <c r="M57" s="19" t="s">
        <v>1010</v>
      </c>
      <c r="N57" s="19" t="s">
        <v>1194</v>
      </c>
      <c r="O57" s="20">
        <f t="shared" si="2"/>
        <v>174</v>
      </c>
      <c r="P57">
        <v>26</v>
      </c>
    </row>
    <row r="58" spans="1:16" x14ac:dyDescent="0.25">
      <c r="A58" s="20" t="str">
        <f t="shared" si="0"/>
        <v>CHIUSOLO_CLAUDIO_M07</v>
      </c>
      <c r="B58" s="19">
        <f t="shared" si="1"/>
        <v>57</v>
      </c>
      <c r="C58" s="1"/>
      <c r="D58" s="45" t="s">
        <v>209</v>
      </c>
      <c r="E58" s="19">
        <v>136</v>
      </c>
      <c r="F58" s="18">
        <v>7</v>
      </c>
      <c r="G58" s="19" t="s">
        <v>17</v>
      </c>
      <c r="H58" s="18" t="str">
        <f>VLOOKUP(G58,CAT!$E$2:$F$26,2)</f>
        <v>M07</v>
      </c>
      <c r="I58" s="2"/>
      <c r="J58" s="2"/>
      <c r="K58" s="19" t="s">
        <v>190</v>
      </c>
      <c r="L58" s="19" t="s">
        <v>16</v>
      </c>
      <c r="M58" s="19" t="s">
        <v>1011</v>
      </c>
      <c r="N58" s="19" t="s">
        <v>1194</v>
      </c>
      <c r="O58" s="20">
        <f t="shared" si="2"/>
        <v>173</v>
      </c>
      <c r="P58">
        <v>34</v>
      </c>
    </row>
    <row r="59" spans="1:16" x14ac:dyDescent="0.25">
      <c r="A59" s="20" t="str">
        <f t="shared" si="0"/>
        <v>TISI_DOMENICO_M04</v>
      </c>
      <c r="B59" s="19">
        <f t="shared" si="1"/>
        <v>58</v>
      </c>
      <c r="C59" s="1"/>
      <c r="D59" s="45" t="s">
        <v>209</v>
      </c>
      <c r="E59" s="19">
        <v>184</v>
      </c>
      <c r="F59" s="18">
        <v>16</v>
      </c>
      <c r="G59" s="19" t="s">
        <v>7</v>
      </c>
      <c r="H59" s="18" t="str">
        <f>VLOOKUP(G59,CAT!$E$2:$F$26,2)</f>
        <v>M04</v>
      </c>
      <c r="I59" s="2"/>
      <c r="J59" s="2"/>
      <c r="K59" s="19" t="s">
        <v>315</v>
      </c>
      <c r="L59" s="19" t="s">
        <v>28</v>
      </c>
      <c r="M59" s="19" t="s">
        <v>1012</v>
      </c>
      <c r="N59" s="19" t="s">
        <v>189</v>
      </c>
      <c r="O59" s="20">
        <f t="shared" si="2"/>
        <v>172</v>
      </c>
      <c r="P59">
        <v>25</v>
      </c>
    </row>
    <row r="60" spans="1:16" x14ac:dyDescent="0.25">
      <c r="A60" s="20" t="str">
        <f t="shared" si="0"/>
        <v>PETROCCIA_DONATO_M05</v>
      </c>
      <c r="B60" s="19">
        <f t="shared" si="1"/>
        <v>59</v>
      </c>
      <c r="C60" s="1"/>
      <c r="D60" s="45" t="s">
        <v>209</v>
      </c>
      <c r="E60" s="19">
        <v>74</v>
      </c>
      <c r="F60" s="18">
        <v>11</v>
      </c>
      <c r="G60" s="19" t="s">
        <v>29</v>
      </c>
      <c r="H60" s="18" t="str">
        <f>VLOOKUP(G60,CAT!$E$2:$F$26,2)</f>
        <v>M05</v>
      </c>
      <c r="I60" s="2"/>
      <c r="J60" s="2"/>
      <c r="K60" s="19" t="s">
        <v>57</v>
      </c>
      <c r="L60" s="19" t="s">
        <v>41</v>
      </c>
      <c r="M60" s="19" t="s">
        <v>1013</v>
      </c>
      <c r="N60" s="19" t="s">
        <v>1169</v>
      </c>
      <c r="O60" s="20">
        <f t="shared" si="2"/>
        <v>171</v>
      </c>
      <c r="P60">
        <v>30</v>
      </c>
    </row>
    <row r="61" spans="1:16" x14ac:dyDescent="0.25">
      <c r="A61" s="20" t="str">
        <f t="shared" si="0"/>
        <v>VICARIO_MARIO_ANTONIO_M08</v>
      </c>
      <c r="B61" s="19">
        <f t="shared" si="1"/>
        <v>60</v>
      </c>
      <c r="C61" s="1"/>
      <c r="D61" s="45" t="s">
        <v>209</v>
      </c>
      <c r="E61" s="19">
        <v>91</v>
      </c>
      <c r="F61" s="18">
        <v>1</v>
      </c>
      <c r="G61" s="19" t="s">
        <v>9</v>
      </c>
      <c r="H61" s="18" t="str">
        <f>VLOOKUP(G61,CAT!$E$2:$F$26,2)</f>
        <v>M08</v>
      </c>
      <c r="I61" s="2"/>
      <c r="J61" s="2"/>
      <c r="K61" s="19" t="s">
        <v>374</v>
      </c>
      <c r="L61" s="19" t="s">
        <v>1096</v>
      </c>
      <c r="M61" s="19" t="s">
        <v>1014</v>
      </c>
      <c r="N61" s="19" t="s">
        <v>1169</v>
      </c>
      <c r="O61" s="20">
        <f t="shared" si="2"/>
        <v>170</v>
      </c>
      <c r="P61">
        <v>45</v>
      </c>
    </row>
    <row r="62" spans="1:16" x14ac:dyDescent="0.25">
      <c r="A62" s="20" t="str">
        <f t="shared" si="0"/>
        <v>LANZOTTI_SALVATORE_M02</v>
      </c>
      <c r="B62" s="19">
        <f t="shared" si="1"/>
        <v>61</v>
      </c>
      <c r="C62" s="1"/>
      <c r="D62" s="45" t="s">
        <v>209</v>
      </c>
      <c r="E62" s="19">
        <v>64</v>
      </c>
      <c r="F62" s="18">
        <v>10</v>
      </c>
      <c r="G62" s="19" t="s">
        <v>20</v>
      </c>
      <c r="H62" s="18" t="str">
        <f>VLOOKUP(G62,CAT!$E$2:$F$26,2)</f>
        <v>M02</v>
      </c>
      <c r="I62" s="2"/>
      <c r="J62" s="2"/>
      <c r="K62" s="19" t="s">
        <v>737</v>
      </c>
      <c r="L62" s="19" t="s">
        <v>140</v>
      </c>
      <c r="M62" s="19" t="s">
        <v>1015</v>
      </c>
      <c r="N62" s="19" t="s">
        <v>1169</v>
      </c>
      <c r="O62" s="20">
        <f t="shared" si="2"/>
        <v>169</v>
      </c>
      <c r="P62">
        <v>31</v>
      </c>
    </row>
    <row r="63" spans="1:16" x14ac:dyDescent="0.25">
      <c r="A63" s="20" t="str">
        <f t="shared" si="0"/>
        <v>CLEMENTE_COSIMO_M04</v>
      </c>
      <c r="B63" s="19">
        <f t="shared" si="1"/>
        <v>62</v>
      </c>
      <c r="C63" s="1"/>
      <c r="D63" s="45" t="s">
        <v>209</v>
      </c>
      <c r="E63" s="19">
        <v>102</v>
      </c>
      <c r="F63" s="18">
        <v>17</v>
      </c>
      <c r="G63" s="19" t="s">
        <v>7</v>
      </c>
      <c r="H63" s="18" t="str">
        <f>VLOOKUP(G63,CAT!$E$2:$F$26,2)</f>
        <v>M04</v>
      </c>
      <c r="I63" s="2"/>
      <c r="J63" s="2"/>
      <c r="K63" s="19" t="s">
        <v>141</v>
      </c>
      <c r="L63" s="19" t="s">
        <v>44</v>
      </c>
      <c r="M63" s="19" t="s">
        <v>1016</v>
      </c>
      <c r="N63" s="19" t="s">
        <v>1168</v>
      </c>
      <c r="O63" s="20">
        <f t="shared" si="2"/>
        <v>168</v>
      </c>
      <c r="P63">
        <v>24</v>
      </c>
    </row>
    <row r="64" spans="1:16" x14ac:dyDescent="0.25">
      <c r="A64" s="20" t="str">
        <f t="shared" si="0"/>
        <v>CIPOLLA_AGOSTINO_M09</v>
      </c>
      <c r="B64" s="19">
        <f t="shared" si="1"/>
        <v>63</v>
      </c>
      <c r="C64" s="1"/>
      <c r="D64" s="45" t="s">
        <v>209</v>
      </c>
      <c r="E64" s="19">
        <v>164</v>
      </c>
      <c r="F64" s="18">
        <v>2</v>
      </c>
      <c r="G64" s="19" t="s">
        <v>70</v>
      </c>
      <c r="H64" s="18" t="str">
        <f>VLOOKUP(G64,CAT!$E$2:$F$26,2)</f>
        <v>M09</v>
      </c>
      <c r="I64" s="2"/>
      <c r="J64" s="2"/>
      <c r="K64" s="19" t="s">
        <v>822</v>
      </c>
      <c r="L64" s="19" t="s">
        <v>94</v>
      </c>
      <c r="M64" s="19" t="s">
        <v>1017</v>
      </c>
      <c r="N64" s="19" t="s">
        <v>953</v>
      </c>
      <c r="O64" s="20">
        <f t="shared" si="2"/>
        <v>167</v>
      </c>
      <c r="P64">
        <v>42</v>
      </c>
    </row>
    <row r="65" spans="1:16" x14ac:dyDescent="0.25">
      <c r="A65" s="20" t="str">
        <f t="shared" si="0"/>
        <v>NYGAARD_SOREN_M06</v>
      </c>
      <c r="B65" s="19">
        <f t="shared" si="1"/>
        <v>64</v>
      </c>
      <c r="C65" s="1"/>
      <c r="D65" s="45" t="s">
        <v>209</v>
      </c>
      <c r="E65" s="19">
        <v>69</v>
      </c>
      <c r="F65" s="18">
        <v>8</v>
      </c>
      <c r="G65" s="19" t="s">
        <v>15</v>
      </c>
      <c r="H65" s="18" t="str">
        <f>VLOOKUP(G65,CAT!$E$2:$F$26,2)</f>
        <v>M06</v>
      </c>
      <c r="I65" s="2"/>
      <c r="J65" s="2"/>
      <c r="K65" s="19" t="s">
        <v>47</v>
      </c>
      <c r="L65" s="19" t="s">
        <v>48</v>
      </c>
      <c r="M65" s="19" t="s">
        <v>1018</v>
      </c>
      <c r="N65" s="19" t="s">
        <v>1169</v>
      </c>
      <c r="O65" s="20">
        <f t="shared" si="2"/>
        <v>166</v>
      </c>
      <c r="P65">
        <v>33</v>
      </c>
    </row>
    <row r="66" spans="1:16" x14ac:dyDescent="0.25">
      <c r="A66" s="20" t="str">
        <f t="shared" si="0"/>
        <v>GALASSO_MARIO_GIUSEPPE_M08</v>
      </c>
      <c r="B66" s="19">
        <f t="shared" si="1"/>
        <v>65</v>
      </c>
      <c r="C66" s="1"/>
      <c r="D66" s="45" t="s">
        <v>209</v>
      </c>
      <c r="E66" s="19">
        <v>60</v>
      </c>
      <c r="F66" s="18">
        <v>2</v>
      </c>
      <c r="G66" s="19" t="s">
        <v>9</v>
      </c>
      <c r="H66" s="18" t="str">
        <f>VLOOKUP(G66,CAT!$E$2:$F$26,2)</f>
        <v>M08</v>
      </c>
      <c r="I66" s="2"/>
      <c r="J66" s="2"/>
      <c r="K66" s="19" t="s">
        <v>30</v>
      </c>
      <c r="L66" s="19" t="s">
        <v>1092</v>
      </c>
      <c r="M66" s="19" t="s">
        <v>1019</v>
      </c>
      <c r="N66" s="19" t="s">
        <v>1169</v>
      </c>
      <c r="O66" s="20">
        <f t="shared" si="2"/>
        <v>165</v>
      </c>
      <c r="P66">
        <v>42</v>
      </c>
    </row>
    <row r="67" spans="1:16" x14ac:dyDescent="0.25">
      <c r="A67" s="20" t="str">
        <f t="shared" ref="A67:A127" si="3">CONCATENATE(K67,"_",L67,"_",H67)</f>
        <v>PENGUE_VINCENZO_M03</v>
      </c>
      <c r="B67" s="19">
        <f t="shared" si="1"/>
        <v>66</v>
      </c>
      <c r="C67" s="1"/>
      <c r="D67" s="45" t="s">
        <v>209</v>
      </c>
      <c r="E67" s="19">
        <v>73</v>
      </c>
      <c r="F67" s="18">
        <v>8</v>
      </c>
      <c r="G67" s="19" t="s">
        <v>3</v>
      </c>
      <c r="H67" s="18" t="str">
        <f>VLOOKUP(G67,CAT!$E$2:$F$26,2)</f>
        <v>M03</v>
      </c>
      <c r="I67" s="2"/>
      <c r="J67" s="2"/>
      <c r="K67" s="19" t="s">
        <v>56</v>
      </c>
      <c r="L67" s="19" t="s">
        <v>40</v>
      </c>
      <c r="M67" s="19" t="s">
        <v>1020</v>
      </c>
      <c r="N67" s="19" t="s">
        <v>1169</v>
      </c>
      <c r="O67" s="20">
        <f t="shared" si="2"/>
        <v>164</v>
      </c>
      <c r="P67">
        <v>33</v>
      </c>
    </row>
    <row r="68" spans="1:16" x14ac:dyDescent="0.25">
      <c r="A68" s="20" t="str">
        <f t="shared" si="3"/>
        <v>D'ORTA_ROBERTO_M06</v>
      </c>
      <c r="B68" s="19">
        <f t="shared" si="1"/>
        <v>67</v>
      </c>
      <c r="C68" s="1"/>
      <c r="D68" s="45" t="s">
        <v>209</v>
      </c>
      <c r="E68" s="19">
        <v>142</v>
      </c>
      <c r="F68" s="18">
        <v>9</v>
      </c>
      <c r="G68" s="19" t="s">
        <v>15</v>
      </c>
      <c r="H68" s="18" t="str">
        <f>VLOOKUP(G68,CAT!$E$2:$F$26,2)</f>
        <v>M06</v>
      </c>
      <c r="I68" s="2"/>
      <c r="J68" s="2"/>
      <c r="K68" s="19" t="s">
        <v>137</v>
      </c>
      <c r="L68" s="19" t="s">
        <v>25</v>
      </c>
      <c r="M68" s="19" t="s">
        <v>1021</v>
      </c>
      <c r="N68" s="19" t="s">
        <v>1194</v>
      </c>
      <c r="O68" s="20">
        <f t="shared" si="2"/>
        <v>163</v>
      </c>
      <c r="P68">
        <v>32</v>
      </c>
    </row>
    <row r="69" spans="1:16" x14ac:dyDescent="0.25">
      <c r="A69" s="20" t="str">
        <f t="shared" si="3"/>
        <v>MATARAZZO_COSIMO_M04</v>
      </c>
      <c r="B69" s="19">
        <f t="shared" ref="B69:B127" si="4">B68+1</f>
        <v>68</v>
      </c>
      <c r="C69" s="1"/>
      <c r="D69" s="45" t="s">
        <v>209</v>
      </c>
      <c r="E69" s="19">
        <v>189</v>
      </c>
      <c r="F69" s="18">
        <v>18</v>
      </c>
      <c r="G69" s="19" t="s">
        <v>7</v>
      </c>
      <c r="H69" s="18" t="str">
        <f>VLOOKUP(G69,CAT!$E$2:$F$26,2)</f>
        <v>M04</v>
      </c>
      <c r="I69" s="2"/>
      <c r="J69" s="2"/>
      <c r="K69" s="19" t="s">
        <v>383</v>
      </c>
      <c r="L69" s="19" t="s">
        <v>44</v>
      </c>
      <c r="M69" s="19" t="s">
        <v>1022</v>
      </c>
      <c r="N69" s="19" t="s">
        <v>1169</v>
      </c>
      <c r="O69" s="20">
        <f t="shared" si="2"/>
        <v>162</v>
      </c>
      <c r="P69">
        <v>23</v>
      </c>
    </row>
    <row r="70" spans="1:16" x14ac:dyDescent="0.25">
      <c r="A70" s="20" t="str">
        <f t="shared" si="3"/>
        <v>CIVITILLO_MICHELE_ANGELO_M08</v>
      </c>
      <c r="B70" s="19">
        <f t="shared" si="4"/>
        <v>69</v>
      </c>
      <c r="C70" s="1"/>
      <c r="D70" s="45" t="s">
        <v>209</v>
      </c>
      <c r="E70" s="19">
        <v>51</v>
      </c>
      <c r="F70" s="18">
        <v>3</v>
      </c>
      <c r="G70" s="19" t="s">
        <v>9</v>
      </c>
      <c r="H70" s="18" t="str">
        <f>VLOOKUP(G70,CAT!$E$2:$F$26,2)</f>
        <v>M08</v>
      </c>
      <c r="I70" s="2"/>
      <c r="J70" s="2"/>
      <c r="K70" s="19" t="s">
        <v>10</v>
      </c>
      <c r="L70" s="19" t="s">
        <v>1084</v>
      </c>
      <c r="M70" s="19" t="s">
        <v>1023</v>
      </c>
      <c r="N70" s="19" t="s">
        <v>1169</v>
      </c>
      <c r="O70" s="20">
        <f t="shared" si="2"/>
        <v>161</v>
      </c>
      <c r="P70">
        <v>39</v>
      </c>
    </row>
    <row r="71" spans="1:16" x14ac:dyDescent="0.25">
      <c r="A71" s="20" t="str">
        <f t="shared" si="3"/>
        <v>RAPUANO_GIUSEPPE_M08</v>
      </c>
      <c r="B71" s="19">
        <f t="shared" si="4"/>
        <v>70</v>
      </c>
      <c r="C71" s="1"/>
      <c r="D71" s="45" t="s">
        <v>209</v>
      </c>
      <c r="E71" s="19">
        <v>157</v>
      </c>
      <c r="F71" s="18">
        <v>4</v>
      </c>
      <c r="G71" s="19" t="s">
        <v>9</v>
      </c>
      <c r="H71" s="18" t="str">
        <f>VLOOKUP(G71,CAT!$E$2:$F$26,2)</f>
        <v>M08</v>
      </c>
      <c r="I71" s="2"/>
      <c r="J71" s="2"/>
      <c r="K71" s="19" t="s">
        <v>158</v>
      </c>
      <c r="L71" s="19" t="s">
        <v>21</v>
      </c>
      <c r="M71" s="19" t="s">
        <v>1024</v>
      </c>
      <c r="N71" s="19" t="s">
        <v>1194</v>
      </c>
      <c r="O71" s="20">
        <f t="shared" si="2"/>
        <v>160</v>
      </c>
      <c r="P71">
        <v>37</v>
      </c>
    </row>
    <row r="72" spans="1:16" x14ac:dyDescent="0.25">
      <c r="A72" s="20" t="str">
        <f t="shared" si="3"/>
        <v>IANNUCCI_PASQUALE_M04</v>
      </c>
      <c r="B72" s="19">
        <f t="shared" si="4"/>
        <v>71</v>
      </c>
      <c r="C72" s="1"/>
      <c r="D72" s="45" t="s">
        <v>209</v>
      </c>
      <c r="E72" s="19">
        <v>152</v>
      </c>
      <c r="F72" s="18">
        <v>19</v>
      </c>
      <c r="G72" s="19" t="s">
        <v>7</v>
      </c>
      <c r="H72" s="18" t="str">
        <f>VLOOKUP(G72,CAT!$E$2:$F$26,2)</f>
        <v>M04</v>
      </c>
      <c r="I72" s="2"/>
      <c r="J72" s="2"/>
      <c r="K72" s="19" t="s">
        <v>290</v>
      </c>
      <c r="L72" s="19" t="s">
        <v>8</v>
      </c>
      <c r="M72" s="19" t="s">
        <v>1025</v>
      </c>
      <c r="N72" s="19" t="s">
        <v>1194</v>
      </c>
      <c r="O72" s="20">
        <f t="shared" si="2"/>
        <v>159</v>
      </c>
      <c r="P72">
        <v>22</v>
      </c>
    </row>
    <row r="73" spans="1:16" x14ac:dyDescent="0.25">
      <c r="A73" s="20" t="str">
        <f t="shared" si="3"/>
        <v>CENICCOLA_VERA_F2</v>
      </c>
      <c r="B73" s="19">
        <f t="shared" si="4"/>
        <v>72</v>
      </c>
      <c r="C73" s="1"/>
      <c r="D73" s="45" t="s">
        <v>210</v>
      </c>
      <c r="E73" s="19">
        <v>135</v>
      </c>
      <c r="F73" s="18">
        <v>2</v>
      </c>
      <c r="G73" s="19" t="s">
        <v>12</v>
      </c>
      <c r="H73" s="18" t="str">
        <f>VLOOKUP(G73,CAT!$E$2:$F$26,2)</f>
        <v>F2</v>
      </c>
      <c r="I73" s="2"/>
      <c r="J73" s="2"/>
      <c r="K73" s="19" t="s">
        <v>778</v>
      </c>
      <c r="L73" s="19" t="s">
        <v>779</v>
      </c>
      <c r="M73" s="19" t="s">
        <v>1026</v>
      </c>
      <c r="N73" s="19" t="s">
        <v>1194</v>
      </c>
      <c r="O73" s="20">
        <f t="shared" ref="O73:O127" si="5">O72-1</f>
        <v>158</v>
      </c>
      <c r="P73">
        <v>10</v>
      </c>
    </row>
    <row r="74" spans="1:16" x14ac:dyDescent="0.25">
      <c r="A74" s="20" t="str">
        <f t="shared" si="3"/>
        <v>TOZZI_GIUSEPPE_M09</v>
      </c>
      <c r="B74" s="19">
        <f t="shared" si="4"/>
        <v>73</v>
      </c>
      <c r="C74" s="1"/>
      <c r="D74" s="45" t="s">
        <v>209</v>
      </c>
      <c r="E74" s="19">
        <v>87</v>
      </c>
      <c r="F74" s="18">
        <v>3</v>
      </c>
      <c r="G74" s="19" t="s">
        <v>70</v>
      </c>
      <c r="H74" s="18" t="str">
        <f>VLOOKUP(G74,CAT!$E$2:$F$26,2)</f>
        <v>M09</v>
      </c>
      <c r="I74" s="2"/>
      <c r="J74" s="2"/>
      <c r="K74" s="19" t="s">
        <v>69</v>
      </c>
      <c r="L74" s="19" t="s">
        <v>21</v>
      </c>
      <c r="M74" s="19" t="s">
        <v>1027</v>
      </c>
      <c r="N74" s="19" t="s">
        <v>1169</v>
      </c>
      <c r="O74" s="20">
        <f t="shared" si="5"/>
        <v>157</v>
      </c>
      <c r="P74">
        <v>39</v>
      </c>
    </row>
    <row r="75" spans="1:16" x14ac:dyDescent="0.25">
      <c r="A75" s="20" t="str">
        <f t="shared" si="3"/>
        <v>EVANGELISTA_FRANCESCA_F4</v>
      </c>
      <c r="B75" s="19">
        <f t="shared" si="4"/>
        <v>74</v>
      </c>
      <c r="C75" s="1"/>
      <c r="D75" s="45" t="s">
        <v>210</v>
      </c>
      <c r="E75" s="19">
        <v>167</v>
      </c>
      <c r="F75" s="18">
        <v>1</v>
      </c>
      <c r="G75" s="19" t="s">
        <v>32</v>
      </c>
      <c r="H75" s="18" t="str">
        <f>VLOOKUP(G75,CAT!$E$2:$F$26,2)</f>
        <v>F4</v>
      </c>
      <c r="I75" s="2"/>
      <c r="J75" s="2"/>
      <c r="K75" s="19" t="s">
        <v>491</v>
      </c>
      <c r="L75" s="19" t="s">
        <v>492</v>
      </c>
      <c r="M75" s="19" t="s">
        <v>1028</v>
      </c>
      <c r="N75" s="19" t="s">
        <v>953</v>
      </c>
      <c r="O75" s="20">
        <f t="shared" si="5"/>
        <v>156</v>
      </c>
      <c r="P75">
        <v>12</v>
      </c>
    </row>
    <row r="76" spans="1:16" x14ac:dyDescent="0.25">
      <c r="A76" s="20" t="str">
        <f t="shared" si="3"/>
        <v>COSTABILE_UGO_M08</v>
      </c>
      <c r="B76" s="19">
        <f t="shared" si="4"/>
        <v>75</v>
      </c>
      <c r="C76" s="1"/>
      <c r="D76" s="45" t="s">
        <v>209</v>
      </c>
      <c r="E76" s="19">
        <v>55</v>
      </c>
      <c r="F76" s="18">
        <v>5</v>
      </c>
      <c r="G76" s="19" t="s">
        <v>9</v>
      </c>
      <c r="H76" s="18" t="str">
        <f>VLOOKUP(G76,CAT!$E$2:$F$26,2)</f>
        <v>M08</v>
      </c>
      <c r="I76" s="2"/>
      <c r="J76" s="2"/>
      <c r="K76" s="19" t="s">
        <v>377</v>
      </c>
      <c r="L76" s="19" t="s">
        <v>18</v>
      </c>
      <c r="M76" s="19" t="s">
        <v>1029</v>
      </c>
      <c r="N76" s="19" t="s">
        <v>1169</v>
      </c>
      <c r="O76" s="20">
        <f t="shared" si="5"/>
        <v>155</v>
      </c>
      <c r="P76">
        <v>36</v>
      </c>
    </row>
    <row r="77" spans="1:16" x14ac:dyDescent="0.25">
      <c r="A77" s="20" t="str">
        <f t="shared" si="3"/>
        <v>MAURO_TOMMASO_M05</v>
      </c>
      <c r="B77" s="19">
        <f t="shared" si="4"/>
        <v>76</v>
      </c>
      <c r="C77" s="1"/>
      <c r="D77" s="45" t="s">
        <v>209</v>
      </c>
      <c r="E77" s="19">
        <v>174</v>
      </c>
      <c r="F77" s="18">
        <v>12</v>
      </c>
      <c r="G77" s="19" t="s">
        <v>29</v>
      </c>
      <c r="H77" s="18" t="str">
        <f>VLOOKUP(G77,CAT!$E$2:$F$26,2)</f>
        <v>M05</v>
      </c>
      <c r="I77" s="2"/>
      <c r="J77" s="2"/>
      <c r="K77" s="19" t="s">
        <v>86</v>
      </c>
      <c r="L77" s="19" t="s">
        <v>87</v>
      </c>
      <c r="M77" s="19" t="s">
        <v>1030</v>
      </c>
      <c r="N77" s="19" t="s">
        <v>92</v>
      </c>
      <c r="O77" s="20">
        <f t="shared" si="5"/>
        <v>154</v>
      </c>
      <c r="P77">
        <v>29</v>
      </c>
    </row>
    <row r="78" spans="1:16" x14ac:dyDescent="0.25">
      <c r="A78" s="20" t="str">
        <f t="shared" si="3"/>
        <v>MECCARIELLO_PIETRO_M08</v>
      </c>
      <c r="B78" s="19">
        <f t="shared" si="4"/>
        <v>77</v>
      </c>
      <c r="C78" s="1"/>
      <c r="D78" s="45" t="s">
        <v>209</v>
      </c>
      <c r="E78" s="19">
        <v>110</v>
      </c>
      <c r="F78" s="18">
        <v>6</v>
      </c>
      <c r="G78" s="19" t="s">
        <v>9</v>
      </c>
      <c r="H78" s="18" t="str">
        <f>VLOOKUP(G78,CAT!$E$2:$F$26,2)</f>
        <v>M08</v>
      </c>
      <c r="I78" s="2"/>
      <c r="J78" s="2"/>
      <c r="K78" s="19" t="s">
        <v>180</v>
      </c>
      <c r="L78" s="19" t="s">
        <v>108</v>
      </c>
      <c r="M78" s="19" t="s">
        <v>1031</v>
      </c>
      <c r="N78" s="19" t="s">
        <v>1168</v>
      </c>
      <c r="O78" s="20">
        <f t="shared" si="5"/>
        <v>153</v>
      </c>
      <c r="P78">
        <v>35</v>
      </c>
    </row>
    <row r="79" spans="1:16" x14ac:dyDescent="0.25">
      <c r="A79" s="20" t="str">
        <f t="shared" si="3"/>
        <v>FALZARANO_MICHELE_M04</v>
      </c>
      <c r="B79" s="19">
        <f t="shared" si="4"/>
        <v>78</v>
      </c>
      <c r="C79" s="1"/>
      <c r="D79" s="45" t="s">
        <v>209</v>
      </c>
      <c r="E79" s="19">
        <v>105</v>
      </c>
      <c r="F79" s="18">
        <v>20</v>
      </c>
      <c r="G79" s="19" t="s">
        <v>7</v>
      </c>
      <c r="H79" s="18" t="str">
        <f>VLOOKUP(G79,CAT!$E$2:$F$26,2)</f>
        <v>M04</v>
      </c>
      <c r="I79" s="2"/>
      <c r="J79" s="2"/>
      <c r="K79" s="19" t="s">
        <v>940</v>
      </c>
      <c r="L79" s="19" t="s">
        <v>4</v>
      </c>
      <c r="M79" s="19" t="s">
        <v>1032</v>
      </c>
      <c r="N79" s="19" t="s">
        <v>1168</v>
      </c>
      <c r="O79" s="20">
        <f t="shared" si="5"/>
        <v>152</v>
      </c>
      <c r="P79">
        <v>21</v>
      </c>
    </row>
    <row r="80" spans="1:16" x14ac:dyDescent="0.25">
      <c r="A80" s="20" t="str">
        <f t="shared" si="3"/>
        <v>ZEOLLA_MARIO_M07</v>
      </c>
      <c r="B80" s="19">
        <f t="shared" si="4"/>
        <v>79</v>
      </c>
      <c r="C80" s="1"/>
      <c r="D80" s="45" t="s">
        <v>209</v>
      </c>
      <c r="E80" s="19">
        <v>93</v>
      </c>
      <c r="F80" s="18">
        <v>8</v>
      </c>
      <c r="G80" s="19" t="s">
        <v>17</v>
      </c>
      <c r="H80" s="18" t="str">
        <f>VLOOKUP(G80,CAT!$E$2:$F$26,2)</f>
        <v>M07</v>
      </c>
      <c r="I80" s="2"/>
      <c r="J80" s="2"/>
      <c r="K80" s="19" t="s">
        <v>75</v>
      </c>
      <c r="L80" s="19" t="s">
        <v>55</v>
      </c>
      <c r="M80" s="19" t="s">
        <v>1033</v>
      </c>
      <c r="N80" s="19" t="s">
        <v>1169</v>
      </c>
      <c r="O80" s="20">
        <f t="shared" si="5"/>
        <v>151</v>
      </c>
      <c r="P80">
        <v>33</v>
      </c>
    </row>
    <row r="81" spans="1:22" x14ac:dyDescent="0.25">
      <c r="A81" s="20" t="str">
        <f t="shared" si="3"/>
        <v>TRABACCHINO_ELENA_F4</v>
      </c>
      <c r="B81" s="19">
        <f t="shared" si="4"/>
        <v>80</v>
      </c>
      <c r="C81" s="1"/>
      <c r="D81" s="45" t="s">
        <v>210</v>
      </c>
      <c r="E81" s="19">
        <v>119</v>
      </c>
      <c r="F81" s="18">
        <v>2</v>
      </c>
      <c r="G81" s="19" t="s">
        <v>32</v>
      </c>
      <c r="H81" s="18" t="str">
        <f>VLOOKUP(G81,CAT!$E$2:$F$26,2)</f>
        <v>F4</v>
      </c>
      <c r="I81" s="2"/>
      <c r="J81" s="2"/>
      <c r="K81" s="19" t="s">
        <v>194</v>
      </c>
      <c r="L81" s="19" t="s">
        <v>195</v>
      </c>
      <c r="M81" s="19" t="s">
        <v>1034</v>
      </c>
      <c r="N81" s="19" t="s">
        <v>1168</v>
      </c>
      <c r="O81" s="20">
        <f t="shared" si="5"/>
        <v>150</v>
      </c>
      <c r="P81">
        <v>10</v>
      </c>
    </row>
    <row r="82" spans="1:22" x14ac:dyDescent="0.25">
      <c r="A82" s="20" t="str">
        <f t="shared" si="3"/>
        <v>SCUOTTO_BRUNO_M07</v>
      </c>
      <c r="B82" s="19">
        <f t="shared" si="4"/>
        <v>81</v>
      </c>
      <c r="C82" s="1"/>
      <c r="D82" s="45" t="s">
        <v>209</v>
      </c>
      <c r="E82" s="19">
        <v>159</v>
      </c>
      <c r="F82" s="18">
        <v>9</v>
      </c>
      <c r="G82" s="19" t="s">
        <v>17</v>
      </c>
      <c r="H82" s="18" t="str">
        <f>VLOOKUP(G82,CAT!$E$2:$F$26,2)</f>
        <v>M07</v>
      </c>
      <c r="I82" s="2"/>
      <c r="J82" s="2"/>
      <c r="K82" s="19" t="s">
        <v>352</v>
      </c>
      <c r="L82" s="19" t="s">
        <v>353</v>
      </c>
      <c r="M82" s="19" t="s">
        <v>1035</v>
      </c>
      <c r="N82" s="19" t="s">
        <v>1194</v>
      </c>
      <c r="O82" s="20">
        <f t="shared" si="5"/>
        <v>149</v>
      </c>
      <c r="P82">
        <v>32</v>
      </c>
    </row>
    <row r="83" spans="1:22" x14ac:dyDescent="0.25">
      <c r="A83" s="20" t="str">
        <f t="shared" si="3"/>
        <v>ZANFARDINO_MAURIZIO_M06</v>
      </c>
      <c r="B83" s="19">
        <f t="shared" si="4"/>
        <v>82</v>
      </c>
      <c r="C83" s="1"/>
      <c r="D83" s="45" t="s">
        <v>209</v>
      </c>
      <c r="E83" s="19">
        <v>161</v>
      </c>
      <c r="F83" s="18">
        <v>10</v>
      </c>
      <c r="G83" s="19" t="s">
        <v>15</v>
      </c>
      <c r="H83" s="18" t="str">
        <f>VLOOKUP(G83,CAT!$E$2:$F$26,2)</f>
        <v>M06</v>
      </c>
      <c r="I83" s="2"/>
      <c r="J83" s="2"/>
      <c r="K83" s="19" t="s">
        <v>343</v>
      </c>
      <c r="L83" s="19" t="s">
        <v>112</v>
      </c>
      <c r="M83" s="19" t="s">
        <v>1036</v>
      </c>
      <c r="N83" s="19" t="s">
        <v>1194</v>
      </c>
      <c r="O83" s="20">
        <f t="shared" si="5"/>
        <v>148</v>
      </c>
      <c r="P83">
        <v>31</v>
      </c>
    </row>
    <row r="84" spans="1:22" x14ac:dyDescent="0.25">
      <c r="A84" s="20" t="str">
        <f t="shared" si="3"/>
        <v>COLELLA_TERESA_F6</v>
      </c>
      <c r="B84" s="19">
        <f t="shared" si="4"/>
        <v>83</v>
      </c>
      <c r="C84" s="1"/>
      <c r="D84" s="45" t="s">
        <v>210</v>
      </c>
      <c r="E84" s="19">
        <v>138</v>
      </c>
      <c r="F84" s="18">
        <v>1</v>
      </c>
      <c r="G84" s="19" t="s">
        <v>31</v>
      </c>
      <c r="H84" s="18" t="str">
        <f>VLOOKUP(G84,CAT!$E$2:$F$26,2)</f>
        <v>F6</v>
      </c>
      <c r="I84" s="2"/>
      <c r="J84" s="2"/>
      <c r="K84" s="19" t="s">
        <v>11</v>
      </c>
      <c r="L84" s="19" t="s">
        <v>115</v>
      </c>
      <c r="M84" s="19" t="s">
        <v>1037</v>
      </c>
      <c r="N84" s="19" t="s">
        <v>1194</v>
      </c>
      <c r="O84" s="20">
        <f t="shared" si="5"/>
        <v>147</v>
      </c>
      <c r="P84">
        <v>12</v>
      </c>
    </row>
    <row r="85" spans="1:22" s="19" customFormat="1" x14ac:dyDescent="0.25">
      <c r="A85" s="20" t="str">
        <f t="shared" si="3"/>
        <v>CIERVO_AURELIANO_M05</v>
      </c>
      <c r="B85" s="19">
        <f t="shared" si="4"/>
        <v>84</v>
      </c>
      <c r="C85" s="20"/>
      <c r="D85" s="45" t="s">
        <v>209</v>
      </c>
      <c r="E85" s="19">
        <v>137</v>
      </c>
      <c r="F85" s="18">
        <v>13</v>
      </c>
      <c r="G85" s="19" t="s">
        <v>29</v>
      </c>
      <c r="H85" s="18" t="str">
        <f>VLOOKUP(G85,CAT!$E$2:$F$26,2)</f>
        <v>M05</v>
      </c>
      <c r="I85" s="21"/>
      <c r="J85" s="21"/>
      <c r="K85" s="19" t="s">
        <v>367</v>
      </c>
      <c r="L85" s="19" t="s">
        <v>368</v>
      </c>
      <c r="M85" s="19" t="s">
        <v>1038</v>
      </c>
      <c r="N85" s="19" t="s">
        <v>1194</v>
      </c>
      <c r="O85" s="20">
        <f t="shared" si="5"/>
        <v>146</v>
      </c>
      <c r="P85" s="19">
        <v>28</v>
      </c>
      <c r="U85"/>
      <c r="V85"/>
    </row>
    <row r="86" spans="1:22" x14ac:dyDescent="0.25">
      <c r="A86" s="20" t="str">
        <f t="shared" si="3"/>
        <v>RINALDI_GERARDO_M08</v>
      </c>
      <c r="B86" s="19">
        <f t="shared" si="4"/>
        <v>85</v>
      </c>
      <c r="C86" s="1"/>
      <c r="D86" s="45" t="s">
        <v>209</v>
      </c>
      <c r="E86" s="19">
        <v>78</v>
      </c>
      <c r="F86" s="18">
        <v>7</v>
      </c>
      <c r="G86" s="19" t="s">
        <v>9</v>
      </c>
      <c r="H86" s="18" t="str">
        <f>VLOOKUP(G86,CAT!$E$2:$F$26,2)</f>
        <v>M08</v>
      </c>
      <c r="I86" s="2"/>
      <c r="J86" s="2"/>
      <c r="K86" s="19" t="s">
        <v>399</v>
      </c>
      <c r="L86" s="19" t="s">
        <v>61</v>
      </c>
      <c r="M86" s="19" t="s">
        <v>1039</v>
      </c>
      <c r="N86" s="19" t="s">
        <v>1169</v>
      </c>
      <c r="O86" s="20">
        <f t="shared" si="5"/>
        <v>145</v>
      </c>
      <c r="P86">
        <v>34</v>
      </c>
    </row>
    <row r="87" spans="1:22" x14ac:dyDescent="0.25">
      <c r="A87" s="20" t="str">
        <f t="shared" si="3"/>
        <v>BOFFA_LUIGI_M06</v>
      </c>
      <c r="B87" s="19">
        <f t="shared" si="4"/>
        <v>86</v>
      </c>
      <c r="C87" s="1"/>
      <c r="D87" s="45" t="s">
        <v>209</v>
      </c>
      <c r="E87" s="19">
        <v>49</v>
      </c>
      <c r="F87" s="18">
        <v>11</v>
      </c>
      <c r="G87" s="19" t="s">
        <v>15</v>
      </c>
      <c r="H87" s="18" t="str">
        <f>VLOOKUP(G87,CAT!$E$2:$F$26,2)</f>
        <v>M06</v>
      </c>
      <c r="I87" s="2"/>
      <c r="J87" s="2"/>
      <c r="K87" s="19" t="s">
        <v>460</v>
      </c>
      <c r="L87" s="19" t="s">
        <v>35</v>
      </c>
      <c r="M87" s="19" t="s">
        <v>1040</v>
      </c>
      <c r="N87" s="19" t="s">
        <v>1169</v>
      </c>
      <c r="O87" s="20">
        <f t="shared" si="5"/>
        <v>144</v>
      </c>
      <c r="P87">
        <v>30</v>
      </c>
    </row>
    <row r="88" spans="1:22" x14ac:dyDescent="0.25">
      <c r="A88" s="20" t="str">
        <f t="shared" si="3"/>
        <v>CAPONE_CARMINE_M06</v>
      </c>
      <c r="B88" s="19">
        <f t="shared" si="4"/>
        <v>87</v>
      </c>
      <c r="C88" s="1"/>
      <c r="D88" s="45" t="s">
        <v>209</v>
      </c>
      <c r="E88" s="19">
        <v>188</v>
      </c>
      <c r="F88" s="18">
        <v>12</v>
      </c>
      <c r="G88" s="19" t="s">
        <v>15</v>
      </c>
      <c r="H88" s="18" t="str">
        <f>VLOOKUP(G88,CAT!$E$2:$F$26,2)</f>
        <v>M06</v>
      </c>
      <c r="I88" s="2"/>
      <c r="J88" s="2"/>
      <c r="K88" s="19" t="s">
        <v>169</v>
      </c>
      <c r="L88" s="19" t="s">
        <v>81</v>
      </c>
      <c r="M88" s="19" t="s">
        <v>1041</v>
      </c>
      <c r="N88" s="19" t="s">
        <v>900</v>
      </c>
      <c r="O88" s="20">
        <f t="shared" si="5"/>
        <v>143</v>
      </c>
      <c r="P88">
        <v>29</v>
      </c>
    </row>
    <row r="89" spans="1:22" x14ac:dyDescent="0.25">
      <c r="A89" s="20" t="str">
        <f t="shared" si="3"/>
        <v>REALE_FILIPPO_M06</v>
      </c>
      <c r="B89" s="19">
        <f t="shared" si="4"/>
        <v>88</v>
      </c>
      <c r="C89" s="1"/>
      <c r="D89" s="45" t="s">
        <v>209</v>
      </c>
      <c r="E89" s="19">
        <v>158</v>
      </c>
      <c r="F89" s="18">
        <v>13</v>
      </c>
      <c r="G89" s="19" t="s">
        <v>15</v>
      </c>
      <c r="H89" s="18" t="str">
        <f>VLOOKUP(G89,CAT!$E$2:$F$26,2)</f>
        <v>M06</v>
      </c>
      <c r="I89" s="2"/>
      <c r="J89" s="2"/>
      <c r="K89" s="19" t="s">
        <v>362</v>
      </c>
      <c r="L89" s="19" t="s">
        <v>147</v>
      </c>
      <c r="M89" s="19" t="s">
        <v>1042</v>
      </c>
      <c r="N89" s="19" t="s">
        <v>1194</v>
      </c>
      <c r="O89" s="20">
        <f t="shared" si="5"/>
        <v>142</v>
      </c>
      <c r="P89">
        <v>28</v>
      </c>
    </row>
    <row r="90" spans="1:22" x14ac:dyDescent="0.25">
      <c r="A90" s="20" t="str">
        <f t="shared" si="3"/>
        <v>PALMATO_WALTER_M05</v>
      </c>
      <c r="B90" s="19">
        <f t="shared" si="4"/>
        <v>89</v>
      </c>
      <c r="C90" s="1"/>
      <c r="D90" s="45" t="s">
        <v>209</v>
      </c>
      <c r="E90" s="19">
        <v>192</v>
      </c>
      <c r="F90" s="18">
        <v>14</v>
      </c>
      <c r="G90" s="19" t="s">
        <v>29</v>
      </c>
      <c r="H90" s="18" t="str">
        <f>VLOOKUP(G90,CAT!$E$2:$F$26,2)</f>
        <v>M05</v>
      </c>
      <c r="I90" s="2"/>
      <c r="J90" s="2"/>
      <c r="K90" s="19" t="s">
        <v>1043</v>
      </c>
      <c r="L90" s="19" t="s">
        <v>1044</v>
      </c>
      <c r="M90" s="19" t="s">
        <v>1045</v>
      </c>
      <c r="N90" s="19" t="s">
        <v>328</v>
      </c>
      <c r="O90" s="20">
        <f t="shared" si="5"/>
        <v>141</v>
      </c>
      <c r="P90">
        <v>27</v>
      </c>
    </row>
    <row r="91" spans="1:22" x14ac:dyDescent="0.25">
      <c r="A91" s="20" t="str">
        <f t="shared" si="3"/>
        <v>TOZZI_LUIGI_M09</v>
      </c>
      <c r="B91" s="19">
        <f t="shared" si="4"/>
        <v>90</v>
      </c>
      <c r="C91" s="1"/>
      <c r="D91" s="45" t="s">
        <v>209</v>
      </c>
      <c r="E91" s="19">
        <v>88</v>
      </c>
      <c r="F91" s="18">
        <v>4</v>
      </c>
      <c r="G91" s="19" t="s">
        <v>70</v>
      </c>
      <c r="H91" s="18" t="str">
        <f>VLOOKUP(G91,CAT!$E$2:$F$26,2)</f>
        <v>M09</v>
      </c>
      <c r="I91" s="2"/>
      <c r="J91" s="2"/>
      <c r="K91" s="19" t="s">
        <v>69</v>
      </c>
      <c r="L91" s="19" t="s">
        <v>35</v>
      </c>
      <c r="M91" s="19" t="s">
        <v>1046</v>
      </c>
      <c r="N91" s="19" t="s">
        <v>1169</v>
      </c>
      <c r="O91" s="20">
        <f t="shared" si="5"/>
        <v>140</v>
      </c>
      <c r="P91">
        <v>37</v>
      </c>
    </row>
    <row r="92" spans="1:22" x14ac:dyDescent="0.25">
      <c r="A92" s="20" t="str">
        <f t="shared" si="3"/>
        <v>VIGLIONE_GIACOMO_M09</v>
      </c>
      <c r="B92" s="19">
        <f t="shared" si="4"/>
        <v>91</v>
      </c>
      <c r="C92" s="1"/>
      <c r="D92" s="45" t="s">
        <v>209</v>
      </c>
      <c r="E92" s="19">
        <v>92</v>
      </c>
      <c r="F92" s="18">
        <v>5</v>
      </c>
      <c r="G92" s="19" t="s">
        <v>70</v>
      </c>
      <c r="H92" s="18" t="str">
        <f>VLOOKUP(G92,CAT!$E$2:$F$26,2)</f>
        <v>M09</v>
      </c>
      <c r="I92" s="2"/>
      <c r="J92" s="2"/>
      <c r="K92" s="19" t="s">
        <v>73</v>
      </c>
      <c r="L92" s="19" t="s">
        <v>74</v>
      </c>
      <c r="M92" s="19" t="s">
        <v>1047</v>
      </c>
      <c r="N92" s="19" t="s">
        <v>1169</v>
      </c>
      <c r="O92" s="20">
        <f t="shared" si="5"/>
        <v>139</v>
      </c>
      <c r="P92">
        <v>36</v>
      </c>
    </row>
    <row r="93" spans="1:22" x14ac:dyDescent="0.25">
      <c r="A93" s="20" t="str">
        <f t="shared" si="3"/>
        <v>SPITALETTA_SERAFINO_M04</v>
      </c>
      <c r="B93" s="19">
        <f t="shared" si="4"/>
        <v>92</v>
      </c>
      <c r="C93" s="1"/>
      <c r="D93" s="45" t="s">
        <v>209</v>
      </c>
      <c r="E93" s="19">
        <v>85</v>
      </c>
      <c r="F93" s="18">
        <v>21</v>
      </c>
      <c r="G93" s="19" t="s">
        <v>7</v>
      </c>
      <c r="H93" s="18" t="str">
        <f>VLOOKUP(G93,CAT!$E$2:$F$26,2)</f>
        <v>M04</v>
      </c>
      <c r="I93" s="2"/>
      <c r="J93" s="2"/>
      <c r="K93" s="19" t="s">
        <v>65</v>
      </c>
      <c r="L93" s="19" t="s">
        <v>66</v>
      </c>
      <c r="M93" s="19" t="s">
        <v>1048</v>
      </c>
      <c r="N93" s="19" t="s">
        <v>1169</v>
      </c>
      <c r="O93" s="20">
        <f t="shared" si="5"/>
        <v>138</v>
      </c>
      <c r="P93">
        <v>20</v>
      </c>
    </row>
    <row r="94" spans="1:22" x14ac:dyDescent="0.25">
      <c r="A94" s="20" t="str">
        <f t="shared" si="3"/>
        <v>PANNELLA_GIANFRANCO_M03</v>
      </c>
      <c r="B94" s="19">
        <f t="shared" si="4"/>
        <v>93</v>
      </c>
      <c r="C94" s="1"/>
      <c r="D94" s="45" t="s">
        <v>209</v>
      </c>
      <c r="E94" s="19">
        <v>72</v>
      </c>
      <c r="F94" s="18">
        <v>9</v>
      </c>
      <c r="G94" s="19" t="s">
        <v>3</v>
      </c>
      <c r="H94" s="18" t="str">
        <f>VLOOKUP(G94,CAT!$E$2:$F$26,2)</f>
        <v>M03</v>
      </c>
      <c r="I94" s="2"/>
      <c r="J94" s="2"/>
      <c r="K94" s="19" t="s">
        <v>651</v>
      </c>
      <c r="L94" s="19" t="s">
        <v>151</v>
      </c>
      <c r="M94" s="19" t="s">
        <v>1049</v>
      </c>
      <c r="N94" s="19" t="s">
        <v>1169</v>
      </c>
      <c r="O94" s="20">
        <f t="shared" si="5"/>
        <v>137</v>
      </c>
      <c r="P94">
        <v>32</v>
      </c>
    </row>
    <row r="95" spans="1:22" x14ac:dyDescent="0.25">
      <c r="A95" s="20" t="str">
        <f t="shared" si="3"/>
        <v>DE_LUCA_GIOVANNI_M09</v>
      </c>
      <c r="B95" s="19">
        <f t="shared" si="4"/>
        <v>94</v>
      </c>
      <c r="C95" s="1"/>
      <c r="D95" s="45" t="s">
        <v>209</v>
      </c>
      <c r="E95" s="19">
        <v>98</v>
      </c>
      <c r="F95" s="18">
        <v>6</v>
      </c>
      <c r="G95" s="19" t="s">
        <v>70</v>
      </c>
      <c r="H95" s="18" t="str">
        <f>VLOOKUP(G95,CAT!$E$2:$F$26,2)</f>
        <v>M09</v>
      </c>
      <c r="I95" s="2"/>
      <c r="J95" s="2"/>
      <c r="K95" s="19" t="s">
        <v>1137</v>
      </c>
      <c r="L95" s="19" t="s">
        <v>34</v>
      </c>
      <c r="M95" s="19" t="s">
        <v>1050</v>
      </c>
      <c r="N95" s="19" t="s">
        <v>328</v>
      </c>
      <c r="O95" s="20">
        <f t="shared" si="5"/>
        <v>136</v>
      </c>
      <c r="P95">
        <v>35</v>
      </c>
    </row>
    <row r="96" spans="1:22" x14ac:dyDescent="0.25">
      <c r="A96" s="20" t="str">
        <f t="shared" si="3"/>
        <v>GIAQUINTO_ANTONIO_M07</v>
      </c>
      <c r="B96" s="19">
        <f t="shared" si="4"/>
        <v>95</v>
      </c>
      <c r="C96" s="1"/>
      <c r="D96" s="45" t="s">
        <v>209</v>
      </c>
      <c r="E96" s="19">
        <v>147</v>
      </c>
      <c r="F96" s="18">
        <v>10</v>
      </c>
      <c r="G96" s="19" t="s">
        <v>17</v>
      </c>
      <c r="H96" s="18" t="str">
        <f>VLOOKUP(G96,CAT!$E$2:$F$26,2)</f>
        <v>M07</v>
      </c>
      <c r="I96" s="2"/>
      <c r="J96" s="2"/>
      <c r="K96" s="19" t="s">
        <v>138</v>
      </c>
      <c r="L96" s="19" t="s">
        <v>22</v>
      </c>
      <c r="M96" s="19" t="s">
        <v>1051</v>
      </c>
      <c r="N96" s="19" t="s">
        <v>1194</v>
      </c>
      <c r="O96" s="20">
        <f t="shared" si="5"/>
        <v>135</v>
      </c>
      <c r="P96">
        <v>31</v>
      </c>
    </row>
    <row r="97" spans="1:16" x14ac:dyDescent="0.25">
      <c r="A97" s="20" t="str">
        <f t="shared" si="3"/>
        <v>D'ALESSIO_EMILIO_M07</v>
      </c>
      <c r="B97" s="19">
        <f t="shared" si="4"/>
        <v>96</v>
      </c>
      <c r="C97" s="1"/>
      <c r="D97" s="45" t="s">
        <v>209</v>
      </c>
      <c r="E97" s="19">
        <v>196</v>
      </c>
      <c r="F97" s="18">
        <v>11</v>
      </c>
      <c r="G97" s="19" t="s">
        <v>17</v>
      </c>
      <c r="H97" s="18" t="str">
        <f>VLOOKUP(G97,CAT!$E$2:$F$26,2)</f>
        <v>M07</v>
      </c>
      <c r="I97" s="2"/>
      <c r="J97" s="2"/>
      <c r="K97" s="19" t="s">
        <v>172</v>
      </c>
      <c r="L97" s="19" t="s">
        <v>60</v>
      </c>
      <c r="M97" s="19" t="s">
        <v>1052</v>
      </c>
      <c r="N97" s="19" t="s">
        <v>189</v>
      </c>
      <c r="O97" s="20">
        <f t="shared" si="5"/>
        <v>134</v>
      </c>
      <c r="P97">
        <v>30</v>
      </c>
    </row>
    <row r="98" spans="1:16" x14ac:dyDescent="0.25">
      <c r="A98" s="20" t="str">
        <f t="shared" si="3"/>
        <v>DI_CAPRIO_ANTONIO_M08</v>
      </c>
      <c r="B98" s="19">
        <f t="shared" si="4"/>
        <v>97</v>
      </c>
      <c r="C98" s="1"/>
      <c r="D98" s="45" t="s">
        <v>209</v>
      </c>
      <c r="E98" s="19">
        <v>145</v>
      </c>
      <c r="F98" s="18">
        <v>8</v>
      </c>
      <c r="G98" s="19" t="s">
        <v>9</v>
      </c>
      <c r="H98" s="18" t="str">
        <f>VLOOKUP(G98,CAT!$E$2:$F$26,2)</f>
        <v>M08</v>
      </c>
      <c r="I98" s="2"/>
      <c r="J98" s="2"/>
      <c r="K98" s="19" t="s">
        <v>1107</v>
      </c>
      <c r="L98" s="19" t="s">
        <v>22</v>
      </c>
      <c r="M98" s="19" t="s">
        <v>1053</v>
      </c>
      <c r="N98" s="19" t="s">
        <v>1194</v>
      </c>
      <c r="O98" s="20">
        <f t="shared" si="5"/>
        <v>133</v>
      </c>
      <c r="P98">
        <v>33</v>
      </c>
    </row>
    <row r="99" spans="1:16" x14ac:dyDescent="0.25">
      <c r="A99" s="20" t="str">
        <f t="shared" si="3"/>
        <v>INTORCIA_NICOLA_M07</v>
      </c>
      <c r="B99" s="19">
        <f t="shared" si="4"/>
        <v>98</v>
      </c>
      <c r="C99" s="1"/>
      <c r="D99" s="45" t="s">
        <v>209</v>
      </c>
      <c r="E99" s="19">
        <v>178</v>
      </c>
      <c r="F99" s="18">
        <v>12</v>
      </c>
      <c r="G99" s="19" t="s">
        <v>17</v>
      </c>
      <c r="H99" s="18" t="str">
        <f>VLOOKUP(G99,CAT!$E$2:$F$26,2)</f>
        <v>M07</v>
      </c>
      <c r="I99" s="2"/>
      <c r="J99" s="2"/>
      <c r="K99" s="19" t="s">
        <v>175</v>
      </c>
      <c r="L99" s="19" t="s">
        <v>46</v>
      </c>
      <c r="M99" s="19" t="s">
        <v>1054</v>
      </c>
      <c r="N99" s="19" t="s">
        <v>189</v>
      </c>
      <c r="O99" s="20">
        <f t="shared" si="5"/>
        <v>132</v>
      </c>
      <c r="P99">
        <v>29</v>
      </c>
    </row>
    <row r="100" spans="1:16" x14ac:dyDescent="0.25">
      <c r="A100" s="20" t="str">
        <f t="shared" si="3"/>
        <v>COLELLA_ROMEO_GENNARO_M09</v>
      </c>
      <c r="B100" s="19">
        <f t="shared" si="4"/>
        <v>99</v>
      </c>
      <c r="C100" s="1"/>
      <c r="D100" s="45" t="s">
        <v>209</v>
      </c>
      <c r="E100" s="19">
        <v>53</v>
      </c>
      <c r="F100" s="18">
        <v>7</v>
      </c>
      <c r="G100" s="19" t="s">
        <v>70</v>
      </c>
      <c r="H100" s="18" t="str">
        <f>VLOOKUP(G100,CAT!$E$2:$F$26,2)</f>
        <v>M09</v>
      </c>
      <c r="I100" s="2"/>
      <c r="J100" s="2"/>
      <c r="K100" s="19" t="s">
        <v>11</v>
      </c>
      <c r="L100" s="19" t="s">
        <v>1085</v>
      </c>
      <c r="M100" s="19" t="s">
        <v>1055</v>
      </c>
      <c r="N100" s="19" t="s">
        <v>1169</v>
      </c>
      <c r="O100" s="20">
        <f t="shared" si="5"/>
        <v>131</v>
      </c>
      <c r="P100">
        <v>34</v>
      </c>
    </row>
    <row r="101" spans="1:16" x14ac:dyDescent="0.25">
      <c r="A101" s="20" t="str">
        <f t="shared" si="3"/>
        <v>VERLINGIERI_GIOVANNI_M02</v>
      </c>
      <c r="B101" s="19">
        <f t="shared" si="4"/>
        <v>100</v>
      </c>
      <c r="C101" s="1"/>
      <c r="D101" s="45" t="s">
        <v>209</v>
      </c>
      <c r="E101" s="19">
        <v>90</v>
      </c>
      <c r="F101" s="18">
        <v>11</v>
      </c>
      <c r="G101" s="19" t="s">
        <v>20</v>
      </c>
      <c r="H101" s="18" t="str">
        <f>VLOOKUP(G101,CAT!$E$2:$F$26,2)</f>
        <v>M02</v>
      </c>
      <c r="I101" s="2"/>
      <c r="J101" s="2"/>
      <c r="K101" s="19" t="s">
        <v>736</v>
      </c>
      <c r="L101" s="19" t="s">
        <v>34</v>
      </c>
      <c r="M101" s="19" t="s">
        <v>1056</v>
      </c>
      <c r="N101" s="19" t="s">
        <v>1169</v>
      </c>
      <c r="O101" s="20">
        <f t="shared" si="5"/>
        <v>130</v>
      </c>
      <c r="P101">
        <v>30</v>
      </c>
    </row>
    <row r="102" spans="1:16" x14ac:dyDescent="0.25">
      <c r="A102" s="20" t="str">
        <f t="shared" si="3"/>
        <v>PASCALE_ANTONIA_F6</v>
      </c>
      <c r="B102" s="19">
        <f t="shared" si="4"/>
        <v>101</v>
      </c>
      <c r="C102" s="1"/>
      <c r="D102" s="45" t="s">
        <v>210</v>
      </c>
      <c r="E102" s="19">
        <v>155</v>
      </c>
      <c r="F102" s="18">
        <v>2</v>
      </c>
      <c r="G102" s="19" t="s">
        <v>31</v>
      </c>
      <c r="H102" s="18" t="str">
        <f>VLOOKUP(G102,CAT!$E$2:$F$26,2)</f>
        <v>F6</v>
      </c>
      <c r="I102" s="2"/>
      <c r="J102" s="2"/>
      <c r="K102" s="19" t="s">
        <v>153</v>
      </c>
      <c r="L102" s="19" t="s">
        <v>154</v>
      </c>
      <c r="M102" s="19" t="s">
        <v>1057</v>
      </c>
      <c r="N102" s="19" t="s">
        <v>1194</v>
      </c>
      <c r="O102" s="20">
        <f t="shared" si="5"/>
        <v>129</v>
      </c>
      <c r="P102">
        <v>10</v>
      </c>
    </row>
    <row r="103" spans="1:16" x14ac:dyDescent="0.25">
      <c r="A103" s="20" t="str">
        <f t="shared" si="3"/>
        <v>CUTILLO_GIUSEPPE_M02</v>
      </c>
      <c r="B103" s="19">
        <f t="shared" si="4"/>
        <v>102</v>
      </c>
      <c r="C103" s="1"/>
      <c r="D103" s="45" t="s">
        <v>209</v>
      </c>
      <c r="E103" s="19">
        <v>139</v>
      </c>
      <c r="F103" s="18">
        <v>12</v>
      </c>
      <c r="G103" s="19" t="s">
        <v>20</v>
      </c>
      <c r="H103" s="18" t="str">
        <f>VLOOKUP(G103,CAT!$E$2:$F$26,2)</f>
        <v>M02</v>
      </c>
      <c r="I103" s="2"/>
      <c r="J103" s="2"/>
      <c r="K103" s="19" t="s">
        <v>434</v>
      </c>
      <c r="L103" s="19" t="s">
        <v>21</v>
      </c>
      <c r="M103" s="19" t="s">
        <v>1058</v>
      </c>
      <c r="N103" s="19" t="s">
        <v>1194</v>
      </c>
      <c r="O103" s="20">
        <f t="shared" si="5"/>
        <v>128</v>
      </c>
      <c r="P103">
        <v>29</v>
      </c>
    </row>
    <row r="104" spans="1:16" x14ac:dyDescent="0.25">
      <c r="A104" s="20" t="str">
        <f t="shared" si="3"/>
        <v>COCCA_GIANLUIGI_M06</v>
      </c>
      <c r="B104" s="19">
        <f t="shared" si="4"/>
        <v>103</v>
      </c>
      <c r="C104" s="1"/>
      <c r="D104" s="45" t="s">
        <v>209</v>
      </c>
      <c r="E104" s="19">
        <v>52</v>
      </c>
      <c r="F104" s="18">
        <v>14</v>
      </c>
      <c r="G104" s="19" t="s">
        <v>15</v>
      </c>
      <c r="H104" s="18" t="str">
        <f>VLOOKUP(G104,CAT!$E$2:$F$26,2)</f>
        <v>M06</v>
      </c>
      <c r="I104" s="2"/>
      <c r="J104" s="2"/>
      <c r="K104" s="19" t="s">
        <v>727</v>
      </c>
      <c r="L104" s="19" t="s">
        <v>98</v>
      </c>
      <c r="M104" s="19" t="s">
        <v>1059</v>
      </c>
      <c r="N104" s="19" t="s">
        <v>1169</v>
      </c>
      <c r="O104" s="20">
        <f t="shared" si="5"/>
        <v>127</v>
      </c>
      <c r="P104">
        <v>27</v>
      </c>
    </row>
    <row r="105" spans="1:16" x14ac:dyDescent="0.25">
      <c r="A105" s="20" t="str">
        <f t="shared" si="3"/>
        <v>DI_CERBO_TIZIANA_F6</v>
      </c>
      <c r="B105" s="19">
        <f t="shared" si="4"/>
        <v>104</v>
      </c>
      <c r="C105" s="1"/>
      <c r="D105" s="45" t="s">
        <v>210</v>
      </c>
      <c r="E105" s="19">
        <v>173</v>
      </c>
      <c r="F105" s="18">
        <v>3</v>
      </c>
      <c r="G105" s="19" t="s">
        <v>31</v>
      </c>
      <c r="H105" s="18" t="str">
        <f>VLOOKUP(G105,CAT!$E$2:$F$26,2)</f>
        <v>F6</v>
      </c>
      <c r="I105" s="2"/>
      <c r="J105" s="2"/>
      <c r="K105" s="19" t="s">
        <v>1138</v>
      </c>
      <c r="L105" s="19" t="s">
        <v>82</v>
      </c>
      <c r="M105" s="19" t="s">
        <v>1060</v>
      </c>
      <c r="N105" s="19" t="s">
        <v>92</v>
      </c>
      <c r="O105" s="20">
        <f t="shared" si="5"/>
        <v>126</v>
      </c>
      <c r="P105">
        <v>8</v>
      </c>
    </row>
    <row r="106" spans="1:16" x14ac:dyDescent="0.25">
      <c r="A106" s="20" t="str">
        <f t="shared" si="3"/>
        <v>LUONGO_JOSE'_VICENTE_M07</v>
      </c>
      <c r="B106" s="19">
        <f t="shared" si="4"/>
        <v>105</v>
      </c>
      <c r="C106" s="1"/>
      <c r="D106" s="45" t="s">
        <v>209</v>
      </c>
      <c r="E106" s="19">
        <v>154</v>
      </c>
      <c r="F106" s="18">
        <v>13</v>
      </c>
      <c r="G106" s="19" t="s">
        <v>17</v>
      </c>
      <c r="H106" s="18" t="str">
        <f>VLOOKUP(G106,CAT!$E$2:$F$26,2)</f>
        <v>M07</v>
      </c>
      <c r="I106" s="2"/>
      <c r="J106" s="2"/>
      <c r="K106" s="19" t="s">
        <v>364</v>
      </c>
      <c r="L106" s="19" t="s">
        <v>1119</v>
      </c>
      <c r="M106" s="19" t="s">
        <v>1061</v>
      </c>
      <c r="N106" s="19" t="s">
        <v>1194</v>
      </c>
      <c r="O106" s="20">
        <f t="shared" si="5"/>
        <v>125</v>
      </c>
      <c r="P106">
        <v>28</v>
      </c>
    </row>
    <row r="107" spans="1:16" x14ac:dyDescent="0.25">
      <c r="A107" s="20" t="str">
        <f t="shared" si="3"/>
        <v>SCOPIGNO_VINCENZO_M05</v>
      </c>
      <c r="B107" s="19">
        <f t="shared" si="4"/>
        <v>106</v>
      </c>
      <c r="C107" s="1"/>
      <c r="D107" s="45" t="s">
        <v>209</v>
      </c>
      <c r="E107" s="19">
        <v>80</v>
      </c>
      <c r="F107" s="18">
        <v>15</v>
      </c>
      <c r="G107" s="19" t="s">
        <v>29</v>
      </c>
      <c r="H107" s="18" t="str">
        <f>VLOOKUP(G107,CAT!$E$2:$F$26,2)</f>
        <v>M05</v>
      </c>
      <c r="I107" s="2"/>
      <c r="J107" s="2"/>
      <c r="K107" s="19" t="s">
        <v>402</v>
      </c>
      <c r="L107" s="19" t="s">
        <v>40</v>
      </c>
      <c r="M107" s="19" t="s">
        <v>1062</v>
      </c>
      <c r="N107" s="19" t="s">
        <v>1169</v>
      </c>
      <c r="O107" s="20">
        <f t="shared" si="5"/>
        <v>124</v>
      </c>
      <c r="P107">
        <v>26</v>
      </c>
    </row>
    <row r="108" spans="1:16" x14ac:dyDescent="0.25">
      <c r="A108" s="20" t="str">
        <f t="shared" si="3"/>
        <v>SANTAMARIA_GENNARO_M07</v>
      </c>
      <c r="B108" s="19">
        <f t="shared" si="4"/>
        <v>107</v>
      </c>
      <c r="C108" s="1"/>
      <c r="D108" s="45" t="s">
        <v>209</v>
      </c>
      <c r="E108" s="19">
        <v>45</v>
      </c>
      <c r="F108" s="18">
        <v>14</v>
      </c>
      <c r="G108" s="19" t="s">
        <v>17</v>
      </c>
      <c r="H108" s="18" t="str">
        <f>VLOOKUP(G108,CAT!$E$2:$F$26,2)</f>
        <v>M07</v>
      </c>
      <c r="I108" s="2"/>
      <c r="J108" s="2"/>
      <c r="K108" s="19" t="s">
        <v>116</v>
      </c>
      <c r="L108" s="19" t="s">
        <v>177</v>
      </c>
      <c r="M108" s="19" t="s">
        <v>1063</v>
      </c>
      <c r="N108" s="19" t="s">
        <v>900</v>
      </c>
      <c r="O108" s="20">
        <f t="shared" si="5"/>
        <v>123</v>
      </c>
      <c r="P108">
        <v>27</v>
      </c>
    </row>
    <row r="109" spans="1:16" x14ac:dyDescent="0.25">
      <c r="A109" s="20" t="str">
        <f t="shared" si="3"/>
        <v>MONTANARO_UMBERTO_M07</v>
      </c>
      <c r="B109" s="19">
        <f t="shared" si="4"/>
        <v>108</v>
      </c>
      <c r="C109" s="1"/>
      <c r="D109" s="45" t="s">
        <v>209</v>
      </c>
      <c r="E109" s="19">
        <v>177</v>
      </c>
      <c r="F109" s="18">
        <v>15</v>
      </c>
      <c r="G109" s="19" t="s">
        <v>17</v>
      </c>
      <c r="H109" s="18" t="str">
        <f>VLOOKUP(G109,CAT!$E$2:$F$26,2)</f>
        <v>M07</v>
      </c>
      <c r="I109" s="2"/>
      <c r="J109" s="2"/>
      <c r="K109" s="19" t="s">
        <v>1064</v>
      </c>
      <c r="L109" s="19" t="s">
        <v>349</v>
      </c>
      <c r="M109" s="19" t="s">
        <v>1065</v>
      </c>
      <c r="N109" s="19" t="s">
        <v>189</v>
      </c>
      <c r="O109" s="20">
        <f t="shared" si="5"/>
        <v>122</v>
      </c>
      <c r="P109">
        <v>26</v>
      </c>
    </row>
    <row r="110" spans="1:16" x14ac:dyDescent="0.25">
      <c r="A110" s="20" t="str">
        <f t="shared" si="3"/>
        <v>LAVIERI_ANGELA_F3</v>
      </c>
      <c r="B110" s="19">
        <f t="shared" si="4"/>
        <v>109</v>
      </c>
      <c r="C110" s="1"/>
      <c r="D110" s="45" t="s">
        <v>210</v>
      </c>
      <c r="E110" s="19">
        <v>153</v>
      </c>
      <c r="F110" s="18">
        <v>1</v>
      </c>
      <c r="G110" s="19" t="s">
        <v>71</v>
      </c>
      <c r="H110" s="18" t="str">
        <f>VLOOKUP(G110,CAT!$E$2:$F$26,2)</f>
        <v>F3</v>
      </c>
      <c r="I110" s="2"/>
      <c r="J110" s="2"/>
      <c r="K110" s="19" t="s">
        <v>612</v>
      </c>
      <c r="L110" s="19" t="s">
        <v>89</v>
      </c>
      <c r="M110" s="19" t="s">
        <v>1066</v>
      </c>
      <c r="N110" s="19" t="s">
        <v>1194</v>
      </c>
      <c r="O110" s="20">
        <f t="shared" si="5"/>
        <v>121</v>
      </c>
      <c r="P110">
        <v>12</v>
      </c>
    </row>
    <row r="111" spans="1:16" x14ac:dyDescent="0.25">
      <c r="A111" s="20" t="str">
        <f t="shared" si="3"/>
        <v>RICCIARDI_EMILIO_M06</v>
      </c>
      <c r="B111" s="19">
        <f t="shared" si="4"/>
        <v>110</v>
      </c>
      <c r="C111" s="1"/>
      <c r="D111" s="45" t="s">
        <v>209</v>
      </c>
      <c r="E111" s="19">
        <v>77</v>
      </c>
      <c r="F111" s="18">
        <v>15</v>
      </c>
      <c r="G111" s="19" t="s">
        <v>15</v>
      </c>
      <c r="H111" s="18" t="str">
        <f>VLOOKUP(G111,CAT!$E$2:$F$26,2)</f>
        <v>M06</v>
      </c>
      <c r="I111" s="2"/>
      <c r="J111" s="2"/>
      <c r="K111" s="19" t="s">
        <v>59</v>
      </c>
      <c r="L111" s="19" t="s">
        <v>60</v>
      </c>
      <c r="M111" s="19" t="s">
        <v>1067</v>
      </c>
      <c r="N111" s="19" t="s">
        <v>1169</v>
      </c>
      <c r="O111" s="20">
        <f t="shared" si="5"/>
        <v>120</v>
      </c>
      <c r="P111">
        <v>26</v>
      </c>
    </row>
    <row r="112" spans="1:16" x14ac:dyDescent="0.25">
      <c r="A112" s="20" t="str">
        <f t="shared" si="3"/>
        <v>LEPORE_FABIANA_F4</v>
      </c>
      <c r="B112" s="19">
        <f t="shared" si="4"/>
        <v>111</v>
      </c>
      <c r="C112" s="1"/>
      <c r="D112" s="45" t="s">
        <v>210</v>
      </c>
      <c r="E112" s="19">
        <v>66</v>
      </c>
      <c r="F112" s="18">
        <v>3</v>
      </c>
      <c r="G112" s="19" t="s">
        <v>32</v>
      </c>
      <c r="H112" s="18" t="str">
        <f>VLOOKUP(G112,CAT!$E$2:$F$26,2)</f>
        <v>F4</v>
      </c>
      <c r="I112" s="2"/>
      <c r="J112" s="2"/>
      <c r="K112" s="19" t="s">
        <v>105</v>
      </c>
      <c r="L112" s="19" t="s">
        <v>106</v>
      </c>
      <c r="M112" s="19" t="s">
        <v>1068</v>
      </c>
      <c r="N112" s="19" t="s">
        <v>1169</v>
      </c>
      <c r="O112" s="20">
        <f t="shared" si="5"/>
        <v>119</v>
      </c>
      <c r="P112">
        <v>8</v>
      </c>
    </row>
    <row r="113" spans="1:16" x14ac:dyDescent="0.25">
      <c r="A113" s="20" t="str">
        <f t="shared" si="3"/>
        <v>DE_ANGELIS_VITTORIO_M06</v>
      </c>
      <c r="B113" s="19">
        <f t="shared" si="4"/>
        <v>112</v>
      </c>
      <c r="C113" s="1"/>
      <c r="D113" s="45" t="s">
        <v>209</v>
      </c>
      <c r="E113" s="19">
        <v>57</v>
      </c>
      <c r="F113" s="18">
        <v>16</v>
      </c>
      <c r="G113" s="19" t="s">
        <v>15</v>
      </c>
      <c r="H113" s="18" t="str">
        <f>VLOOKUP(G113,CAT!$E$2:$F$26,2)</f>
        <v>M06</v>
      </c>
      <c r="I113" s="2"/>
      <c r="J113" s="2"/>
      <c r="K113" s="19" t="s">
        <v>1086</v>
      </c>
      <c r="L113" s="19" t="s">
        <v>23</v>
      </c>
      <c r="M113" s="19" t="s">
        <v>1069</v>
      </c>
      <c r="N113" s="19" t="s">
        <v>1169</v>
      </c>
      <c r="O113" s="20">
        <f t="shared" si="5"/>
        <v>118</v>
      </c>
      <c r="P113">
        <v>25</v>
      </c>
    </row>
    <row r="114" spans="1:16" x14ac:dyDescent="0.25">
      <c r="A114" s="20" t="str">
        <f t="shared" si="3"/>
        <v>SCETTA_ALDO_M05</v>
      </c>
      <c r="B114" s="19">
        <f t="shared" si="4"/>
        <v>113</v>
      </c>
      <c r="C114" s="1"/>
      <c r="D114" s="45" t="s">
        <v>209</v>
      </c>
      <c r="E114" s="19">
        <v>79</v>
      </c>
      <c r="F114" s="18">
        <v>16</v>
      </c>
      <c r="G114" s="19" t="s">
        <v>29</v>
      </c>
      <c r="H114" s="18" t="str">
        <f>VLOOKUP(G114,CAT!$E$2:$F$26,2)</f>
        <v>M05</v>
      </c>
      <c r="I114" s="2"/>
      <c r="J114" s="2"/>
      <c r="K114" s="19" t="s">
        <v>322</v>
      </c>
      <c r="L114" s="19" t="s">
        <v>323</v>
      </c>
      <c r="M114" s="19" t="s">
        <v>1070</v>
      </c>
      <c r="N114" s="19" t="s">
        <v>1169</v>
      </c>
      <c r="O114" s="20">
        <f t="shared" si="5"/>
        <v>117</v>
      </c>
      <c r="P114">
        <v>25</v>
      </c>
    </row>
    <row r="115" spans="1:16" x14ac:dyDescent="0.25">
      <c r="A115" s="20" t="str">
        <f t="shared" si="3"/>
        <v>DE_PALMA_DONATO_M03</v>
      </c>
      <c r="B115" s="19">
        <f t="shared" si="4"/>
        <v>114</v>
      </c>
      <c r="C115" s="1"/>
      <c r="D115" s="45" t="s">
        <v>209</v>
      </c>
      <c r="E115" s="19">
        <v>190</v>
      </c>
      <c r="F115" s="18">
        <v>10</v>
      </c>
      <c r="G115" s="19" t="s">
        <v>3</v>
      </c>
      <c r="H115" s="18" t="str">
        <f>VLOOKUP(G115,CAT!$E$2:$F$26,2)</f>
        <v>M03</v>
      </c>
      <c r="I115" s="2"/>
      <c r="J115" s="2"/>
      <c r="K115" s="19" t="s">
        <v>1088</v>
      </c>
      <c r="L115" s="19" t="s">
        <v>41</v>
      </c>
      <c r="M115" s="19" t="s">
        <v>1071</v>
      </c>
      <c r="N115" s="19" t="s">
        <v>1169</v>
      </c>
      <c r="O115" s="20">
        <f t="shared" si="5"/>
        <v>116</v>
      </c>
      <c r="P115">
        <v>31</v>
      </c>
    </row>
    <row r="116" spans="1:16" x14ac:dyDescent="0.25">
      <c r="A116" s="20" t="str">
        <f t="shared" si="3"/>
        <v>MARCHETTI_FRANCO_M07</v>
      </c>
      <c r="B116" s="19">
        <f t="shared" si="4"/>
        <v>115</v>
      </c>
      <c r="C116" s="18"/>
      <c r="D116" s="45" t="s">
        <v>209</v>
      </c>
      <c r="E116" s="19">
        <v>180</v>
      </c>
      <c r="F116" s="18">
        <v>16</v>
      </c>
      <c r="G116" s="19" t="s">
        <v>17</v>
      </c>
      <c r="H116" s="18" t="str">
        <f>VLOOKUP(G116,CAT!$E$2:$F$26,2)</f>
        <v>M07</v>
      </c>
      <c r="I116" s="21"/>
      <c r="J116" s="21"/>
      <c r="K116" s="19" t="s">
        <v>178</v>
      </c>
      <c r="L116" s="19" t="s">
        <v>24</v>
      </c>
      <c r="M116" s="19" t="s">
        <v>1072</v>
      </c>
      <c r="N116" s="19" t="s">
        <v>189</v>
      </c>
      <c r="O116" s="20">
        <f t="shared" si="5"/>
        <v>115</v>
      </c>
      <c r="P116">
        <v>25</v>
      </c>
    </row>
    <row r="117" spans="1:16" x14ac:dyDescent="0.25">
      <c r="A117" s="20" t="str">
        <f t="shared" si="3"/>
        <v>D'ONOFRIO_ROSINA_F3</v>
      </c>
      <c r="B117" s="19">
        <f t="shared" si="4"/>
        <v>116</v>
      </c>
      <c r="C117" s="1"/>
      <c r="D117" s="45" t="s">
        <v>210</v>
      </c>
      <c r="E117" s="19">
        <v>140</v>
      </c>
      <c r="F117" s="18">
        <v>2</v>
      </c>
      <c r="G117" s="19" t="s">
        <v>71</v>
      </c>
      <c r="H117" s="18" t="str">
        <f>VLOOKUP(G117,CAT!$E$2:$F$26,2)</f>
        <v>F3</v>
      </c>
      <c r="I117" s="2"/>
      <c r="J117" s="2"/>
      <c r="K117" s="19" t="s">
        <v>135</v>
      </c>
      <c r="L117" s="19" t="s">
        <v>571</v>
      </c>
      <c r="M117" s="19" t="s">
        <v>1073</v>
      </c>
      <c r="N117" s="19" t="s">
        <v>1194</v>
      </c>
      <c r="O117" s="20">
        <f t="shared" si="5"/>
        <v>114</v>
      </c>
      <c r="P117">
        <v>10</v>
      </c>
    </row>
    <row r="118" spans="1:16" x14ac:dyDescent="0.25">
      <c r="A118" s="20" t="str">
        <f t="shared" si="3"/>
        <v>SIMEONE_IMMACOLATA_F6</v>
      </c>
      <c r="B118" s="19">
        <f t="shared" si="4"/>
        <v>117</v>
      </c>
      <c r="C118" s="1"/>
      <c r="D118" s="45" t="s">
        <v>210</v>
      </c>
      <c r="E118" s="19">
        <v>118</v>
      </c>
      <c r="F118" s="18">
        <v>4</v>
      </c>
      <c r="G118" s="19" t="s">
        <v>31</v>
      </c>
      <c r="H118" s="18" t="str">
        <f>VLOOKUP(G118,CAT!$E$2:$F$26,2)</f>
        <v>F6</v>
      </c>
      <c r="I118" s="2"/>
      <c r="J118" s="2"/>
      <c r="K118" s="19" t="s">
        <v>950</v>
      </c>
      <c r="L118" s="19" t="s">
        <v>951</v>
      </c>
      <c r="M118" s="19" t="s">
        <v>1074</v>
      </c>
      <c r="N118" s="19" t="s">
        <v>1168</v>
      </c>
      <c r="O118" s="20">
        <f t="shared" si="5"/>
        <v>113</v>
      </c>
      <c r="P118">
        <v>7</v>
      </c>
    </row>
    <row r="119" spans="1:16" x14ac:dyDescent="0.25">
      <c r="A119" s="20" t="str">
        <f t="shared" si="3"/>
        <v>BIANCHINI_SALVATORE_M08</v>
      </c>
      <c r="B119" s="19">
        <f t="shared" si="4"/>
        <v>118</v>
      </c>
      <c r="C119" s="1"/>
      <c r="D119" s="45" t="s">
        <v>209</v>
      </c>
      <c r="E119" s="19">
        <v>175</v>
      </c>
      <c r="F119" s="18">
        <v>9</v>
      </c>
      <c r="G119" s="19" t="s">
        <v>9</v>
      </c>
      <c r="H119" s="18" t="str">
        <f>VLOOKUP(G119,CAT!$E$2:$F$26,2)</f>
        <v>M08</v>
      </c>
      <c r="I119" s="2"/>
      <c r="J119" s="2"/>
      <c r="K119" s="19" t="s">
        <v>319</v>
      </c>
      <c r="L119" s="19" t="s">
        <v>140</v>
      </c>
      <c r="M119" s="19" t="s">
        <v>1075</v>
      </c>
      <c r="N119" s="19" t="s">
        <v>189</v>
      </c>
      <c r="O119" s="20">
        <f t="shared" si="5"/>
        <v>112</v>
      </c>
      <c r="P119">
        <v>32</v>
      </c>
    </row>
    <row r="120" spans="1:16" x14ac:dyDescent="0.25">
      <c r="A120" s="20" t="str">
        <f t="shared" si="3"/>
        <v>OLIVETO_PATRIZIA_F5</v>
      </c>
      <c r="B120" s="19">
        <f t="shared" si="4"/>
        <v>119</v>
      </c>
      <c r="C120" s="1"/>
      <c r="D120" s="45" t="s">
        <v>210</v>
      </c>
      <c r="E120" s="19">
        <v>70</v>
      </c>
      <c r="F120" s="18">
        <v>1</v>
      </c>
      <c r="G120" s="19" t="s">
        <v>51</v>
      </c>
      <c r="H120" s="18" t="str">
        <f>VLOOKUP(G120,CAT!$E$2:$F$26,2)</f>
        <v>F5</v>
      </c>
      <c r="I120" s="2"/>
      <c r="J120" s="2"/>
      <c r="K120" s="19" t="s">
        <v>379</v>
      </c>
      <c r="L120" s="19" t="s">
        <v>52</v>
      </c>
      <c r="M120" s="19" t="s">
        <v>1076</v>
      </c>
      <c r="N120" s="19" t="s">
        <v>1169</v>
      </c>
      <c r="O120" s="20">
        <f t="shared" si="5"/>
        <v>111</v>
      </c>
      <c r="P120">
        <v>12</v>
      </c>
    </row>
    <row r="121" spans="1:16" x14ac:dyDescent="0.25">
      <c r="A121" s="20" t="str">
        <f t="shared" si="3"/>
        <v>IMPARATO_MARIA_TERESA_F7</v>
      </c>
      <c r="B121" s="19">
        <f t="shared" si="4"/>
        <v>120</v>
      </c>
      <c r="C121" s="1"/>
      <c r="D121" s="45" t="s">
        <v>210</v>
      </c>
      <c r="E121" s="19">
        <v>62</v>
      </c>
      <c r="F121" s="18">
        <v>1</v>
      </c>
      <c r="G121" s="19" t="s">
        <v>36</v>
      </c>
      <c r="H121" s="18" t="str">
        <f>VLOOKUP(G121,CAT!$E$2:$F$26,2)</f>
        <v>F7</v>
      </c>
      <c r="I121" s="2"/>
      <c r="J121" s="2"/>
      <c r="K121" s="19" t="s">
        <v>378</v>
      </c>
      <c r="L121" s="19" t="s">
        <v>1093</v>
      </c>
      <c r="M121" s="19" t="s">
        <v>1077</v>
      </c>
      <c r="N121" s="19" t="s">
        <v>1169</v>
      </c>
      <c r="O121" s="20">
        <f t="shared" si="5"/>
        <v>110</v>
      </c>
      <c r="P121">
        <v>12</v>
      </c>
    </row>
    <row r="122" spans="1:16" x14ac:dyDescent="0.25">
      <c r="A122" s="20" t="str">
        <f t="shared" si="3"/>
        <v>CATILLO_LORENZO_M05</v>
      </c>
      <c r="B122" s="19">
        <f t="shared" si="4"/>
        <v>121</v>
      </c>
      <c r="C122" s="1"/>
      <c r="D122" s="45" t="s">
        <v>209</v>
      </c>
      <c r="E122" s="19">
        <v>176</v>
      </c>
      <c r="F122" s="18">
        <v>17</v>
      </c>
      <c r="G122" s="19" t="s">
        <v>29</v>
      </c>
      <c r="H122" s="18" t="str">
        <f>VLOOKUP(G122,CAT!$E$2:$F$26,2)</f>
        <v>M05</v>
      </c>
      <c r="I122" s="2"/>
      <c r="J122" s="2"/>
      <c r="K122" s="19" t="s">
        <v>170</v>
      </c>
      <c r="L122" s="19" t="s">
        <v>117</v>
      </c>
      <c r="M122" s="19" t="s">
        <v>1078</v>
      </c>
      <c r="N122" s="19" t="s">
        <v>189</v>
      </c>
      <c r="O122" s="20">
        <f t="shared" si="5"/>
        <v>109</v>
      </c>
      <c r="P122">
        <v>24</v>
      </c>
    </row>
    <row r="123" spans="1:16" x14ac:dyDescent="0.25">
      <c r="A123" s="20" t="str">
        <f t="shared" si="3"/>
        <v>CAVUOTO_PELLEGRINO_M05</v>
      </c>
      <c r="B123" s="19">
        <f t="shared" si="4"/>
        <v>122</v>
      </c>
      <c r="C123" s="1"/>
      <c r="D123" s="45" t="s">
        <v>209</v>
      </c>
      <c r="E123" s="19">
        <v>96</v>
      </c>
      <c r="F123" s="18">
        <v>18</v>
      </c>
      <c r="G123" s="19" t="s">
        <v>29</v>
      </c>
      <c r="H123" s="18" t="str">
        <f>VLOOKUP(G123,CAT!$E$2:$F$26,2)</f>
        <v>M05</v>
      </c>
      <c r="I123" s="2"/>
      <c r="J123" s="2"/>
      <c r="K123" s="19" t="s">
        <v>276</v>
      </c>
      <c r="L123" s="19" t="s">
        <v>898</v>
      </c>
      <c r="M123" s="19" t="s">
        <v>1079</v>
      </c>
      <c r="N123" s="19" t="s">
        <v>328</v>
      </c>
      <c r="O123" s="20">
        <f t="shared" si="5"/>
        <v>108</v>
      </c>
      <c r="P123">
        <v>23</v>
      </c>
    </row>
    <row r="124" spans="1:16" x14ac:dyDescent="0.25">
      <c r="A124" s="20" t="str">
        <f t="shared" si="3"/>
        <v>MARTINO_GIUSEPPE_M09</v>
      </c>
      <c r="B124" s="19">
        <f t="shared" si="4"/>
        <v>123</v>
      </c>
      <c r="C124" s="1"/>
      <c r="D124" s="45" t="s">
        <v>209</v>
      </c>
      <c r="E124" s="19">
        <v>67</v>
      </c>
      <c r="F124" s="18">
        <v>8</v>
      </c>
      <c r="G124" s="19" t="s">
        <v>70</v>
      </c>
      <c r="H124" s="18" t="str">
        <f>VLOOKUP(G124,CAT!$E$2:$F$26,2)</f>
        <v>M09</v>
      </c>
      <c r="I124" s="2"/>
      <c r="J124" s="2"/>
      <c r="K124" s="19" t="s">
        <v>43</v>
      </c>
      <c r="L124" s="19" t="s">
        <v>21</v>
      </c>
      <c r="M124" s="19" t="s">
        <v>1080</v>
      </c>
      <c r="N124" s="19" t="s">
        <v>1169</v>
      </c>
      <c r="O124" s="20">
        <f t="shared" si="5"/>
        <v>107</v>
      </c>
      <c r="P124">
        <v>33</v>
      </c>
    </row>
    <row r="125" spans="1:16" x14ac:dyDescent="0.25">
      <c r="A125" s="20" t="str">
        <f t="shared" si="3"/>
        <v>MECCARIELLO_PASQUALE_M08</v>
      </c>
      <c r="B125" s="19">
        <f t="shared" si="4"/>
        <v>124</v>
      </c>
      <c r="C125" s="1"/>
      <c r="D125" s="45" t="s">
        <v>209</v>
      </c>
      <c r="E125" s="19">
        <v>109</v>
      </c>
      <c r="F125" s="18">
        <v>10</v>
      </c>
      <c r="G125" s="19" t="s">
        <v>9</v>
      </c>
      <c r="H125" s="18" t="str">
        <f>VLOOKUP(G125,CAT!$E$2:$F$26,2)</f>
        <v>M08</v>
      </c>
      <c r="I125" s="2"/>
      <c r="J125" s="2"/>
      <c r="K125" s="19" t="s">
        <v>180</v>
      </c>
      <c r="L125" s="19" t="s">
        <v>8</v>
      </c>
      <c r="M125" s="19" t="s">
        <v>1081</v>
      </c>
      <c r="N125" s="19" t="s">
        <v>1168</v>
      </c>
      <c r="O125" s="20">
        <f t="shared" si="5"/>
        <v>106</v>
      </c>
      <c r="P125">
        <v>31</v>
      </c>
    </row>
    <row r="126" spans="1:16" x14ac:dyDescent="0.25">
      <c r="A126" s="20" t="str">
        <f t="shared" si="3"/>
        <v>BALDINO_ANTONELLA_F6</v>
      </c>
      <c r="B126" s="19">
        <f t="shared" si="4"/>
        <v>125</v>
      </c>
      <c r="C126" s="1"/>
      <c r="D126" s="45" t="s">
        <v>210</v>
      </c>
      <c r="E126" s="19">
        <v>130</v>
      </c>
      <c r="F126" s="18">
        <v>5</v>
      </c>
      <c r="G126" s="19" t="s">
        <v>31</v>
      </c>
      <c r="H126" s="18" t="str">
        <f>VLOOKUP(G126,CAT!$E$2:$F$26,2)</f>
        <v>F6</v>
      </c>
      <c r="I126" s="2"/>
      <c r="J126" s="2"/>
      <c r="K126" s="19" t="s">
        <v>365</v>
      </c>
      <c r="L126" s="19" t="s">
        <v>366</v>
      </c>
      <c r="M126" s="19" t="s">
        <v>1082</v>
      </c>
      <c r="N126" s="19" t="s">
        <v>1194</v>
      </c>
      <c r="O126" s="20">
        <f t="shared" si="5"/>
        <v>105</v>
      </c>
      <c r="P126">
        <v>6</v>
      </c>
    </row>
    <row r="127" spans="1:16" x14ac:dyDescent="0.25">
      <c r="A127" s="20" t="str">
        <f t="shared" si="3"/>
        <v>MARTONE_MARIA_F4</v>
      </c>
      <c r="B127" s="19">
        <f t="shared" si="4"/>
        <v>126</v>
      </c>
      <c r="C127" s="1"/>
      <c r="D127" s="45" t="s">
        <v>210</v>
      </c>
      <c r="E127" s="19">
        <v>181</v>
      </c>
      <c r="F127" s="18">
        <v>4</v>
      </c>
      <c r="G127" s="19" t="s">
        <v>32</v>
      </c>
      <c r="H127" s="18" t="str">
        <f>VLOOKUP(G127,CAT!$E$2:$F$26,2)</f>
        <v>F4</v>
      </c>
      <c r="I127" s="2"/>
      <c r="J127" s="2"/>
      <c r="K127" s="19" t="s">
        <v>324</v>
      </c>
      <c r="L127" s="19" t="s">
        <v>96</v>
      </c>
      <c r="M127" s="19" t="s">
        <v>1083</v>
      </c>
      <c r="N127" s="19" t="s">
        <v>189</v>
      </c>
      <c r="O127" s="20">
        <f t="shared" si="5"/>
        <v>104</v>
      </c>
      <c r="P127">
        <v>7</v>
      </c>
    </row>
    <row r="128" spans="1:16" x14ac:dyDescent="0.25">
      <c r="A128" s="20" t="str">
        <f t="shared" ref="A128" si="6">CONCATENATE(K128,"_",L128,"_",G128)</f>
        <v>__</v>
      </c>
      <c r="G128" s="19"/>
    </row>
    <row r="129" spans="7:7" x14ac:dyDescent="0.25">
      <c r="G129" s="19"/>
    </row>
    <row r="130" spans="7:7" x14ac:dyDescent="0.25">
      <c r="G130" s="19"/>
    </row>
    <row r="131" spans="7:7" x14ac:dyDescent="0.25">
      <c r="G131" s="19"/>
    </row>
    <row r="132" spans="7:7" x14ac:dyDescent="0.25">
      <c r="G132" s="19"/>
    </row>
    <row r="133" spans="7:7" x14ac:dyDescent="0.25">
      <c r="G133" s="19"/>
    </row>
    <row r="134" spans="7:7" x14ac:dyDescent="0.25">
      <c r="G134" s="19"/>
    </row>
    <row r="135" spans="7:7" x14ac:dyDescent="0.25">
      <c r="G135" s="19"/>
    </row>
    <row r="136" spans="7:7" x14ac:dyDescent="0.25">
      <c r="G136" s="19"/>
    </row>
    <row r="137" spans="7:7" x14ac:dyDescent="0.25">
      <c r="G137" s="19"/>
    </row>
    <row r="138" spans="7:7" x14ac:dyDescent="0.25">
      <c r="G138" s="19"/>
    </row>
    <row r="139" spans="7:7" x14ac:dyDescent="0.25">
      <c r="G139" s="19"/>
    </row>
    <row r="140" spans="7:7" x14ac:dyDescent="0.25">
      <c r="G140" s="19"/>
    </row>
    <row r="141" spans="7:7" x14ac:dyDescent="0.25">
      <c r="G141" s="19"/>
    </row>
    <row r="142" spans="7:7" x14ac:dyDescent="0.25">
      <c r="G142" s="19"/>
    </row>
    <row r="143" spans="7:7" x14ac:dyDescent="0.25">
      <c r="G143" s="19"/>
    </row>
    <row r="144" spans="7:7" x14ac:dyDescent="0.25">
      <c r="G144" s="19"/>
    </row>
    <row r="145" spans="7:7" x14ac:dyDescent="0.25">
      <c r="G145" s="19"/>
    </row>
    <row r="146" spans="7:7" x14ac:dyDescent="0.25">
      <c r="G146" s="19"/>
    </row>
    <row r="147" spans="7:7" x14ac:dyDescent="0.25">
      <c r="G147" s="19"/>
    </row>
    <row r="148" spans="7:7" x14ac:dyDescent="0.25">
      <c r="G148" s="19"/>
    </row>
    <row r="149" spans="7:7" x14ac:dyDescent="0.25">
      <c r="G149" s="19"/>
    </row>
    <row r="150" spans="7:7" x14ac:dyDescent="0.25">
      <c r="G150" s="19"/>
    </row>
    <row r="151" spans="7:7" x14ac:dyDescent="0.25">
      <c r="G151" s="19"/>
    </row>
    <row r="152" spans="7:7" x14ac:dyDescent="0.25">
      <c r="G152" s="19"/>
    </row>
    <row r="153" spans="7:7" x14ac:dyDescent="0.25">
      <c r="G153" s="19"/>
    </row>
    <row r="154" spans="7:7" x14ac:dyDescent="0.25">
      <c r="G154" s="19"/>
    </row>
    <row r="155" spans="7:7" x14ac:dyDescent="0.25">
      <c r="G155" s="19"/>
    </row>
    <row r="156" spans="7:7" x14ac:dyDescent="0.25">
      <c r="G156" s="19"/>
    </row>
    <row r="157" spans="7:7" x14ac:dyDescent="0.25">
      <c r="G157" s="19"/>
    </row>
    <row r="158" spans="7:7" x14ac:dyDescent="0.25">
      <c r="G158" s="19"/>
    </row>
    <row r="159" spans="7:7" x14ac:dyDescent="0.25">
      <c r="G159" s="19"/>
    </row>
    <row r="160" spans="7:7" x14ac:dyDescent="0.25">
      <c r="G160" s="19"/>
    </row>
    <row r="161" spans="7:7" x14ac:dyDescent="0.25">
      <c r="G161" s="19"/>
    </row>
    <row r="162" spans="7:7" x14ac:dyDescent="0.25">
      <c r="G162" s="19"/>
    </row>
    <row r="163" spans="7:7" x14ac:dyDescent="0.25">
      <c r="G163" s="19"/>
    </row>
    <row r="164" spans="7:7" x14ac:dyDescent="0.25">
      <c r="G164" s="19"/>
    </row>
    <row r="165" spans="7:7" x14ac:dyDescent="0.25">
      <c r="G165" s="19"/>
    </row>
    <row r="166" spans="7:7" x14ac:dyDescent="0.25">
      <c r="G166" s="19"/>
    </row>
    <row r="167" spans="7:7" x14ac:dyDescent="0.25">
      <c r="G167" s="19"/>
    </row>
    <row r="168" spans="7:7" x14ac:dyDescent="0.25">
      <c r="G168" s="19"/>
    </row>
    <row r="169" spans="7:7" x14ac:dyDescent="0.25">
      <c r="G169" s="19"/>
    </row>
    <row r="170" spans="7:7" x14ac:dyDescent="0.25">
      <c r="G170" s="19"/>
    </row>
    <row r="171" spans="7:7" x14ac:dyDescent="0.25">
      <c r="G171" s="19"/>
    </row>
    <row r="172" spans="7:7" x14ac:dyDescent="0.25">
      <c r="G172" s="19"/>
    </row>
    <row r="173" spans="7:7" x14ac:dyDescent="0.25">
      <c r="G173" s="19"/>
    </row>
    <row r="174" spans="7:7" x14ac:dyDescent="0.25">
      <c r="G174" s="19"/>
    </row>
    <row r="175" spans="7:7" x14ac:dyDescent="0.25">
      <c r="G175" s="19"/>
    </row>
    <row r="176" spans="7:7" x14ac:dyDescent="0.25">
      <c r="G176" s="19"/>
    </row>
    <row r="177" spans="7:7" x14ac:dyDescent="0.25">
      <c r="G177" s="19"/>
    </row>
    <row r="178" spans="7:7" x14ac:dyDescent="0.25">
      <c r="G178" s="19"/>
    </row>
    <row r="179" spans="7:7" x14ac:dyDescent="0.25">
      <c r="G179" s="19"/>
    </row>
    <row r="180" spans="7:7" x14ac:dyDescent="0.25">
      <c r="G180" s="19"/>
    </row>
    <row r="181" spans="7:7" x14ac:dyDescent="0.25">
      <c r="G181" s="19"/>
    </row>
    <row r="182" spans="7:7" x14ac:dyDescent="0.25">
      <c r="G182" s="19"/>
    </row>
    <row r="183" spans="7:7" x14ac:dyDescent="0.25">
      <c r="G183" s="19"/>
    </row>
    <row r="184" spans="7:7" x14ac:dyDescent="0.25">
      <c r="G184" s="19"/>
    </row>
    <row r="185" spans="7:7" x14ac:dyDescent="0.25">
      <c r="G185" s="19"/>
    </row>
    <row r="186" spans="7:7" x14ac:dyDescent="0.25">
      <c r="G186" s="19"/>
    </row>
    <row r="187" spans="7:7" x14ac:dyDescent="0.25">
      <c r="G187" s="19"/>
    </row>
    <row r="188" spans="7:7" x14ac:dyDescent="0.25">
      <c r="G188" s="19"/>
    </row>
    <row r="189" spans="7:7" x14ac:dyDescent="0.25">
      <c r="G189" s="19"/>
    </row>
    <row r="190" spans="7:7" x14ac:dyDescent="0.25">
      <c r="G190" s="19"/>
    </row>
    <row r="191" spans="7:7" x14ac:dyDescent="0.25">
      <c r="G191" s="19"/>
    </row>
    <row r="192" spans="7:7" x14ac:dyDescent="0.25">
      <c r="G192" s="19"/>
    </row>
    <row r="193" spans="7:7" x14ac:dyDescent="0.25">
      <c r="G193" s="19"/>
    </row>
    <row r="194" spans="7:7" x14ac:dyDescent="0.25">
      <c r="G194" s="19"/>
    </row>
    <row r="195" spans="7:7" x14ac:dyDescent="0.25">
      <c r="G195" s="19"/>
    </row>
    <row r="196" spans="7:7" x14ac:dyDescent="0.25">
      <c r="G196" s="19"/>
    </row>
    <row r="197" spans="7:7" x14ac:dyDescent="0.25">
      <c r="G197" s="19"/>
    </row>
    <row r="198" spans="7:7" x14ac:dyDescent="0.25">
      <c r="G198" s="19"/>
    </row>
    <row r="199" spans="7:7" x14ac:dyDescent="0.25">
      <c r="G199" s="19"/>
    </row>
    <row r="200" spans="7:7" x14ac:dyDescent="0.25">
      <c r="G200" s="19"/>
    </row>
    <row r="201" spans="7:7" x14ac:dyDescent="0.25">
      <c r="G201" s="19"/>
    </row>
    <row r="202" spans="7:7" x14ac:dyDescent="0.25">
      <c r="G202" s="19"/>
    </row>
    <row r="203" spans="7:7" x14ac:dyDescent="0.25">
      <c r="G203" s="19"/>
    </row>
    <row r="204" spans="7:7" x14ac:dyDescent="0.25">
      <c r="G204" s="19"/>
    </row>
    <row r="205" spans="7:7" x14ac:dyDescent="0.25">
      <c r="G205" s="19"/>
    </row>
    <row r="206" spans="7:7" x14ac:dyDescent="0.25">
      <c r="G206" s="19"/>
    </row>
    <row r="207" spans="7:7" x14ac:dyDescent="0.25">
      <c r="G207" s="19"/>
    </row>
    <row r="208" spans="7:7" x14ac:dyDescent="0.25">
      <c r="G208" s="19"/>
    </row>
    <row r="209" spans="7:7" x14ac:dyDescent="0.25">
      <c r="G209" s="19"/>
    </row>
    <row r="210" spans="7:7" x14ac:dyDescent="0.25">
      <c r="G210" s="19"/>
    </row>
    <row r="211" spans="7:7" x14ac:dyDescent="0.25">
      <c r="G211" s="19"/>
    </row>
    <row r="212" spans="7:7" x14ac:dyDescent="0.25">
      <c r="G212" s="19"/>
    </row>
    <row r="213" spans="7:7" x14ac:dyDescent="0.25">
      <c r="G213" s="19"/>
    </row>
    <row r="214" spans="7:7" x14ac:dyDescent="0.25">
      <c r="G214" s="19"/>
    </row>
  </sheetData>
  <autoFilter ref="A1:P128" xr:uid="{00000000-0009-0000-0000-000002000000}"/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69C92-CE57-4542-9EDA-0AC8FA43A9E0}">
  <dimension ref="A1:P127"/>
  <sheetViews>
    <sheetView showGridLines="0" workbookViewId="0">
      <pane ySplit="1" topLeftCell="A2" activePane="bottomLeft" state="frozen"/>
      <selection pane="bottomLeft" activeCell="O2" sqref="O2:O11"/>
    </sheetView>
  </sheetViews>
  <sheetFormatPr defaultRowHeight="15" x14ac:dyDescent="0.25"/>
  <cols>
    <col min="1" max="1" width="35.7109375" style="19" customWidth="1"/>
    <col min="2" max="3" width="5.42578125" style="19" customWidth="1"/>
    <col min="4" max="5" width="5.42578125" style="54" customWidth="1"/>
    <col min="6" max="6" width="5.85546875" style="54" customWidth="1"/>
    <col min="7" max="8" width="5.7109375" style="54" customWidth="1"/>
    <col min="9" max="9" width="8.5703125" style="19" customWidth="1"/>
    <col min="10" max="10" width="6.85546875" style="19" customWidth="1"/>
    <col min="11" max="11" width="21.140625" style="19" customWidth="1"/>
    <col min="12" max="12" width="19.5703125" style="19" customWidth="1"/>
    <col min="13" max="13" width="13.42578125" style="54" customWidth="1"/>
    <col min="14" max="14" width="30.42578125" style="19" bestFit="1" customWidth="1"/>
    <col min="15" max="15" width="5.28515625" style="19" customWidth="1"/>
    <col min="16" max="16384" width="9.140625" style="19"/>
  </cols>
  <sheetData>
    <row r="1" spans="1:16" ht="26.25" x14ac:dyDescent="0.25">
      <c r="B1" s="3" t="s">
        <v>196</v>
      </c>
      <c r="C1" s="3" t="s">
        <v>197</v>
      </c>
      <c r="D1" s="17" t="s">
        <v>198</v>
      </c>
      <c r="E1" s="17" t="s">
        <v>199</v>
      </c>
      <c r="F1" s="17" t="s">
        <v>200</v>
      </c>
      <c r="G1" s="17" t="s">
        <v>201</v>
      </c>
      <c r="H1" s="17" t="s">
        <v>707</v>
      </c>
      <c r="I1" s="3" t="s">
        <v>202</v>
      </c>
      <c r="J1" s="3" t="s">
        <v>203</v>
      </c>
      <c r="K1" s="3" t="s">
        <v>204</v>
      </c>
      <c r="L1" s="3" t="s">
        <v>205</v>
      </c>
      <c r="M1" s="17" t="s">
        <v>206</v>
      </c>
      <c r="N1" s="3" t="s">
        <v>207</v>
      </c>
      <c r="O1" s="3" t="s">
        <v>208</v>
      </c>
      <c r="P1" s="3" t="s">
        <v>269</v>
      </c>
    </row>
    <row r="2" spans="1:16" x14ac:dyDescent="0.25">
      <c r="A2" s="20" t="str">
        <f>CONCATENATE(K2,"_",H2)</f>
        <v>GORRASI_MICHELE_M02</v>
      </c>
      <c r="B2" s="19">
        <v>1</v>
      </c>
      <c r="C2" s="20"/>
      <c r="E2" s="19"/>
      <c r="F2" s="18"/>
      <c r="G2" s="19" t="s">
        <v>20</v>
      </c>
      <c r="H2" s="18" t="str">
        <f>VLOOKUP(G2,CAT!$E$2:$F$26,2)</f>
        <v>M02</v>
      </c>
      <c r="I2" s="19" t="s">
        <v>1312</v>
      </c>
      <c r="J2" s="21"/>
      <c r="K2" s="19" t="s">
        <v>1195</v>
      </c>
      <c r="M2" s="19"/>
      <c r="N2" s="19" t="s">
        <v>328</v>
      </c>
      <c r="O2" s="20">
        <v>260</v>
      </c>
      <c r="P2" s="19">
        <v>45</v>
      </c>
    </row>
    <row r="3" spans="1:16" x14ac:dyDescent="0.25">
      <c r="A3" s="20" t="str">
        <f t="shared" ref="A3:A66" si="0">CONCATENATE(K3,"_",H3)</f>
        <v>FALCO_ANIELLO_M03</v>
      </c>
      <c r="B3" s="19">
        <f>B2+1</f>
        <v>2</v>
      </c>
      <c r="C3" s="20"/>
      <c r="E3" s="19"/>
      <c r="F3" s="18"/>
      <c r="G3" s="19" t="s">
        <v>3</v>
      </c>
      <c r="H3" s="18" t="str">
        <f>VLOOKUP(G3,CAT!$E$2:$F$26,2)</f>
        <v>M03</v>
      </c>
      <c r="I3" s="19" t="s">
        <v>1313</v>
      </c>
      <c r="J3" s="21"/>
      <c r="K3" s="19" t="s">
        <v>1196</v>
      </c>
      <c r="M3" s="19"/>
      <c r="N3" s="19" t="s">
        <v>1168</v>
      </c>
      <c r="O3" s="20">
        <v>250</v>
      </c>
      <c r="P3" s="19">
        <v>45</v>
      </c>
    </row>
    <row r="4" spans="1:16" x14ac:dyDescent="0.25">
      <c r="A4" s="20" t="str">
        <f t="shared" si="0"/>
        <v>PERONE_GIACOMO_M03</v>
      </c>
      <c r="B4" s="19">
        <f t="shared" ref="B4:B67" si="1">B3+1</f>
        <v>3</v>
      </c>
      <c r="C4" s="20"/>
      <c r="E4" s="19"/>
      <c r="F4" s="18"/>
      <c r="G4" s="19" t="s">
        <v>3</v>
      </c>
      <c r="H4" s="18" t="str">
        <f>VLOOKUP(G4,CAT!$E$2:$F$26,2)</f>
        <v>M03</v>
      </c>
      <c r="I4" s="19" t="s">
        <v>1314</v>
      </c>
      <c r="J4" s="21"/>
      <c r="K4" s="19" t="s">
        <v>1197</v>
      </c>
      <c r="M4" s="19"/>
      <c r="N4" s="19" t="s">
        <v>1168</v>
      </c>
      <c r="O4" s="20">
        <v>240</v>
      </c>
      <c r="P4" s="19">
        <v>42</v>
      </c>
    </row>
    <row r="5" spans="1:16" x14ac:dyDescent="0.25">
      <c r="A5" s="20" t="str">
        <f t="shared" si="0"/>
        <v>VOLPACCHIO_NICOLA_M05</v>
      </c>
      <c r="B5" s="19">
        <f t="shared" si="1"/>
        <v>4</v>
      </c>
      <c r="C5" s="20"/>
      <c r="E5" s="19"/>
      <c r="F5" s="18"/>
      <c r="G5" s="19" t="s">
        <v>29</v>
      </c>
      <c r="H5" s="18" t="str">
        <f>VLOOKUP(G5,CAT!$E$2:$F$26,2)</f>
        <v>M05</v>
      </c>
      <c r="I5" s="19" t="s">
        <v>1315</v>
      </c>
      <c r="J5" s="21"/>
      <c r="K5" s="19" t="s">
        <v>1198</v>
      </c>
      <c r="M5" s="19"/>
      <c r="N5" s="19" t="s">
        <v>953</v>
      </c>
      <c r="O5" s="20">
        <v>235</v>
      </c>
      <c r="P5" s="19">
        <v>45</v>
      </c>
    </row>
    <row r="6" spans="1:16" x14ac:dyDescent="0.25">
      <c r="A6" s="20" t="str">
        <f t="shared" si="0"/>
        <v>MIGNOGNA_SILVANO_M04</v>
      </c>
      <c r="B6" s="19">
        <f t="shared" si="1"/>
        <v>5</v>
      </c>
      <c r="C6" s="20"/>
      <c r="E6" s="19"/>
      <c r="F6" s="18"/>
      <c r="G6" s="19" t="s">
        <v>7</v>
      </c>
      <c r="H6" s="18" t="str">
        <f>VLOOKUP(G6,CAT!$E$2:$F$26,2)</f>
        <v>M04</v>
      </c>
      <c r="I6" s="19" t="s">
        <v>1315</v>
      </c>
      <c r="J6" s="21"/>
      <c r="K6" s="19" t="s">
        <v>1199</v>
      </c>
      <c r="M6" s="19"/>
      <c r="N6" s="19" t="s">
        <v>953</v>
      </c>
      <c r="O6" s="20">
        <v>230</v>
      </c>
      <c r="P6" s="19">
        <v>45</v>
      </c>
    </row>
    <row r="7" spans="1:16" x14ac:dyDescent="0.25">
      <c r="A7" s="20" t="str">
        <f t="shared" si="0"/>
        <v>GRASSO_ANGELO_M02</v>
      </c>
      <c r="B7" s="19">
        <f t="shared" si="1"/>
        <v>6</v>
      </c>
      <c r="C7" s="20"/>
      <c r="E7" s="19"/>
      <c r="F7" s="18"/>
      <c r="G7" s="19" t="s">
        <v>20</v>
      </c>
      <c r="H7" s="18" t="str">
        <f>VLOOKUP(G7,CAT!$E$2:$F$26,2)</f>
        <v>M02</v>
      </c>
      <c r="I7" s="19" t="s">
        <v>1316</v>
      </c>
      <c r="J7" s="21"/>
      <c r="K7" s="19" t="s">
        <v>1200</v>
      </c>
      <c r="M7" s="19"/>
      <c r="N7" s="19" t="s">
        <v>328</v>
      </c>
      <c r="O7" s="20">
        <v>228</v>
      </c>
      <c r="P7" s="19">
        <v>42</v>
      </c>
    </row>
    <row r="8" spans="1:16" x14ac:dyDescent="0.25">
      <c r="A8" s="20" t="str">
        <f t="shared" si="0"/>
        <v>COLESANTO_MASSIMILIANO_M04</v>
      </c>
      <c r="B8" s="19">
        <f t="shared" si="1"/>
        <v>7</v>
      </c>
      <c r="C8" s="20"/>
      <c r="E8" s="19"/>
      <c r="F8" s="18"/>
      <c r="G8" s="19" t="s">
        <v>7</v>
      </c>
      <c r="H8" s="18" t="str">
        <f>VLOOKUP(G8,CAT!$E$2:$F$26,2)</f>
        <v>M04</v>
      </c>
      <c r="I8" s="19" t="s">
        <v>1317</v>
      </c>
      <c r="J8" s="21"/>
      <c r="K8" s="19" t="s">
        <v>1201</v>
      </c>
      <c r="M8" s="19"/>
      <c r="N8" s="19" t="s">
        <v>328</v>
      </c>
      <c r="O8" s="20">
        <v>226</v>
      </c>
      <c r="P8" s="19">
        <v>42</v>
      </c>
    </row>
    <row r="9" spans="1:16" x14ac:dyDescent="0.25">
      <c r="A9" s="20" t="str">
        <f t="shared" si="0"/>
        <v>GIGLIO_GIOVANNI_M06</v>
      </c>
      <c r="B9" s="19">
        <f t="shared" si="1"/>
        <v>8</v>
      </c>
      <c r="C9" s="20"/>
      <c r="E9" s="19"/>
      <c r="F9" s="18"/>
      <c r="G9" s="19" t="s">
        <v>15</v>
      </c>
      <c r="H9" s="18" t="str">
        <f>VLOOKUP(G9,CAT!$E$2:$F$26,2)</f>
        <v>M06</v>
      </c>
      <c r="I9" s="19" t="s">
        <v>1318</v>
      </c>
      <c r="J9" s="21"/>
      <c r="K9" s="19" t="s">
        <v>1202</v>
      </c>
      <c r="M9" s="19"/>
      <c r="N9" s="19" t="s">
        <v>953</v>
      </c>
      <c r="O9" s="20">
        <v>224</v>
      </c>
      <c r="P9" s="19">
        <v>45</v>
      </c>
    </row>
    <row r="10" spans="1:16" x14ac:dyDescent="0.25">
      <c r="A10" s="20" t="str">
        <f t="shared" si="0"/>
        <v>PILLA_EMILIANO_M03</v>
      </c>
      <c r="B10" s="19">
        <f t="shared" si="1"/>
        <v>9</v>
      </c>
      <c r="C10" s="20"/>
      <c r="E10" s="19"/>
      <c r="F10" s="18"/>
      <c r="G10" s="19" t="s">
        <v>3</v>
      </c>
      <c r="H10" s="18" t="str">
        <f>VLOOKUP(G10,CAT!$E$2:$F$26,2)</f>
        <v>M03</v>
      </c>
      <c r="I10" s="19" t="s">
        <v>1319</v>
      </c>
      <c r="J10" s="21"/>
      <c r="K10" s="19" t="s">
        <v>1203</v>
      </c>
      <c r="M10" s="19"/>
      <c r="N10" s="19" t="s">
        <v>1169</v>
      </c>
      <c r="O10" s="20">
        <v>222</v>
      </c>
      <c r="P10" s="19">
        <v>39</v>
      </c>
    </row>
    <row r="11" spans="1:16" x14ac:dyDescent="0.25">
      <c r="A11" s="20" t="str">
        <f t="shared" si="0"/>
        <v>CAPONE_ANGELO_RAFFAELE_M02</v>
      </c>
      <c r="B11" s="19">
        <f t="shared" si="1"/>
        <v>10</v>
      </c>
      <c r="C11" s="20"/>
      <c r="E11" s="19"/>
      <c r="F11" s="18"/>
      <c r="G11" s="19" t="s">
        <v>20</v>
      </c>
      <c r="H11" s="18" t="str">
        <f>VLOOKUP(G11,CAT!$E$2:$F$26,2)</f>
        <v>M02</v>
      </c>
      <c r="I11" s="19" t="s">
        <v>1320</v>
      </c>
      <c r="J11" s="21"/>
      <c r="K11" s="19" t="s">
        <v>1204</v>
      </c>
      <c r="M11" s="19"/>
      <c r="N11" s="19" t="s">
        <v>1194</v>
      </c>
      <c r="O11" s="20">
        <v>220</v>
      </c>
      <c r="P11" s="19">
        <v>39</v>
      </c>
    </row>
    <row r="12" spans="1:16" x14ac:dyDescent="0.25">
      <c r="A12" s="20" t="str">
        <f t="shared" si="0"/>
        <v>IANNUCCI_PASQUALE_M04</v>
      </c>
      <c r="B12" s="19">
        <f t="shared" si="1"/>
        <v>11</v>
      </c>
      <c r="C12" s="20"/>
      <c r="E12" s="19"/>
      <c r="F12" s="18"/>
      <c r="G12" s="19" t="s">
        <v>7</v>
      </c>
      <c r="H12" s="18" t="str">
        <f>VLOOKUP(G12,CAT!$E$2:$F$26,2)</f>
        <v>M04</v>
      </c>
      <c r="I12" s="19" t="s">
        <v>1321</v>
      </c>
      <c r="J12" s="21"/>
      <c r="K12" s="19" t="s">
        <v>1205</v>
      </c>
      <c r="M12" s="19"/>
      <c r="N12" s="19" t="s">
        <v>1194</v>
      </c>
      <c r="O12" s="20">
        <f t="shared" ref="O12:O72" si="2">O11-1</f>
        <v>219</v>
      </c>
      <c r="P12" s="19">
        <v>39</v>
      </c>
    </row>
    <row r="13" spans="1:16" x14ac:dyDescent="0.25">
      <c r="A13" s="20" t="str">
        <f t="shared" si="0"/>
        <v>LOMBARDI_DOMENICO_M04</v>
      </c>
      <c r="B13" s="19">
        <f t="shared" si="1"/>
        <v>12</v>
      </c>
      <c r="C13" s="20"/>
      <c r="E13" s="19"/>
      <c r="F13" s="18"/>
      <c r="G13" s="19" t="s">
        <v>7</v>
      </c>
      <c r="H13" s="18" t="str">
        <f>VLOOKUP(G13,CAT!$E$2:$F$26,2)</f>
        <v>M04</v>
      </c>
      <c r="I13" s="19" t="s">
        <v>1322</v>
      </c>
      <c r="J13" s="21"/>
      <c r="K13" s="19" t="s">
        <v>1206</v>
      </c>
      <c r="M13" s="19"/>
      <c r="N13" s="19" t="s">
        <v>953</v>
      </c>
      <c r="O13" s="20">
        <f t="shared" si="2"/>
        <v>218</v>
      </c>
      <c r="P13" s="19">
        <v>37</v>
      </c>
    </row>
    <row r="14" spans="1:16" x14ac:dyDescent="0.25">
      <c r="A14" s="20" t="str">
        <f t="shared" si="0"/>
        <v>SINISCALCHI_LODOVICO_M04</v>
      </c>
      <c r="B14" s="19">
        <f t="shared" si="1"/>
        <v>13</v>
      </c>
      <c r="C14" s="20"/>
      <c r="E14" s="19"/>
      <c r="F14" s="18"/>
      <c r="G14" s="19" t="s">
        <v>7</v>
      </c>
      <c r="H14" s="18" t="str">
        <f>VLOOKUP(G14,CAT!$E$2:$F$26,2)</f>
        <v>M04</v>
      </c>
      <c r="I14" s="19" t="s">
        <v>1322</v>
      </c>
      <c r="J14" s="21"/>
      <c r="K14" s="19" t="s">
        <v>1207</v>
      </c>
      <c r="M14" s="19"/>
      <c r="N14" s="19" t="s">
        <v>1169</v>
      </c>
      <c r="O14" s="20">
        <f t="shared" si="2"/>
        <v>217</v>
      </c>
      <c r="P14" s="19">
        <v>36</v>
      </c>
    </row>
    <row r="15" spans="1:16" x14ac:dyDescent="0.25">
      <c r="A15" s="20" t="str">
        <f t="shared" si="0"/>
        <v>CERULO_ETTORE_M03</v>
      </c>
      <c r="B15" s="19">
        <f t="shared" si="1"/>
        <v>14</v>
      </c>
      <c r="C15" s="20"/>
      <c r="E15" s="19"/>
      <c r="F15" s="18"/>
      <c r="G15" s="19" t="s">
        <v>3</v>
      </c>
      <c r="H15" s="18" t="str">
        <f>VLOOKUP(G15,CAT!$E$2:$F$26,2)</f>
        <v>M03</v>
      </c>
      <c r="I15" s="19" t="s">
        <v>1323</v>
      </c>
      <c r="J15" s="21"/>
      <c r="K15" s="19" t="s">
        <v>1208</v>
      </c>
      <c r="M15" s="19"/>
      <c r="N15" s="19" t="s">
        <v>1169</v>
      </c>
      <c r="O15" s="20">
        <f t="shared" si="2"/>
        <v>216</v>
      </c>
      <c r="P15" s="19">
        <v>37</v>
      </c>
    </row>
    <row r="16" spans="1:16" x14ac:dyDescent="0.25">
      <c r="A16" s="20" t="str">
        <f t="shared" si="0"/>
        <v>DE_MARCO_DOMENICO_M05</v>
      </c>
      <c r="B16" s="19">
        <f t="shared" si="1"/>
        <v>15</v>
      </c>
      <c r="C16" s="20"/>
      <c r="E16" s="19"/>
      <c r="F16" s="18"/>
      <c r="G16" s="19" t="s">
        <v>29</v>
      </c>
      <c r="H16" s="18" t="str">
        <f>VLOOKUP(G16,CAT!$E$2:$F$26,2)</f>
        <v>M05</v>
      </c>
      <c r="I16" s="19" t="s">
        <v>1323</v>
      </c>
      <c r="J16" s="21"/>
      <c r="K16" s="19" t="s">
        <v>1209</v>
      </c>
      <c r="M16" s="19"/>
      <c r="N16" s="19" t="s">
        <v>953</v>
      </c>
      <c r="O16" s="20">
        <f t="shared" si="2"/>
        <v>215</v>
      </c>
      <c r="P16" s="19">
        <v>42</v>
      </c>
    </row>
    <row r="17" spans="1:16" x14ac:dyDescent="0.25">
      <c r="A17" s="20" t="str">
        <f t="shared" si="0"/>
        <v>SPELTRA_AMELIO_M02</v>
      </c>
      <c r="B17" s="19">
        <f t="shared" si="1"/>
        <v>16</v>
      </c>
      <c r="C17" s="20"/>
      <c r="E17" s="19"/>
      <c r="F17" s="18"/>
      <c r="G17" s="19" t="s">
        <v>20</v>
      </c>
      <c r="H17" s="18" t="str">
        <f>VLOOKUP(G17,CAT!$E$2:$F$26,2)</f>
        <v>M02</v>
      </c>
      <c r="I17" s="19" t="s">
        <v>1324</v>
      </c>
      <c r="J17" s="21"/>
      <c r="K17" s="19" t="s">
        <v>1210</v>
      </c>
      <c r="M17" s="19"/>
      <c r="N17" s="19" t="s">
        <v>1169</v>
      </c>
      <c r="O17" s="20">
        <f t="shared" si="2"/>
        <v>214</v>
      </c>
      <c r="P17" s="19">
        <v>37</v>
      </c>
    </row>
    <row r="18" spans="1:16" x14ac:dyDescent="0.25">
      <c r="A18" s="20" t="str">
        <f t="shared" si="0"/>
        <v>DI_CERBO_LUCIANO_M07</v>
      </c>
      <c r="B18" s="19">
        <f t="shared" si="1"/>
        <v>17</v>
      </c>
      <c r="C18" s="20"/>
      <c r="E18" s="19"/>
      <c r="F18" s="18"/>
      <c r="G18" s="19" t="s">
        <v>17</v>
      </c>
      <c r="H18" s="18" t="str">
        <f>VLOOKUP(G18,CAT!$E$2:$F$26,2)</f>
        <v>M07</v>
      </c>
      <c r="I18" s="19" t="s">
        <v>1325</v>
      </c>
      <c r="J18" s="21"/>
      <c r="K18" s="19" t="s">
        <v>1211</v>
      </c>
      <c r="M18" s="19"/>
      <c r="N18" s="19" t="s">
        <v>92</v>
      </c>
      <c r="O18" s="20">
        <f t="shared" si="2"/>
        <v>213</v>
      </c>
      <c r="P18" s="19">
        <v>45</v>
      </c>
    </row>
    <row r="19" spans="1:16" x14ac:dyDescent="0.25">
      <c r="A19" s="20" t="str">
        <f t="shared" si="0"/>
        <v>PIROZZOLO_DANILO_M02</v>
      </c>
      <c r="B19" s="19">
        <f t="shared" si="1"/>
        <v>18</v>
      </c>
      <c r="C19" s="20"/>
      <c r="E19" s="19"/>
      <c r="F19" s="18"/>
      <c r="G19" s="19" t="s">
        <v>20</v>
      </c>
      <c r="H19" s="18" t="str">
        <f>VLOOKUP(G19,CAT!$E$2:$F$26,2)</f>
        <v>M02</v>
      </c>
      <c r="I19" s="19" t="s">
        <v>1325</v>
      </c>
      <c r="J19" s="21"/>
      <c r="K19" s="19" t="s">
        <v>1212</v>
      </c>
      <c r="M19" s="19"/>
      <c r="N19" s="19" t="s">
        <v>189</v>
      </c>
      <c r="O19" s="20">
        <f t="shared" si="2"/>
        <v>212</v>
      </c>
      <c r="P19" s="19">
        <v>36</v>
      </c>
    </row>
    <row r="20" spans="1:16" x14ac:dyDescent="0.25">
      <c r="A20" s="20" t="str">
        <f t="shared" si="0"/>
        <v>DE_CICCO_ALESSANDRO_M02</v>
      </c>
      <c r="B20" s="19">
        <f t="shared" si="1"/>
        <v>19</v>
      </c>
      <c r="C20" s="20"/>
      <c r="E20" s="19"/>
      <c r="F20" s="18"/>
      <c r="G20" s="19" t="s">
        <v>20</v>
      </c>
      <c r="H20" s="18" t="str">
        <f>VLOOKUP(G20,CAT!$E$2:$F$26,2)</f>
        <v>M02</v>
      </c>
      <c r="I20" s="19" t="s">
        <v>1326</v>
      </c>
      <c r="J20" s="21"/>
      <c r="K20" s="19" t="s">
        <v>1213</v>
      </c>
      <c r="M20" s="19"/>
      <c r="N20" s="19" t="s">
        <v>1194</v>
      </c>
      <c r="O20" s="20">
        <f t="shared" si="2"/>
        <v>211</v>
      </c>
      <c r="P20" s="19">
        <v>35</v>
      </c>
    </row>
    <row r="21" spans="1:16" x14ac:dyDescent="0.25">
      <c r="A21" s="20" t="str">
        <f t="shared" si="0"/>
        <v>RICCIARDI_ALESSANDRO_M04</v>
      </c>
      <c r="B21" s="19">
        <f t="shared" si="1"/>
        <v>20</v>
      </c>
      <c r="C21" s="20"/>
      <c r="E21" s="19"/>
      <c r="F21" s="18"/>
      <c r="G21" s="19" t="s">
        <v>7</v>
      </c>
      <c r="H21" s="18" t="str">
        <f>VLOOKUP(G21,CAT!$E$2:$F$26,2)</f>
        <v>M04</v>
      </c>
      <c r="I21" s="19" t="s">
        <v>1327</v>
      </c>
      <c r="J21" s="21"/>
      <c r="K21" s="19" t="s">
        <v>1214</v>
      </c>
      <c r="M21" s="19"/>
      <c r="N21" s="19" t="s">
        <v>189</v>
      </c>
      <c r="O21" s="20">
        <f t="shared" si="2"/>
        <v>210</v>
      </c>
      <c r="P21" s="19">
        <v>35</v>
      </c>
    </row>
    <row r="22" spans="1:16" x14ac:dyDescent="0.25">
      <c r="A22" s="20" t="str">
        <f t="shared" si="0"/>
        <v>MARCHESCIANO_DOMENICO_M04</v>
      </c>
      <c r="B22" s="19">
        <f t="shared" si="1"/>
        <v>21</v>
      </c>
      <c r="C22" s="20"/>
      <c r="E22" s="19"/>
      <c r="F22" s="18"/>
      <c r="G22" s="19" t="s">
        <v>7</v>
      </c>
      <c r="H22" s="18" t="str">
        <f>VLOOKUP(G22,CAT!$E$2:$F$26,2)</f>
        <v>M04</v>
      </c>
      <c r="I22" s="19" t="s">
        <v>1328</v>
      </c>
      <c r="J22" s="21"/>
      <c r="K22" s="19" t="s">
        <v>1215</v>
      </c>
      <c r="M22" s="19"/>
      <c r="N22" s="19" t="s">
        <v>953</v>
      </c>
      <c r="O22" s="20">
        <f t="shared" si="2"/>
        <v>209</v>
      </c>
      <c r="P22" s="19">
        <v>34</v>
      </c>
    </row>
    <row r="23" spans="1:16" x14ac:dyDescent="0.25">
      <c r="A23" s="20" t="str">
        <f t="shared" si="0"/>
        <v>GALASSO_MICHELE_M02</v>
      </c>
      <c r="B23" s="19">
        <f t="shared" si="1"/>
        <v>22</v>
      </c>
      <c r="C23" s="20"/>
      <c r="E23" s="19"/>
      <c r="F23" s="18"/>
      <c r="G23" s="19" t="s">
        <v>20</v>
      </c>
      <c r="H23" s="18" t="str">
        <f>VLOOKUP(G23,CAT!$E$2:$F$26,2)</f>
        <v>M02</v>
      </c>
      <c r="I23" s="19" t="s">
        <v>1329</v>
      </c>
      <c r="J23" s="21"/>
      <c r="K23" s="19" t="s">
        <v>1216</v>
      </c>
      <c r="M23" s="19"/>
      <c r="N23" s="19" t="s">
        <v>328</v>
      </c>
      <c r="O23" s="20">
        <f t="shared" si="2"/>
        <v>208</v>
      </c>
      <c r="P23" s="19">
        <v>34</v>
      </c>
    </row>
    <row r="24" spans="1:16" x14ac:dyDescent="0.25">
      <c r="A24" s="20" t="str">
        <f t="shared" si="0"/>
        <v>PRINCIPE_MICHELE_M07</v>
      </c>
      <c r="B24" s="19">
        <f t="shared" si="1"/>
        <v>23</v>
      </c>
      <c r="C24" s="20"/>
      <c r="E24" s="19"/>
      <c r="F24" s="18"/>
      <c r="G24" s="19" t="s">
        <v>17</v>
      </c>
      <c r="H24" s="18" t="str">
        <f>VLOOKUP(G24,CAT!$E$2:$F$26,2)</f>
        <v>M07</v>
      </c>
      <c r="I24" s="19" t="s">
        <v>1330</v>
      </c>
      <c r="J24" s="21"/>
      <c r="K24" s="19" t="s">
        <v>1217</v>
      </c>
      <c r="M24" s="19"/>
      <c r="N24" s="19" t="s">
        <v>1194</v>
      </c>
      <c r="O24" s="20">
        <f t="shared" si="2"/>
        <v>207</v>
      </c>
      <c r="P24" s="19">
        <v>42</v>
      </c>
    </row>
    <row r="25" spans="1:16" x14ac:dyDescent="0.25">
      <c r="A25" s="20" t="str">
        <f t="shared" si="0"/>
        <v>BAKR_AHMAD_ABDELGHANY_MUH_M02</v>
      </c>
      <c r="B25" s="19">
        <f t="shared" si="1"/>
        <v>24</v>
      </c>
      <c r="C25" s="20"/>
      <c r="E25" s="19"/>
      <c r="F25" s="18"/>
      <c r="G25" s="19" t="s">
        <v>20</v>
      </c>
      <c r="H25" s="18" t="str">
        <f>VLOOKUP(G25,CAT!$E$2:$F$26,2)</f>
        <v>M02</v>
      </c>
      <c r="I25" s="19" t="s">
        <v>1331</v>
      </c>
      <c r="J25" s="21"/>
      <c r="K25" s="19" t="s">
        <v>1218</v>
      </c>
      <c r="M25" s="19"/>
      <c r="N25" s="19" t="s">
        <v>189</v>
      </c>
      <c r="O25" s="20">
        <f t="shared" si="2"/>
        <v>206</v>
      </c>
      <c r="P25" s="19">
        <v>33</v>
      </c>
    </row>
    <row r="26" spans="1:16" x14ac:dyDescent="0.25">
      <c r="A26" s="20" t="str">
        <f t="shared" si="0"/>
        <v>INGLESE_EMIDIO_M02</v>
      </c>
      <c r="B26" s="19">
        <f t="shared" si="1"/>
        <v>25</v>
      </c>
      <c r="C26" s="20"/>
      <c r="E26" s="19"/>
      <c r="F26" s="18"/>
      <c r="G26" s="19" t="s">
        <v>20</v>
      </c>
      <c r="H26" s="18" t="str">
        <f>VLOOKUP(G26,CAT!$E$2:$F$26,2)</f>
        <v>M02</v>
      </c>
      <c r="I26" s="19" t="s">
        <v>1332</v>
      </c>
      <c r="J26" s="21"/>
      <c r="K26" s="19" t="s">
        <v>1219</v>
      </c>
      <c r="M26" s="19"/>
      <c r="N26" s="19" t="s">
        <v>1169</v>
      </c>
      <c r="O26" s="20">
        <f t="shared" si="2"/>
        <v>205</v>
      </c>
      <c r="P26" s="19">
        <v>32</v>
      </c>
    </row>
    <row r="27" spans="1:16" x14ac:dyDescent="0.25">
      <c r="A27" s="20" t="str">
        <f t="shared" si="0"/>
        <v>INGLESE_LUCA_M03</v>
      </c>
      <c r="B27" s="19">
        <f t="shared" si="1"/>
        <v>26</v>
      </c>
      <c r="C27" s="20"/>
      <c r="E27" s="19"/>
      <c r="F27" s="18"/>
      <c r="G27" s="19" t="s">
        <v>3</v>
      </c>
      <c r="H27" s="18" t="str">
        <f>VLOOKUP(G27,CAT!$E$2:$F$26,2)</f>
        <v>M03</v>
      </c>
      <c r="I27" s="19" t="s">
        <v>1333</v>
      </c>
      <c r="J27" s="21"/>
      <c r="K27" s="19" t="s">
        <v>1220</v>
      </c>
      <c r="M27" s="19"/>
      <c r="N27" s="19" t="s">
        <v>1169</v>
      </c>
      <c r="O27" s="20">
        <f t="shared" si="2"/>
        <v>204</v>
      </c>
      <c r="P27" s="19">
        <v>36</v>
      </c>
    </row>
    <row r="28" spans="1:16" x14ac:dyDescent="0.25">
      <c r="A28" s="20" t="str">
        <f t="shared" si="0"/>
        <v>TREMONTE_PATRIZIO_M04</v>
      </c>
      <c r="B28" s="19">
        <f t="shared" si="1"/>
        <v>27</v>
      </c>
      <c r="C28" s="20"/>
      <c r="E28" s="19"/>
      <c r="F28" s="18"/>
      <c r="G28" s="19" t="s">
        <v>7</v>
      </c>
      <c r="H28" s="18" t="str">
        <f>VLOOKUP(G28,CAT!$E$2:$F$26,2)</f>
        <v>M04</v>
      </c>
      <c r="I28" s="19" t="s">
        <v>1334</v>
      </c>
      <c r="J28" s="21"/>
      <c r="K28" s="19" t="s">
        <v>1221</v>
      </c>
      <c r="M28" s="19"/>
      <c r="N28" s="19" t="s">
        <v>1169</v>
      </c>
      <c r="O28" s="20">
        <f t="shared" si="2"/>
        <v>203</v>
      </c>
      <c r="P28" s="19">
        <v>33</v>
      </c>
    </row>
    <row r="29" spans="1:16" x14ac:dyDescent="0.25">
      <c r="A29" s="20" t="str">
        <f t="shared" si="0"/>
        <v>COLESANTI_ROBERTA_F2</v>
      </c>
      <c r="B29" s="19">
        <f t="shared" si="1"/>
        <v>28</v>
      </c>
      <c r="C29" s="20"/>
      <c r="E29" s="19"/>
      <c r="F29" s="18"/>
      <c r="G29" s="19" t="s">
        <v>12</v>
      </c>
      <c r="H29" s="18" t="str">
        <f>VLOOKUP(G29,CAT!$E$2:$F$26,2)</f>
        <v>F2</v>
      </c>
      <c r="I29" s="19" t="s">
        <v>1335</v>
      </c>
      <c r="J29" s="21"/>
      <c r="K29" s="19" t="s">
        <v>1222</v>
      </c>
      <c r="M29" s="19"/>
      <c r="N29" s="19" t="s">
        <v>1169</v>
      </c>
      <c r="O29" s="20">
        <f t="shared" si="2"/>
        <v>202</v>
      </c>
      <c r="P29" s="19">
        <v>12</v>
      </c>
    </row>
    <row r="30" spans="1:16" x14ac:dyDescent="0.25">
      <c r="A30" s="20" t="str">
        <f t="shared" si="0"/>
        <v>FERRI_LEUCIO_M06</v>
      </c>
      <c r="B30" s="19">
        <f t="shared" si="1"/>
        <v>29</v>
      </c>
      <c r="C30" s="20"/>
      <c r="E30" s="19"/>
      <c r="F30" s="18"/>
      <c r="G30" s="19" t="s">
        <v>15</v>
      </c>
      <c r="H30" s="18" t="str">
        <f>VLOOKUP(G30,CAT!$E$2:$F$26,2)</f>
        <v>M06</v>
      </c>
      <c r="I30" s="19" t="s">
        <v>1336</v>
      </c>
      <c r="J30" s="21"/>
      <c r="K30" s="19" t="s">
        <v>1223</v>
      </c>
      <c r="M30" s="19"/>
      <c r="N30" s="19" t="s">
        <v>1169</v>
      </c>
      <c r="O30" s="20">
        <f t="shared" si="2"/>
        <v>201</v>
      </c>
      <c r="P30" s="19">
        <v>42</v>
      </c>
    </row>
    <row r="31" spans="1:16" x14ac:dyDescent="0.25">
      <c r="A31" s="20" t="str">
        <f t="shared" si="0"/>
        <v>MAFFEI_ALBERTO_M07</v>
      </c>
      <c r="B31" s="19">
        <f t="shared" si="1"/>
        <v>30</v>
      </c>
      <c r="C31" s="20"/>
      <c r="E31" s="19"/>
      <c r="F31" s="18"/>
      <c r="G31" s="19" t="s">
        <v>17</v>
      </c>
      <c r="H31" s="18" t="str">
        <f>VLOOKUP(G31,CAT!$E$2:$F$26,2)</f>
        <v>M07</v>
      </c>
      <c r="I31" s="19" t="s">
        <v>1337</v>
      </c>
      <c r="J31" s="21"/>
      <c r="K31" s="19" t="s">
        <v>1224</v>
      </c>
      <c r="M31" s="19"/>
      <c r="N31" s="19" t="s">
        <v>189</v>
      </c>
      <c r="O31" s="20">
        <f t="shared" si="2"/>
        <v>200</v>
      </c>
      <c r="P31" s="19">
        <v>39</v>
      </c>
    </row>
    <row r="32" spans="1:16" x14ac:dyDescent="0.25">
      <c r="A32" s="20" t="str">
        <f t="shared" si="0"/>
        <v>PASQUARELLA_FLAVIO_M03</v>
      </c>
      <c r="B32" s="19">
        <f t="shared" si="1"/>
        <v>31</v>
      </c>
      <c r="C32" s="20"/>
      <c r="E32" s="19"/>
      <c r="F32" s="18"/>
      <c r="G32" s="19" t="s">
        <v>3</v>
      </c>
      <c r="H32" s="18" t="str">
        <f>VLOOKUP(G32,CAT!$E$2:$F$26,2)</f>
        <v>M03</v>
      </c>
      <c r="I32" s="19" t="s">
        <v>1338</v>
      </c>
      <c r="J32" s="21"/>
      <c r="K32" s="19" t="s">
        <v>1225</v>
      </c>
      <c r="M32" s="19"/>
      <c r="N32" s="19" t="s">
        <v>1194</v>
      </c>
      <c r="O32" s="20">
        <f t="shared" si="2"/>
        <v>199</v>
      </c>
      <c r="P32" s="19">
        <v>31</v>
      </c>
    </row>
    <row r="33" spans="1:16" x14ac:dyDescent="0.25">
      <c r="A33" s="20" t="str">
        <f t="shared" si="0"/>
        <v>CAROLLA_ANTONIO_M07</v>
      </c>
      <c r="B33" s="19">
        <f t="shared" si="1"/>
        <v>32</v>
      </c>
      <c r="C33" s="20"/>
      <c r="E33" s="19"/>
      <c r="F33" s="18"/>
      <c r="G33" s="19" t="s">
        <v>17</v>
      </c>
      <c r="H33" s="18" t="str">
        <f>VLOOKUP(G33,CAT!$E$2:$F$26,2)</f>
        <v>M07</v>
      </c>
      <c r="I33" s="19" t="s">
        <v>1339</v>
      </c>
      <c r="J33" s="21"/>
      <c r="K33" s="19" t="s">
        <v>1226</v>
      </c>
      <c r="M33" s="19"/>
      <c r="N33" s="19" t="s">
        <v>1194</v>
      </c>
      <c r="O33" s="20">
        <f t="shared" si="2"/>
        <v>198</v>
      </c>
      <c r="P33" s="19">
        <v>37</v>
      </c>
    </row>
    <row r="34" spans="1:16" x14ac:dyDescent="0.25">
      <c r="A34" s="20" t="str">
        <f t="shared" si="0"/>
        <v>IULIANO_LUCA_M09</v>
      </c>
      <c r="B34" s="19">
        <f t="shared" si="1"/>
        <v>33</v>
      </c>
      <c r="C34" s="20"/>
      <c r="E34" s="19"/>
      <c r="F34" s="18"/>
      <c r="G34" s="19" t="s">
        <v>70</v>
      </c>
      <c r="H34" s="18" t="str">
        <f>VLOOKUP(G34,CAT!$E$2:$F$26,2)</f>
        <v>M09</v>
      </c>
      <c r="I34" s="19" t="s">
        <v>1340</v>
      </c>
      <c r="J34" s="21"/>
      <c r="K34" s="19" t="s">
        <v>1227</v>
      </c>
      <c r="M34" s="19"/>
      <c r="N34" s="19" t="s">
        <v>1194</v>
      </c>
      <c r="O34" s="20">
        <f t="shared" si="2"/>
        <v>197</v>
      </c>
      <c r="P34" s="19">
        <v>45</v>
      </c>
    </row>
    <row r="35" spans="1:16" x14ac:dyDescent="0.25">
      <c r="A35" s="20" t="str">
        <f t="shared" si="0"/>
        <v>DANESE_GIUSEPPE_M06</v>
      </c>
      <c r="B35" s="19">
        <f t="shared" si="1"/>
        <v>34</v>
      </c>
      <c r="C35" s="20"/>
      <c r="E35" s="19"/>
      <c r="F35" s="18"/>
      <c r="G35" s="19" t="s">
        <v>15</v>
      </c>
      <c r="H35" s="18" t="str">
        <f>VLOOKUP(G35,CAT!$E$2:$F$26,2)</f>
        <v>M06</v>
      </c>
      <c r="I35" s="19" t="s">
        <v>1341</v>
      </c>
      <c r="J35" s="21"/>
      <c r="K35" s="19" t="s">
        <v>1228</v>
      </c>
      <c r="M35" s="19"/>
      <c r="N35" s="19" t="s">
        <v>953</v>
      </c>
      <c r="O35" s="20">
        <f t="shared" si="2"/>
        <v>196</v>
      </c>
      <c r="P35" s="19">
        <v>39</v>
      </c>
    </row>
    <row r="36" spans="1:16" x14ac:dyDescent="0.25">
      <c r="A36" s="20" t="str">
        <f t="shared" si="0"/>
        <v>RANAURO_VINCENZO_M08</v>
      </c>
      <c r="B36" s="19">
        <f t="shared" si="1"/>
        <v>35</v>
      </c>
      <c r="C36" s="20"/>
      <c r="E36" s="19"/>
      <c r="F36" s="18"/>
      <c r="G36" s="19" t="s">
        <v>9</v>
      </c>
      <c r="H36" s="18" t="str">
        <f>VLOOKUP(G36,CAT!$E$2:$F$26,2)</f>
        <v>M08</v>
      </c>
      <c r="I36" s="19" t="s">
        <v>1342</v>
      </c>
      <c r="J36" s="21"/>
      <c r="K36" s="19" t="s">
        <v>1229</v>
      </c>
      <c r="M36" s="19"/>
      <c r="N36" s="19" t="s">
        <v>189</v>
      </c>
      <c r="O36" s="20">
        <f t="shared" si="2"/>
        <v>195</v>
      </c>
      <c r="P36" s="19">
        <v>45</v>
      </c>
    </row>
    <row r="37" spans="1:16" x14ac:dyDescent="0.25">
      <c r="A37" s="20" t="str">
        <f t="shared" si="0"/>
        <v>IULIUCCI_NUNZIO_M02</v>
      </c>
      <c r="B37" s="19">
        <f t="shared" si="1"/>
        <v>36</v>
      </c>
      <c r="C37" s="20"/>
      <c r="E37" s="19"/>
      <c r="F37" s="18"/>
      <c r="G37" s="19" t="s">
        <v>20</v>
      </c>
      <c r="H37" s="18" t="str">
        <f>VLOOKUP(G37,CAT!$E$2:$F$26,2)</f>
        <v>M02</v>
      </c>
      <c r="I37" s="19" t="s">
        <v>1343</v>
      </c>
      <c r="J37" s="21"/>
      <c r="K37" s="19" t="s">
        <v>1230</v>
      </c>
      <c r="M37" s="19"/>
      <c r="N37" s="19" t="s">
        <v>1168</v>
      </c>
      <c r="O37" s="20">
        <f t="shared" si="2"/>
        <v>194</v>
      </c>
      <c r="P37" s="19">
        <v>30</v>
      </c>
    </row>
    <row r="38" spans="1:16" x14ac:dyDescent="0.25">
      <c r="A38" s="20" t="str">
        <f t="shared" si="0"/>
        <v>PIETROVITO_SERGIO_M06</v>
      </c>
      <c r="B38" s="19">
        <f t="shared" si="1"/>
        <v>37</v>
      </c>
      <c r="C38" s="20"/>
      <c r="E38" s="19"/>
      <c r="F38" s="18"/>
      <c r="G38" s="19" t="s">
        <v>15</v>
      </c>
      <c r="H38" s="18" t="str">
        <f>VLOOKUP(G38,CAT!$E$2:$F$26,2)</f>
        <v>M06</v>
      </c>
      <c r="I38" s="19" t="s">
        <v>1344</v>
      </c>
      <c r="J38" s="21"/>
      <c r="K38" s="19" t="s">
        <v>1231</v>
      </c>
      <c r="M38" s="19"/>
      <c r="N38" s="19" t="s">
        <v>92</v>
      </c>
      <c r="O38" s="20">
        <f t="shared" si="2"/>
        <v>193</v>
      </c>
      <c r="P38" s="19">
        <v>37</v>
      </c>
    </row>
    <row r="39" spans="1:16" x14ac:dyDescent="0.25">
      <c r="A39" s="20" t="str">
        <f t="shared" si="0"/>
        <v>GRECO_MICHELE_M03</v>
      </c>
      <c r="B39" s="19">
        <f t="shared" si="1"/>
        <v>38</v>
      </c>
      <c r="C39" s="20"/>
      <c r="E39" s="19"/>
      <c r="F39" s="18"/>
      <c r="G39" s="19" t="s">
        <v>3</v>
      </c>
      <c r="H39" s="18" t="str">
        <f>VLOOKUP(G39,CAT!$E$2:$F$26,2)</f>
        <v>M03</v>
      </c>
      <c r="I39" s="19" t="s">
        <v>1345</v>
      </c>
      <c r="J39" s="21"/>
      <c r="K39" s="19" t="s">
        <v>1232</v>
      </c>
      <c r="M39" s="19"/>
      <c r="N39" s="19" t="s">
        <v>1169</v>
      </c>
      <c r="O39" s="20">
        <f t="shared" si="2"/>
        <v>192</v>
      </c>
      <c r="P39" s="19">
        <v>35</v>
      </c>
    </row>
    <row r="40" spans="1:16" x14ac:dyDescent="0.25">
      <c r="A40" s="20" t="str">
        <f t="shared" si="0"/>
        <v>LAVORGNA_ANTONIO_M03</v>
      </c>
      <c r="B40" s="19">
        <f t="shared" si="1"/>
        <v>39</v>
      </c>
      <c r="C40" s="20"/>
      <c r="E40" s="19"/>
      <c r="F40" s="18"/>
      <c r="G40" s="19" t="s">
        <v>3</v>
      </c>
      <c r="H40" s="18" t="str">
        <f>VLOOKUP(G40,CAT!$E$2:$F$26,2)</f>
        <v>M03</v>
      </c>
      <c r="I40" s="19" t="s">
        <v>1345</v>
      </c>
      <c r="J40" s="21"/>
      <c r="K40" s="19" t="s">
        <v>1233</v>
      </c>
      <c r="M40" s="19"/>
      <c r="N40" s="19" t="s">
        <v>1169</v>
      </c>
      <c r="O40" s="20">
        <f t="shared" si="2"/>
        <v>191</v>
      </c>
      <c r="P40" s="19">
        <v>34</v>
      </c>
    </row>
    <row r="41" spans="1:16" x14ac:dyDescent="0.25">
      <c r="A41" s="20" t="str">
        <f t="shared" si="0"/>
        <v>PUZIO_MASSIMO_M07</v>
      </c>
      <c r="B41" s="19">
        <f t="shared" si="1"/>
        <v>40</v>
      </c>
      <c r="C41" s="20"/>
      <c r="E41" s="19"/>
      <c r="F41" s="18"/>
      <c r="G41" s="19" t="s">
        <v>17</v>
      </c>
      <c r="H41" s="18" t="str">
        <f>VLOOKUP(G41,CAT!$E$2:$F$26,2)</f>
        <v>M07</v>
      </c>
      <c r="I41" s="19" t="s">
        <v>1346</v>
      </c>
      <c r="J41" s="21"/>
      <c r="K41" s="19" t="s">
        <v>1234</v>
      </c>
      <c r="M41" s="19"/>
      <c r="N41" s="19" t="s">
        <v>189</v>
      </c>
      <c r="O41" s="20">
        <f t="shared" si="2"/>
        <v>190</v>
      </c>
      <c r="P41" s="19">
        <v>36</v>
      </c>
    </row>
    <row r="42" spans="1:16" x14ac:dyDescent="0.25">
      <c r="A42" s="20" t="str">
        <f t="shared" si="0"/>
        <v>COSTANZO_GIUSEPPE_M02</v>
      </c>
      <c r="B42" s="19">
        <f t="shared" si="1"/>
        <v>41</v>
      </c>
      <c r="C42" s="20"/>
      <c r="E42" s="19"/>
      <c r="F42" s="18"/>
      <c r="G42" s="19" t="s">
        <v>20</v>
      </c>
      <c r="H42" s="18" t="str">
        <f>VLOOKUP(G42,CAT!$E$2:$F$26,2)</f>
        <v>M02</v>
      </c>
      <c r="I42" s="19" t="s">
        <v>1347</v>
      </c>
      <c r="J42" s="21"/>
      <c r="K42" s="19" t="s">
        <v>1235</v>
      </c>
      <c r="M42" s="19"/>
      <c r="N42" s="19" t="s">
        <v>1169</v>
      </c>
      <c r="O42" s="20">
        <f t="shared" si="2"/>
        <v>189</v>
      </c>
      <c r="P42" s="19">
        <v>29</v>
      </c>
    </row>
    <row r="43" spans="1:16" x14ac:dyDescent="0.25">
      <c r="A43" s="20" t="str">
        <f t="shared" si="0"/>
        <v>PACELLI_NICOLA_M02</v>
      </c>
      <c r="B43" s="19">
        <f t="shared" si="1"/>
        <v>42</v>
      </c>
      <c r="C43" s="20"/>
      <c r="E43" s="19"/>
      <c r="F43" s="18"/>
      <c r="G43" s="19" t="s">
        <v>20</v>
      </c>
      <c r="H43" s="18" t="str">
        <f>VLOOKUP(G43,CAT!$E$2:$F$26,2)</f>
        <v>M02</v>
      </c>
      <c r="I43" s="19" t="s">
        <v>1348</v>
      </c>
      <c r="J43" s="21"/>
      <c r="K43" s="19" t="s">
        <v>1236</v>
      </c>
      <c r="M43" s="19"/>
      <c r="N43" s="19" t="s">
        <v>1194</v>
      </c>
      <c r="O43" s="20">
        <f t="shared" si="2"/>
        <v>188</v>
      </c>
      <c r="P43" s="19">
        <v>28</v>
      </c>
    </row>
    <row r="44" spans="1:16" x14ac:dyDescent="0.25">
      <c r="A44" s="20" t="str">
        <f t="shared" si="0"/>
        <v>SORIANO_ANTONIO_M06</v>
      </c>
      <c r="B44" s="19">
        <f t="shared" si="1"/>
        <v>43</v>
      </c>
      <c r="C44" s="20"/>
      <c r="E44" s="19"/>
      <c r="F44" s="18"/>
      <c r="G44" s="19" t="s">
        <v>15</v>
      </c>
      <c r="H44" s="18" t="str">
        <f>VLOOKUP(G44,CAT!$E$2:$F$26,2)</f>
        <v>M06</v>
      </c>
      <c r="I44" s="19" t="s">
        <v>1349</v>
      </c>
      <c r="J44" s="21"/>
      <c r="K44" s="19" t="s">
        <v>1237</v>
      </c>
      <c r="M44" s="19"/>
      <c r="N44" s="19" t="s">
        <v>1169</v>
      </c>
      <c r="O44" s="20">
        <f t="shared" si="2"/>
        <v>187</v>
      </c>
      <c r="P44" s="19">
        <v>36</v>
      </c>
    </row>
    <row r="45" spans="1:16" x14ac:dyDescent="0.25">
      <c r="A45" s="20" t="str">
        <f t="shared" si="0"/>
        <v>D'ONOFRIO_TIZIANO_M05</v>
      </c>
      <c r="B45" s="19">
        <f t="shared" si="1"/>
        <v>44</v>
      </c>
      <c r="C45" s="20"/>
      <c r="E45" s="19"/>
      <c r="F45" s="18"/>
      <c r="G45" s="19" t="s">
        <v>29</v>
      </c>
      <c r="H45" s="18" t="str">
        <f>VLOOKUP(G45,CAT!$E$2:$F$26,2)</f>
        <v>M05</v>
      </c>
      <c r="I45" s="19" t="s">
        <v>1350</v>
      </c>
      <c r="J45" s="21"/>
      <c r="K45" s="19" t="s">
        <v>1238</v>
      </c>
      <c r="M45" s="19"/>
      <c r="N45" s="19" t="s">
        <v>1194</v>
      </c>
      <c r="O45" s="20">
        <f t="shared" si="2"/>
        <v>186</v>
      </c>
      <c r="P45" s="19">
        <v>39</v>
      </c>
    </row>
    <row r="46" spans="1:16" x14ac:dyDescent="0.25">
      <c r="A46" s="20" t="str">
        <f t="shared" si="0"/>
        <v>BOTTICELLA_MAURIZIO_M06</v>
      </c>
      <c r="B46" s="19">
        <f t="shared" si="1"/>
        <v>45</v>
      </c>
      <c r="C46" s="20"/>
      <c r="E46" s="19"/>
      <c r="F46" s="18"/>
      <c r="G46" s="19" t="s">
        <v>15</v>
      </c>
      <c r="H46" s="18" t="str">
        <f>VLOOKUP(G46,CAT!$E$2:$F$26,2)</f>
        <v>M06</v>
      </c>
      <c r="I46" s="19" t="s">
        <v>1351</v>
      </c>
      <c r="J46" s="21"/>
      <c r="K46" s="19" t="s">
        <v>1239</v>
      </c>
      <c r="M46" s="19"/>
      <c r="N46" s="19" t="s">
        <v>328</v>
      </c>
      <c r="O46" s="20">
        <f t="shared" si="2"/>
        <v>185</v>
      </c>
      <c r="P46" s="19">
        <v>35</v>
      </c>
    </row>
    <row r="47" spans="1:16" x14ac:dyDescent="0.25">
      <c r="A47" s="20" t="str">
        <f t="shared" si="0"/>
        <v>PADULO_GIUSEPPE_M05</v>
      </c>
      <c r="B47" s="19">
        <f t="shared" si="1"/>
        <v>46</v>
      </c>
      <c r="C47" s="20"/>
      <c r="E47" s="19"/>
      <c r="F47" s="18"/>
      <c r="G47" s="19" t="s">
        <v>29</v>
      </c>
      <c r="H47" s="18" t="str">
        <f>VLOOKUP(G47,CAT!$E$2:$F$26,2)</f>
        <v>M05</v>
      </c>
      <c r="I47" s="19" t="s">
        <v>1352</v>
      </c>
      <c r="J47" s="21"/>
      <c r="K47" s="19" t="s">
        <v>1240</v>
      </c>
      <c r="M47" s="19"/>
      <c r="N47" s="19" t="s">
        <v>953</v>
      </c>
      <c r="O47" s="20">
        <f t="shared" si="2"/>
        <v>184</v>
      </c>
      <c r="P47" s="19">
        <v>37</v>
      </c>
    </row>
    <row r="48" spans="1:16" x14ac:dyDescent="0.25">
      <c r="A48" s="20" t="str">
        <f t="shared" si="0"/>
        <v>CANU_GIANFRANCO_M09</v>
      </c>
      <c r="B48" s="19">
        <f t="shared" si="1"/>
        <v>47</v>
      </c>
      <c r="C48" s="20"/>
      <c r="E48" s="19"/>
      <c r="F48" s="18"/>
      <c r="G48" s="19" t="s">
        <v>70</v>
      </c>
      <c r="H48" s="18" t="str">
        <f>VLOOKUP(G48,CAT!$E$2:$F$26,2)</f>
        <v>M09</v>
      </c>
      <c r="I48" s="19" t="s">
        <v>1353</v>
      </c>
      <c r="J48" s="21"/>
      <c r="K48" s="19" t="s">
        <v>1241</v>
      </c>
      <c r="M48" s="19"/>
      <c r="N48" s="19" t="s">
        <v>953</v>
      </c>
      <c r="O48" s="20">
        <f t="shared" si="2"/>
        <v>183</v>
      </c>
      <c r="P48" s="19">
        <v>42</v>
      </c>
    </row>
    <row r="49" spans="1:16" x14ac:dyDescent="0.25">
      <c r="A49" s="20" t="str">
        <f t="shared" si="0"/>
        <v>FEIJO_MOURA_IRAI_F2</v>
      </c>
      <c r="B49" s="19">
        <f t="shared" si="1"/>
        <v>48</v>
      </c>
      <c r="C49" s="20"/>
      <c r="E49" s="19"/>
      <c r="F49" s="18"/>
      <c r="G49" s="19" t="s">
        <v>12</v>
      </c>
      <c r="H49" s="18" t="str">
        <f>VLOOKUP(G49,CAT!$E$2:$F$26,2)</f>
        <v>F2</v>
      </c>
      <c r="I49" s="19" t="s">
        <v>1354</v>
      </c>
      <c r="J49" s="21"/>
      <c r="K49" s="19" t="s">
        <v>1242</v>
      </c>
      <c r="M49" s="19"/>
      <c r="N49" s="19" t="s">
        <v>953</v>
      </c>
      <c r="O49" s="20">
        <f t="shared" si="2"/>
        <v>182</v>
      </c>
      <c r="P49" s="19">
        <v>10</v>
      </c>
    </row>
    <row r="50" spans="1:16" x14ac:dyDescent="0.25">
      <c r="A50" s="20" t="str">
        <f t="shared" si="0"/>
        <v>GIORGIONE_GERARDO_M06</v>
      </c>
      <c r="B50" s="19">
        <f t="shared" si="1"/>
        <v>49</v>
      </c>
      <c r="C50" s="20"/>
      <c r="E50" s="19"/>
      <c r="F50" s="18"/>
      <c r="G50" s="19" t="s">
        <v>15</v>
      </c>
      <c r="H50" s="18" t="str">
        <f>VLOOKUP(G50,CAT!$E$2:$F$26,2)</f>
        <v>M06</v>
      </c>
      <c r="I50" s="19" t="s">
        <v>1355</v>
      </c>
      <c r="J50" s="21"/>
      <c r="K50" s="19" t="s">
        <v>1243</v>
      </c>
      <c r="M50" s="19"/>
      <c r="N50" s="19" t="s">
        <v>1194</v>
      </c>
      <c r="O50" s="20">
        <f t="shared" si="2"/>
        <v>181</v>
      </c>
      <c r="P50" s="19">
        <v>34</v>
      </c>
    </row>
    <row r="51" spans="1:16" x14ac:dyDescent="0.25">
      <c r="A51" s="20" t="str">
        <f t="shared" si="0"/>
        <v>GARIMBERTI_PAOLO_M06</v>
      </c>
      <c r="B51" s="19">
        <f t="shared" si="1"/>
        <v>50</v>
      </c>
      <c r="C51" s="20"/>
      <c r="E51" s="19"/>
      <c r="F51" s="18"/>
      <c r="G51" s="19" t="s">
        <v>15</v>
      </c>
      <c r="H51" s="18" t="str">
        <f>VLOOKUP(G51,CAT!$E$2:$F$26,2)</f>
        <v>M06</v>
      </c>
      <c r="I51" s="19" t="s">
        <v>1356</v>
      </c>
      <c r="J51" s="21"/>
      <c r="K51" s="19" t="s">
        <v>1244</v>
      </c>
      <c r="M51" s="19"/>
      <c r="N51" s="19" t="s">
        <v>900</v>
      </c>
      <c r="O51" s="20">
        <f t="shared" si="2"/>
        <v>180</v>
      </c>
      <c r="P51" s="19">
        <v>33</v>
      </c>
    </row>
    <row r="52" spans="1:16" x14ac:dyDescent="0.25">
      <c r="A52" s="20" t="str">
        <f t="shared" si="0"/>
        <v>RICCIARDELLA_NICOLA_M06</v>
      </c>
      <c r="B52" s="19">
        <f t="shared" si="1"/>
        <v>51</v>
      </c>
      <c r="C52" s="20"/>
      <c r="E52" s="19"/>
      <c r="F52" s="18"/>
      <c r="G52" s="19" t="s">
        <v>15</v>
      </c>
      <c r="H52" s="18" t="str">
        <f>VLOOKUP(G52,CAT!$E$2:$F$26,2)</f>
        <v>M06</v>
      </c>
      <c r="I52" s="19" t="s">
        <v>1357</v>
      </c>
      <c r="J52" s="21"/>
      <c r="K52" s="19" t="s">
        <v>1245</v>
      </c>
      <c r="M52" s="19"/>
      <c r="N52" s="19" t="s">
        <v>953</v>
      </c>
      <c r="O52" s="20">
        <f t="shared" si="2"/>
        <v>179</v>
      </c>
      <c r="P52" s="19">
        <v>32</v>
      </c>
    </row>
    <row r="53" spans="1:16" x14ac:dyDescent="0.25">
      <c r="A53" s="20" t="str">
        <f t="shared" si="0"/>
        <v>IANNIELLO_CARMINE_M07</v>
      </c>
      <c r="B53" s="19">
        <f t="shared" si="1"/>
        <v>52</v>
      </c>
      <c r="C53" s="20"/>
      <c r="E53" s="19"/>
      <c r="F53" s="18"/>
      <c r="G53" s="19" t="s">
        <v>17</v>
      </c>
      <c r="H53" s="18" t="str">
        <f>VLOOKUP(G53,CAT!$E$2:$F$26,2)</f>
        <v>M07</v>
      </c>
      <c r="I53" s="19" t="s">
        <v>1358</v>
      </c>
      <c r="J53" s="21"/>
      <c r="K53" s="19" t="s">
        <v>1246</v>
      </c>
      <c r="M53" s="19"/>
      <c r="N53" s="19" t="s">
        <v>1194</v>
      </c>
      <c r="O53" s="20">
        <f t="shared" si="2"/>
        <v>178</v>
      </c>
      <c r="P53" s="19">
        <v>35</v>
      </c>
    </row>
    <row r="54" spans="1:16" x14ac:dyDescent="0.25">
      <c r="A54" s="20" t="str">
        <f t="shared" si="0"/>
        <v>LIMA_GIUSEPPE_M07</v>
      </c>
      <c r="B54" s="19">
        <f t="shared" si="1"/>
        <v>53</v>
      </c>
      <c r="C54" s="20"/>
      <c r="E54" s="19"/>
      <c r="F54" s="18"/>
      <c r="G54" s="19" t="s">
        <v>17</v>
      </c>
      <c r="H54" s="18" t="str">
        <f>VLOOKUP(G54,CAT!$E$2:$F$26,2)</f>
        <v>M07</v>
      </c>
      <c r="I54" s="19" t="s">
        <v>1359</v>
      </c>
      <c r="J54" s="21"/>
      <c r="K54" s="19" t="s">
        <v>1247</v>
      </c>
      <c r="M54" s="19"/>
      <c r="N54" s="19" t="s">
        <v>953</v>
      </c>
      <c r="O54" s="20">
        <f t="shared" si="2"/>
        <v>177</v>
      </c>
      <c r="P54" s="19">
        <v>34</v>
      </c>
    </row>
    <row r="55" spans="1:16" x14ac:dyDescent="0.25">
      <c r="A55" s="20" t="str">
        <f t="shared" si="0"/>
        <v>CIPOLLA_AGOSTINO_M09</v>
      </c>
      <c r="B55" s="19">
        <f t="shared" si="1"/>
        <v>54</v>
      </c>
      <c r="C55" s="20"/>
      <c r="E55" s="19"/>
      <c r="F55" s="18"/>
      <c r="G55" s="19" t="s">
        <v>70</v>
      </c>
      <c r="H55" s="18" t="str">
        <f>VLOOKUP(G55,CAT!$E$2:$F$26,2)</f>
        <v>M09</v>
      </c>
      <c r="I55" s="19" t="s">
        <v>1360</v>
      </c>
      <c r="J55" s="21"/>
      <c r="K55" s="19" t="s">
        <v>1248</v>
      </c>
      <c r="M55" s="19"/>
      <c r="N55" s="19" t="s">
        <v>953</v>
      </c>
      <c r="O55" s="20">
        <f t="shared" si="2"/>
        <v>176</v>
      </c>
      <c r="P55" s="19">
        <v>39</v>
      </c>
    </row>
    <row r="56" spans="1:16" x14ac:dyDescent="0.25">
      <c r="A56" s="20" t="str">
        <f t="shared" si="0"/>
        <v>TISI_DOMENICO_M04</v>
      </c>
      <c r="B56" s="19">
        <f t="shared" si="1"/>
        <v>55</v>
      </c>
      <c r="C56" s="20"/>
      <c r="E56" s="19"/>
      <c r="F56" s="18"/>
      <c r="G56" s="19" t="s">
        <v>7</v>
      </c>
      <c r="H56" s="18" t="str">
        <f>VLOOKUP(G56,CAT!$E$2:$F$26,2)</f>
        <v>M04</v>
      </c>
      <c r="I56" s="19" t="s">
        <v>1361</v>
      </c>
      <c r="J56" s="21"/>
      <c r="K56" s="19" t="s">
        <v>1249</v>
      </c>
      <c r="M56" s="19"/>
      <c r="N56" s="19" t="s">
        <v>189</v>
      </c>
      <c r="O56" s="20">
        <f t="shared" si="2"/>
        <v>175</v>
      </c>
      <c r="P56" s="19">
        <v>32</v>
      </c>
    </row>
    <row r="57" spans="1:16" x14ac:dyDescent="0.25">
      <c r="A57" s="20" t="str">
        <f t="shared" si="0"/>
        <v>TEDESCO_MIANO_M05</v>
      </c>
      <c r="B57" s="19">
        <f t="shared" si="1"/>
        <v>56</v>
      </c>
      <c r="C57" s="18"/>
      <c r="E57" s="19"/>
      <c r="F57" s="18"/>
      <c r="G57" s="19" t="s">
        <v>29</v>
      </c>
      <c r="H57" s="18" t="str">
        <f>VLOOKUP(G57,CAT!$E$2:$F$26,2)</f>
        <v>M05</v>
      </c>
      <c r="I57" s="19" t="s">
        <v>1362</v>
      </c>
      <c r="J57" s="21"/>
      <c r="K57" s="19" t="s">
        <v>1250</v>
      </c>
      <c r="M57" s="19"/>
      <c r="N57" s="19" t="s">
        <v>1169</v>
      </c>
      <c r="O57" s="20">
        <f t="shared" si="2"/>
        <v>174</v>
      </c>
      <c r="P57" s="19">
        <v>36</v>
      </c>
    </row>
    <row r="58" spans="1:16" x14ac:dyDescent="0.25">
      <c r="A58" s="20" t="str">
        <f t="shared" si="0"/>
        <v>RAGO_SERGIO_M07</v>
      </c>
      <c r="B58" s="19">
        <f t="shared" si="1"/>
        <v>57</v>
      </c>
      <c r="C58" s="20"/>
      <c r="E58" s="19"/>
      <c r="F58" s="18"/>
      <c r="G58" s="19" t="s">
        <v>17</v>
      </c>
      <c r="H58" s="18" t="str">
        <f>VLOOKUP(G58,CAT!$E$2:$F$26,2)</f>
        <v>M07</v>
      </c>
      <c r="I58" s="19" t="s">
        <v>1363</v>
      </c>
      <c r="J58" s="21"/>
      <c r="K58" s="19" t="s">
        <v>1251</v>
      </c>
      <c r="M58" s="19"/>
      <c r="N58" s="19" t="s">
        <v>953</v>
      </c>
      <c r="O58" s="20">
        <f t="shared" si="2"/>
        <v>173</v>
      </c>
      <c r="P58" s="19">
        <v>33</v>
      </c>
    </row>
    <row r="59" spans="1:16" x14ac:dyDescent="0.25">
      <c r="A59" s="20" t="str">
        <f t="shared" si="0"/>
        <v>PETROCCIA_DONATO_M05</v>
      </c>
      <c r="B59" s="19">
        <f t="shared" si="1"/>
        <v>58</v>
      </c>
      <c r="C59" s="20"/>
      <c r="E59" s="19"/>
      <c r="F59" s="18"/>
      <c r="G59" s="19" t="s">
        <v>29</v>
      </c>
      <c r="H59" s="18" t="str">
        <f>VLOOKUP(G59,CAT!$E$2:$F$26,2)</f>
        <v>M05</v>
      </c>
      <c r="I59" s="19" t="s">
        <v>1364</v>
      </c>
      <c r="J59" s="21"/>
      <c r="K59" s="19" t="s">
        <v>1252</v>
      </c>
      <c r="M59" s="19"/>
      <c r="N59" s="19" t="s">
        <v>1169</v>
      </c>
      <c r="O59" s="20">
        <f t="shared" si="2"/>
        <v>172</v>
      </c>
      <c r="P59" s="19">
        <v>35</v>
      </c>
    </row>
    <row r="60" spans="1:16" x14ac:dyDescent="0.25">
      <c r="A60" s="20" t="str">
        <f t="shared" si="0"/>
        <v>SALVATORE_VITTORIO_M04</v>
      </c>
      <c r="B60" s="19">
        <f t="shared" si="1"/>
        <v>59</v>
      </c>
      <c r="C60" s="20"/>
      <c r="E60" s="19"/>
      <c r="F60" s="18"/>
      <c r="G60" s="19" t="s">
        <v>7</v>
      </c>
      <c r="H60" s="18" t="str">
        <f>VLOOKUP(G60,CAT!$E$2:$F$26,2)</f>
        <v>M04</v>
      </c>
      <c r="I60" s="19" t="s">
        <v>1365</v>
      </c>
      <c r="J60" s="21"/>
      <c r="K60" s="19" t="s">
        <v>1253</v>
      </c>
      <c r="M60" s="19"/>
      <c r="N60" s="19" t="s">
        <v>1194</v>
      </c>
      <c r="O60" s="20">
        <f t="shared" si="2"/>
        <v>171</v>
      </c>
      <c r="P60" s="19">
        <v>31</v>
      </c>
    </row>
    <row r="61" spans="1:16" x14ac:dyDescent="0.25">
      <c r="A61" s="20" t="str">
        <f t="shared" si="0"/>
        <v>CRISTOFARO_EMANUELA_F4</v>
      </c>
      <c r="B61" s="19">
        <f t="shared" si="1"/>
        <v>60</v>
      </c>
      <c r="C61" s="20"/>
      <c r="E61" s="19"/>
      <c r="F61" s="18"/>
      <c r="G61" s="19" t="s">
        <v>32</v>
      </c>
      <c r="H61" s="18" t="str">
        <f>VLOOKUP(G61,CAT!$E$2:$F$26,2)</f>
        <v>F4</v>
      </c>
      <c r="I61" s="19" t="s">
        <v>1366</v>
      </c>
      <c r="J61" s="21"/>
      <c r="K61" s="19" t="s">
        <v>1254</v>
      </c>
      <c r="M61" s="19"/>
      <c r="N61" s="19" t="s">
        <v>953</v>
      </c>
      <c r="O61" s="20">
        <f t="shared" si="2"/>
        <v>170</v>
      </c>
      <c r="P61" s="19">
        <v>12</v>
      </c>
    </row>
    <row r="62" spans="1:16" x14ac:dyDescent="0.25">
      <c r="A62" s="20" t="str">
        <f t="shared" si="0"/>
        <v>GALASSO_MARIO_GIUSEPPE_M08</v>
      </c>
      <c r="B62" s="19">
        <f t="shared" si="1"/>
        <v>61</v>
      </c>
      <c r="C62" s="20"/>
      <c r="E62" s="19"/>
      <c r="F62" s="18"/>
      <c r="G62" s="19" t="s">
        <v>9</v>
      </c>
      <c r="H62" s="18" t="str">
        <f>VLOOKUP(G62,CAT!$E$2:$F$26,2)</f>
        <v>M08</v>
      </c>
      <c r="I62" s="19" t="s">
        <v>1367</v>
      </c>
      <c r="J62" s="21"/>
      <c r="K62" s="19" t="s">
        <v>1255</v>
      </c>
      <c r="M62" s="19"/>
      <c r="N62" s="19" t="s">
        <v>1169</v>
      </c>
      <c r="O62" s="20">
        <f t="shared" si="2"/>
        <v>169</v>
      </c>
      <c r="P62" s="19">
        <v>42</v>
      </c>
    </row>
    <row r="63" spans="1:16" x14ac:dyDescent="0.25">
      <c r="A63" s="20" t="str">
        <f t="shared" si="0"/>
        <v>ROMANO_MARCELLO_M08</v>
      </c>
      <c r="B63" s="19">
        <f t="shared" si="1"/>
        <v>62</v>
      </c>
      <c r="C63" s="20"/>
      <c r="E63" s="19"/>
      <c r="F63" s="18"/>
      <c r="G63" s="19" t="s">
        <v>9</v>
      </c>
      <c r="H63" s="18" t="str">
        <f>VLOOKUP(G63,CAT!$E$2:$F$26,2)</f>
        <v>M08</v>
      </c>
      <c r="I63" s="19" t="s">
        <v>1368</v>
      </c>
      <c r="J63" s="21"/>
      <c r="K63" s="19" t="s">
        <v>1256</v>
      </c>
      <c r="M63" s="19"/>
      <c r="N63" s="19" t="s">
        <v>189</v>
      </c>
      <c r="O63" s="20">
        <f t="shared" si="2"/>
        <v>168</v>
      </c>
      <c r="P63" s="19">
        <v>39</v>
      </c>
    </row>
    <row r="64" spans="1:16" x14ac:dyDescent="0.25">
      <c r="A64" s="20" t="str">
        <f t="shared" si="0"/>
        <v>NYGAARD_SOREN_M06</v>
      </c>
      <c r="B64" s="19">
        <f t="shared" si="1"/>
        <v>63</v>
      </c>
      <c r="G64" s="19" t="s">
        <v>15</v>
      </c>
      <c r="H64" s="18" t="str">
        <f>VLOOKUP(G64,CAT!$E$2:$F$26,2)</f>
        <v>M06</v>
      </c>
      <c r="I64" s="19" t="s">
        <v>1369</v>
      </c>
      <c r="K64" s="19" t="s">
        <v>1257</v>
      </c>
      <c r="N64" s="19" t="s">
        <v>1169</v>
      </c>
      <c r="O64" s="20">
        <f t="shared" si="2"/>
        <v>167</v>
      </c>
      <c r="P64" s="19">
        <v>31</v>
      </c>
    </row>
    <row r="65" spans="1:16" x14ac:dyDescent="0.25">
      <c r="A65" s="20" t="str">
        <f t="shared" si="0"/>
        <v>DI_CRISCIO_MARCELLO_M04</v>
      </c>
      <c r="B65" s="19">
        <f t="shared" si="1"/>
        <v>64</v>
      </c>
      <c r="G65" s="19" t="s">
        <v>7</v>
      </c>
      <c r="H65" s="18" t="str">
        <f>VLOOKUP(G65,CAT!$E$2:$F$26,2)</f>
        <v>M04</v>
      </c>
      <c r="I65" s="19" t="s">
        <v>1370</v>
      </c>
      <c r="K65" s="19" t="s">
        <v>1258</v>
      </c>
      <c r="N65" s="19" t="s">
        <v>953</v>
      </c>
      <c r="O65" s="20">
        <f t="shared" si="2"/>
        <v>166</v>
      </c>
      <c r="P65" s="19">
        <v>30</v>
      </c>
    </row>
    <row r="66" spans="1:16" x14ac:dyDescent="0.25">
      <c r="A66" s="20" t="str">
        <f t="shared" si="0"/>
        <v>GISMONDI_SALVATORE_M04</v>
      </c>
      <c r="B66" s="19">
        <f t="shared" si="1"/>
        <v>65</v>
      </c>
      <c r="G66" s="19" t="s">
        <v>7</v>
      </c>
      <c r="H66" s="18" t="str">
        <f>VLOOKUP(G66,CAT!$E$2:$F$26,2)</f>
        <v>M04</v>
      </c>
      <c r="I66" s="19" t="s">
        <v>1371</v>
      </c>
      <c r="K66" s="19" t="s">
        <v>1259</v>
      </c>
      <c r="N66" s="19" t="s">
        <v>1194</v>
      </c>
      <c r="O66" s="20">
        <f t="shared" si="2"/>
        <v>165</v>
      </c>
      <c r="P66" s="19">
        <v>29</v>
      </c>
    </row>
    <row r="67" spans="1:16" x14ac:dyDescent="0.25">
      <c r="A67" s="20" t="str">
        <f t="shared" ref="A67:A120" si="3">CONCATENATE(K67,"_",H67)</f>
        <v>MAURO_TOMMASO_M05</v>
      </c>
      <c r="B67" s="19">
        <f t="shared" si="1"/>
        <v>66</v>
      </c>
      <c r="G67" s="19" t="s">
        <v>29</v>
      </c>
      <c r="H67" s="18" t="str">
        <f>VLOOKUP(G67,CAT!$E$2:$F$26,2)</f>
        <v>M05</v>
      </c>
      <c r="I67" s="19" t="s">
        <v>1372</v>
      </c>
      <c r="K67" s="19" t="s">
        <v>1260</v>
      </c>
      <c r="N67" s="19" t="s">
        <v>92</v>
      </c>
      <c r="O67" s="20">
        <f t="shared" si="2"/>
        <v>164</v>
      </c>
      <c r="P67" s="19">
        <v>34</v>
      </c>
    </row>
    <row r="68" spans="1:16" x14ac:dyDescent="0.25">
      <c r="A68" s="20" t="str">
        <f t="shared" si="3"/>
        <v>DI_FABIO_GIUSEPPE_M04</v>
      </c>
      <c r="B68" s="19">
        <f t="shared" ref="B68:B120" si="4">B67+1</f>
        <v>67</v>
      </c>
      <c r="G68" s="19" t="s">
        <v>7</v>
      </c>
      <c r="H68" s="18" t="str">
        <f>VLOOKUP(G68,CAT!$E$2:$F$26,2)</f>
        <v>M04</v>
      </c>
      <c r="I68" s="19" t="s">
        <v>1373</v>
      </c>
      <c r="K68" s="19" t="s">
        <v>1261</v>
      </c>
      <c r="N68" s="19" t="s">
        <v>953</v>
      </c>
      <c r="O68" s="20">
        <f t="shared" si="2"/>
        <v>163</v>
      </c>
      <c r="P68" s="19">
        <v>28</v>
      </c>
    </row>
    <row r="69" spans="1:16" x14ac:dyDescent="0.25">
      <c r="A69" s="20" t="str">
        <f t="shared" si="3"/>
        <v>BAGNOLI_LUCIANO_M07</v>
      </c>
      <c r="B69" s="19">
        <f t="shared" si="4"/>
        <v>68</v>
      </c>
      <c r="G69" s="19" t="s">
        <v>17</v>
      </c>
      <c r="H69" s="18" t="str">
        <f>VLOOKUP(G69,CAT!$E$2:$F$26,2)</f>
        <v>M07</v>
      </c>
      <c r="I69" s="19" t="s">
        <v>1374</v>
      </c>
      <c r="K69" s="19" t="s">
        <v>1429</v>
      </c>
      <c r="N69" s="19" t="s">
        <v>953</v>
      </c>
      <c r="O69" s="20">
        <f t="shared" si="2"/>
        <v>162</v>
      </c>
      <c r="P69" s="19">
        <v>32</v>
      </c>
    </row>
    <row r="70" spans="1:16" x14ac:dyDescent="0.25">
      <c r="A70" s="20" t="str">
        <f t="shared" si="3"/>
        <v>GORGONIO_FRANCESCO_M07</v>
      </c>
      <c r="B70" s="19">
        <f t="shared" si="4"/>
        <v>69</v>
      </c>
      <c r="G70" s="19" t="s">
        <v>17</v>
      </c>
      <c r="H70" s="18" t="str">
        <f>VLOOKUP(G70,CAT!$E$2:$F$26,2)</f>
        <v>M07</v>
      </c>
      <c r="I70" s="19" t="s">
        <v>1375</v>
      </c>
      <c r="K70" s="19" t="s">
        <v>1262</v>
      </c>
      <c r="N70" s="19" t="s">
        <v>1194</v>
      </c>
      <c r="O70" s="20">
        <f t="shared" si="2"/>
        <v>161</v>
      </c>
      <c r="P70" s="19">
        <v>31</v>
      </c>
    </row>
    <row r="71" spans="1:16" x14ac:dyDescent="0.25">
      <c r="A71" s="20" t="str">
        <f t="shared" si="3"/>
        <v>TOZZI_GIUSEPPE_M09</v>
      </c>
      <c r="B71" s="19">
        <f t="shared" si="4"/>
        <v>70</v>
      </c>
      <c r="G71" s="19" t="s">
        <v>70</v>
      </c>
      <c r="H71" s="18" t="str">
        <f>VLOOKUP(G71,CAT!$E$2:$F$26,2)</f>
        <v>M09</v>
      </c>
      <c r="I71" s="19" t="s">
        <v>1376</v>
      </c>
      <c r="K71" s="19" t="s">
        <v>1263</v>
      </c>
      <c r="N71" s="19" t="s">
        <v>1169</v>
      </c>
      <c r="O71" s="20">
        <f t="shared" si="2"/>
        <v>160</v>
      </c>
      <c r="P71" s="19">
        <v>37</v>
      </c>
    </row>
    <row r="72" spans="1:16" x14ac:dyDescent="0.25">
      <c r="A72" s="20" t="str">
        <f t="shared" si="3"/>
        <v>CIVITILLO_MICHELE_ANGELO_M08</v>
      </c>
      <c r="B72" s="19">
        <f t="shared" si="4"/>
        <v>71</v>
      </c>
      <c r="G72" s="19" t="s">
        <v>9</v>
      </c>
      <c r="H72" s="18" t="str">
        <f>VLOOKUP(G72,CAT!$E$2:$F$26,2)</f>
        <v>M08</v>
      </c>
      <c r="I72" s="19" t="s">
        <v>1377</v>
      </c>
      <c r="K72" s="19" t="s">
        <v>1264</v>
      </c>
      <c r="N72" s="19" t="s">
        <v>1169</v>
      </c>
      <c r="O72" s="20">
        <f t="shared" si="2"/>
        <v>159</v>
      </c>
      <c r="P72" s="19">
        <v>37</v>
      </c>
    </row>
    <row r="73" spans="1:16" x14ac:dyDescent="0.25">
      <c r="A73" s="20" t="str">
        <f t="shared" si="3"/>
        <v>MECCARIELLO_PIETRO_M08</v>
      </c>
      <c r="B73" s="19">
        <f t="shared" si="4"/>
        <v>72</v>
      </c>
      <c r="G73" s="19" t="s">
        <v>9</v>
      </c>
      <c r="H73" s="18" t="str">
        <f>VLOOKUP(G73,CAT!$E$2:$F$26,2)</f>
        <v>M08</v>
      </c>
      <c r="I73" s="19" t="s">
        <v>1378</v>
      </c>
      <c r="K73" s="19" t="s">
        <v>1265</v>
      </c>
      <c r="N73" s="19" t="s">
        <v>1168</v>
      </c>
      <c r="O73" s="20">
        <f t="shared" ref="O73:O120" si="5">O72-1</f>
        <v>158</v>
      </c>
      <c r="P73" s="19">
        <v>36</v>
      </c>
    </row>
    <row r="74" spans="1:16" x14ac:dyDescent="0.25">
      <c r="A74" s="20" t="str">
        <f t="shared" si="3"/>
        <v>CAPONE_CARMINE_M06</v>
      </c>
      <c r="B74" s="19">
        <f t="shared" si="4"/>
        <v>73</v>
      </c>
      <c r="G74" s="19" t="s">
        <v>15</v>
      </c>
      <c r="H74" s="18" t="str">
        <f>VLOOKUP(G74,CAT!$E$2:$F$26,2)</f>
        <v>M06</v>
      </c>
      <c r="I74" s="19" t="s">
        <v>1378</v>
      </c>
      <c r="K74" s="19" t="s">
        <v>1266</v>
      </c>
      <c r="N74" s="19" t="s">
        <v>900</v>
      </c>
      <c r="O74" s="20">
        <f t="shared" si="5"/>
        <v>157</v>
      </c>
      <c r="P74" s="19">
        <v>30</v>
      </c>
    </row>
    <row r="75" spans="1:16" x14ac:dyDescent="0.25">
      <c r="A75" s="20" t="str">
        <f t="shared" si="3"/>
        <v>MIGNOGNA_DONATO_M04</v>
      </c>
      <c r="B75" s="19">
        <f t="shared" si="4"/>
        <v>74</v>
      </c>
      <c r="G75" s="19" t="s">
        <v>7</v>
      </c>
      <c r="H75" s="18" t="str">
        <f>VLOOKUP(G75,CAT!$E$2:$F$26,2)</f>
        <v>M04</v>
      </c>
      <c r="I75" s="19" t="s">
        <v>1379</v>
      </c>
      <c r="K75" s="19" t="s">
        <v>1267</v>
      </c>
      <c r="N75" s="19" t="s">
        <v>953</v>
      </c>
      <c r="O75" s="20">
        <f t="shared" si="5"/>
        <v>156</v>
      </c>
      <c r="P75" s="19">
        <v>27</v>
      </c>
    </row>
    <row r="76" spans="1:16" x14ac:dyDescent="0.25">
      <c r="A76" s="20" t="str">
        <f t="shared" si="3"/>
        <v>EVANGELISTA_FRANCESCA_F4</v>
      </c>
      <c r="B76" s="19">
        <f t="shared" si="4"/>
        <v>75</v>
      </c>
      <c r="G76" s="19" t="s">
        <v>32</v>
      </c>
      <c r="H76" s="18" t="str">
        <f>VLOOKUP(G76,CAT!$E$2:$F$26,2)</f>
        <v>F4</v>
      </c>
      <c r="I76" s="19" t="s">
        <v>1380</v>
      </c>
      <c r="K76" s="19" t="s">
        <v>1268</v>
      </c>
      <c r="N76" s="19" t="s">
        <v>953</v>
      </c>
      <c r="O76" s="20">
        <f t="shared" si="5"/>
        <v>155</v>
      </c>
      <c r="P76" s="19">
        <v>10</v>
      </c>
    </row>
    <row r="77" spans="1:16" x14ac:dyDescent="0.25">
      <c r="A77" s="20" t="str">
        <f t="shared" si="3"/>
        <v>PALMATO_WALTER_M05</v>
      </c>
      <c r="B77" s="19">
        <f t="shared" si="4"/>
        <v>76</v>
      </c>
      <c r="G77" s="19" t="s">
        <v>29</v>
      </c>
      <c r="H77" s="18" t="str">
        <f>VLOOKUP(G77,CAT!$E$2:$F$26,2)</f>
        <v>M05</v>
      </c>
      <c r="I77" s="19" t="s">
        <v>1381</v>
      </c>
      <c r="K77" s="19" t="s">
        <v>1269</v>
      </c>
      <c r="N77" s="19" t="s">
        <v>328</v>
      </c>
      <c r="O77" s="20">
        <f t="shared" si="5"/>
        <v>154</v>
      </c>
      <c r="P77" s="19">
        <v>33</v>
      </c>
    </row>
    <row r="78" spans="1:16" x14ac:dyDescent="0.25">
      <c r="A78" s="20" t="str">
        <f t="shared" si="3"/>
        <v>CENICCOLA_VERA_F2</v>
      </c>
      <c r="B78" s="19">
        <f t="shared" si="4"/>
        <v>77</v>
      </c>
      <c r="G78" s="19" t="s">
        <v>12</v>
      </c>
      <c r="H78" s="18" t="str">
        <f>VLOOKUP(G78,CAT!$E$2:$F$26,2)</f>
        <v>F2</v>
      </c>
      <c r="I78" s="19" t="s">
        <v>1382</v>
      </c>
      <c r="K78" s="19" t="s">
        <v>1270</v>
      </c>
      <c r="N78" s="19" t="s">
        <v>1194</v>
      </c>
      <c r="O78" s="20">
        <f t="shared" si="5"/>
        <v>153</v>
      </c>
      <c r="P78" s="19">
        <v>8</v>
      </c>
    </row>
    <row r="79" spans="1:16" x14ac:dyDescent="0.25">
      <c r="A79" s="20" t="str">
        <f t="shared" si="3"/>
        <v>BERNARDI_UGO_M09</v>
      </c>
      <c r="B79" s="19">
        <f t="shared" si="4"/>
        <v>78</v>
      </c>
      <c r="G79" s="19" t="s">
        <v>70</v>
      </c>
      <c r="H79" s="18" t="str">
        <f>VLOOKUP(G79,CAT!$E$2:$F$26,2)</f>
        <v>M09</v>
      </c>
      <c r="I79" s="19" t="s">
        <v>1383</v>
      </c>
      <c r="K79" s="19" t="s">
        <v>1271</v>
      </c>
      <c r="N79" s="19" t="s">
        <v>189</v>
      </c>
      <c r="O79" s="20">
        <f t="shared" si="5"/>
        <v>152</v>
      </c>
      <c r="P79" s="19">
        <v>36</v>
      </c>
    </row>
    <row r="80" spans="1:16" x14ac:dyDescent="0.25">
      <c r="A80" s="20" t="str">
        <f t="shared" si="3"/>
        <v>ZEOLLA_MARIO_M07</v>
      </c>
      <c r="B80" s="19">
        <f t="shared" si="4"/>
        <v>79</v>
      </c>
      <c r="G80" s="19" t="s">
        <v>17</v>
      </c>
      <c r="H80" s="18" t="str">
        <f>VLOOKUP(G80,CAT!$E$2:$F$26,2)</f>
        <v>M07</v>
      </c>
      <c r="I80" s="19" t="s">
        <v>1384</v>
      </c>
      <c r="K80" s="19" t="s">
        <v>1272</v>
      </c>
      <c r="N80" s="19" t="s">
        <v>1169</v>
      </c>
      <c r="O80" s="20">
        <f t="shared" si="5"/>
        <v>151</v>
      </c>
      <c r="P80" s="19">
        <v>30</v>
      </c>
    </row>
    <row r="81" spans="1:16" x14ac:dyDescent="0.25">
      <c r="A81" s="20" t="str">
        <f t="shared" si="3"/>
        <v>ACETO_GIUSEPPE_M10</v>
      </c>
      <c r="B81" s="19">
        <f t="shared" si="4"/>
        <v>80</v>
      </c>
      <c r="G81" s="19" t="s">
        <v>93</v>
      </c>
      <c r="H81" s="18" t="str">
        <f>VLOOKUP(G81,CAT!$E$2:$F$26,2)</f>
        <v>M10</v>
      </c>
      <c r="I81" s="19" t="s">
        <v>1385</v>
      </c>
      <c r="K81" s="19" t="s">
        <v>1273</v>
      </c>
      <c r="N81" s="19" t="s">
        <v>953</v>
      </c>
      <c r="O81" s="20">
        <f t="shared" si="5"/>
        <v>150</v>
      </c>
      <c r="P81" s="19">
        <v>45</v>
      </c>
    </row>
    <row r="82" spans="1:16" x14ac:dyDescent="0.25">
      <c r="A82" s="20" t="str">
        <f t="shared" si="3"/>
        <v>MOFFA_GIOVANNI_M03</v>
      </c>
      <c r="B82" s="19">
        <f t="shared" si="4"/>
        <v>81</v>
      </c>
      <c r="G82" s="19" t="s">
        <v>3</v>
      </c>
      <c r="H82" s="18" t="str">
        <f>VLOOKUP(G82,CAT!$E$2:$F$26,2)</f>
        <v>M03</v>
      </c>
      <c r="I82" s="19" t="s">
        <v>1386</v>
      </c>
      <c r="K82" s="19" t="s">
        <v>1430</v>
      </c>
      <c r="N82" s="19" t="s">
        <v>953</v>
      </c>
      <c r="O82" s="20">
        <f t="shared" si="5"/>
        <v>149</v>
      </c>
      <c r="P82" s="19">
        <v>33</v>
      </c>
    </row>
    <row r="83" spans="1:16" x14ac:dyDescent="0.25">
      <c r="A83" s="20" t="str">
        <f t="shared" si="3"/>
        <v>COSTANZO_ACHILLE_M08</v>
      </c>
      <c r="B83" s="19">
        <f t="shared" si="4"/>
        <v>82</v>
      </c>
      <c r="G83" s="19" t="s">
        <v>9</v>
      </c>
      <c r="H83" s="18" t="str">
        <f>VLOOKUP(G83,CAT!$E$2:$F$26,2)</f>
        <v>M08</v>
      </c>
      <c r="I83" s="19" t="s">
        <v>1387</v>
      </c>
      <c r="K83" s="19" t="s">
        <v>1274</v>
      </c>
      <c r="N83" s="19" t="s">
        <v>1169</v>
      </c>
      <c r="O83" s="20">
        <f t="shared" si="5"/>
        <v>148</v>
      </c>
      <c r="P83" s="19">
        <v>35</v>
      </c>
    </row>
    <row r="84" spans="1:16" x14ac:dyDescent="0.25">
      <c r="A84" s="20" t="str">
        <f t="shared" si="3"/>
        <v>RAPUANO_GIUSEPPE_M08</v>
      </c>
      <c r="B84" s="19">
        <f t="shared" si="4"/>
        <v>83</v>
      </c>
      <c r="G84" s="19" t="s">
        <v>9</v>
      </c>
      <c r="H84" s="18" t="str">
        <f>VLOOKUP(G84,CAT!$E$2:$F$26,2)</f>
        <v>M08</v>
      </c>
      <c r="I84" s="19" t="s">
        <v>1388</v>
      </c>
      <c r="K84" s="19" t="s">
        <v>1275</v>
      </c>
      <c r="N84" s="19" t="s">
        <v>1194</v>
      </c>
      <c r="O84" s="20">
        <f t="shared" si="5"/>
        <v>147</v>
      </c>
      <c r="P84" s="19">
        <v>34</v>
      </c>
    </row>
    <row r="85" spans="1:16" x14ac:dyDescent="0.25">
      <c r="A85" s="20" t="str">
        <f t="shared" si="3"/>
        <v>CENTILLO_GIUSEPPE_M06</v>
      </c>
      <c r="B85" s="19">
        <f t="shared" si="4"/>
        <v>84</v>
      </c>
      <c r="G85" s="19" t="s">
        <v>15</v>
      </c>
      <c r="H85" s="18" t="str">
        <f>VLOOKUP(G85,CAT!$E$2:$F$26,2)</f>
        <v>M06</v>
      </c>
      <c r="I85" s="19" t="s">
        <v>1389</v>
      </c>
      <c r="K85" s="19" t="s">
        <v>1276</v>
      </c>
      <c r="N85" s="19" t="s">
        <v>953</v>
      </c>
      <c r="O85" s="20">
        <f t="shared" si="5"/>
        <v>146</v>
      </c>
      <c r="P85" s="19">
        <v>29</v>
      </c>
    </row>
    <row r="86" spans="1:16" x14ac:dyDescent="0.25">
      <c r="A86" s="20" t="str">
        <f t="shared" si="3"/>
        <v>TOZZI_LUIGI_M09</v>
      </c>
      <c r="B86" s="19">
        <f t="shared" si="4"/>
        <v>85</v>
      </c>
      <c r="G86" s="19" t="s">
        <v>70</v>
      </c>
      <c r="H86" s="18" t="str">
        <f>VLOOKUP(G86,CAT!$E$2:$F$26,2)</f>
        <v>M09</v>
      </c>
      <c r="I86" s="19" t="s">
        <v>1390</v>
      </c>
      <c r="K86" s="19" t="s">
        <v>1277</v>
      </c>
      <c r="N86" s="19" t="s">
        <v>1169</v>
      </c>
      <c r="O86" s="20">
        <f t="shared" si="5"/>
        <v>145</v>
      </c>
      <c r="P86" s="19">
        <v>35</v>
      </c>
    </row>
    <row r="87" spans="1:16" x14ac:dyDescent="0.25">
      <c r="A87" s="20" t="str">
        <f t="shared" si="3"/>
        <v>LEONE_ANTONIO_M06</v>
      </c>
      <c r="B87" s="19">
        <f t="shared" si="4"/>
        <v>86</v>
      </c>
      <c r="G87" s="19" t="s">
        <v>15</v>
      </c>
      <c r="H87" s="18" t="str">
        <f>VLOOKUP(G87,CAT!$E$2:$F$26,2)</f>
        <v>M06</v>
      </c>
      <c r="I87" s="19" t="s">
        <v>1391</v>
      </c>
      <c r="K87" s="19" t="s">
        <v>1278</v>
      </c>
      <c r="N87" s="19" t="s">
        <v>953</v>
      </c>
      <c r="O87" s="20">
        <f t="shared" si="5"/>
        <v>144</v>
      </c>
      <c r="P87" s="19">
        <v>28</v>
      </c>
    </row>
    <row r="88" spans="1:16" x14ac:dyDescent="0.25">
      <c r="A88" s="20" t="str">
        <f t="shared" si="3"/>
        <v>VIGLIONE_GIACOMO_M09</v>
      </c>
      <c r="B88" s="19">
        <f t="shared" si="4"/>
        <v>87</v>
      </c>
      <c r="G88" s="19" t="s">
        <v>70</v>
      </c>
      <c r="H88" s="18" t="str">
        <f>VLOOKUP(G88,CAT!$E$2:$F$26,2)</f>
        <v>M09</v>
      </c>
      <c r="I88" s="19" t="s">
        <v>1392</v>
      </c>
      <c r="K88" s="19" t="s">
        <v>1279</v>
      </c>
      <c r="N88" s="19" t="s">
        <v>1169</v>
      </c>
      <c r="O88" s="20">
        <f t="shared" si="5"/>
        <v>143</v>
      </c>
      <c r="P88" s="19">
        <v>34</v>
      </c>
    </row>
    <row r="89" spans="1:16" x14ac:dyDescent="0.25">
      <c r="A89" s="20" t="str">
        <f t="shared" si="3"/>
        <v>COLELLA_ROMEO_GENNARO_M09</v>
      </c>
      <c r="B89" s="19">
        <f t="shared" si="4"/>
        <v>88</v>
      </c>
      <c r="G89" s="19" t="s">
        <v>70</v>
      </c>
      <c r="H89" s="18" t="str">
        <f>VLOOKUP(G89,CAT!$E$2:$F$26,2)</f>
        <v>M09</v>
      </c>
      <c r="I89" s="19" t="s">
        <v>1393</v>
      </c>
      <c r="K89" s="19" t="s">
        <v>1280</v>
      </c>
      <c r="N89" s="19" t="s">
        <v>1169</v>
      </c>
      <c r="O89" s="20">
        <f t="shared" si="5"/>
        <v>142</v>
      </c>
      <c r="P89" s="19">
        <v>33</v>
      </c>
    </row>
    <row r="90" spans="1:16" x14ac:dyDescent="0.25">
      <c r="A90" s="20" t="str">
        <f t="shared" si="3"/>
        <v>RINALDI_GERARDO_M08</v>
      </c>
      <c r="B90" s="19">
        <f t="shared" si="4"/>
        <v>89</v>
      </c>
      <c r="G90" s="19" t="s">
        <v>9</v>
      </c>
      <c r="H90" s="18" t="str">
        <f>VLOOKUP(G90,CAT!$E$2:$F$26,2)</f>
        <v>M08</v>
      </c>
      <c r="I90" s="19" t="s">
        <v>1393</v>
      </c>
      <c r="K90" s="19" t="s">
        <v>1281</v>
      </c>
      <c r="N90" s="19" t="s">
        <v>1169</v>
      </c>
      <c r="O90" s="20">
        <f t="shared" si="5"/>
        <v>141</v>
      </c>
      <c r="P90" s="19">
        <v>33</v>
      </c>
    </row>
    <row r="91" spans="1:16" x14ac:dyDescent="0.25">
      <c r="A91" s="20" t="str">
        <f t="shared" si="3"/>
        <v>PANNELLA_GIANFRANCO_M03</v>
      </c>
      <c r="B91" s="19">
        <f t="shared" si="4"/>
        <v>90</v>
      </c>
      <c r="G91" s="19" t="s">
        <v>3</v>
      </c>
      <c r="H91" s="18" t="str">
        <f>VLOOKUP(G91,CAT!$E$2:$F$26,2)</f>
        <v>M03</v>
      </c>
      <c r="I91" s="19" t="s">
        <v>1394</v>
      </c>
      <c r="K91" s="19" t="s">
        <v>1282</v>
      </c>
      <c r="N91" s="19" t="s">
        <v>1169</v>
      </c>
      <c r="O91" s="20">
        <f t="shared" si="5"/>
        <v>140</v>
      </c>
      <c r="P91" s="19">
        <v>32</v>
      </c>
    </row>
    <row r="92" spans="1:16" x14ac:dyDescent="0.25">
      <c r="A92" s="20" t="str">
        <f t="shared" si="3"/>
        <v>D'ALESSIO_EMILIO_M07</v>
      </c>
      <c r="B92" s="19">
        <f t="shared" si="4"/>
        <v>91</v>
      </c>
      <c r="G92" s="19" t="s">
        <v>17</v>
      </c>
      <c r="H92" s="18" t="str">
        <f>VLOOKUP(G92,CAT!$E$2:$F$26,2)</f>
        <v>M07</v>
      </c>
      <c r="I92" s="19" t="s">
        <v>1395</v>
      </c>
      <c r="K92" s="19" t="s">
        <v>1283</v>
      </c>
      <c r="N92" s="19" t="s">
        <v>189</v>
      </c>
      <c r="O92" s="20">
        <f t="shared" si="5"/>
        <v>139</v>
      </c>
      <c r="P92" s="19">
        <v>29</v>
      </c>
    </row>
    <row r="93" spans="1:16" x14ac:dyDescent="0.25">
      <c r="A93" s="20" t="str">
        <f t="shared" si="3"/>
        <v>FUSCO_ANGELO_M02</v>
      </c>
      <c r="B93" s="19">
        <f t="shared" si="4"/>
        <v>92</v>
      </c>
      <c r="G93" s="19" t="s">
        <v>20</v>
      </c>
      <c r="H93" s="18" t="str">
        <f>VLOOKUP(G93,CAT!$E$2:$F$26,2)</f>
        <v>M02</v>
      </c>
      <c r="I93" s="19" t="s">
        <v>1396</v>
      </c>
      <c r="K93" s="19" t="s">
        <v>1284</v>
      </c>
      <c r="N93" s="19" t="s">
        <v>1168</v>
      </c>
      <c r="O93" s="20">
        <f t="shared" si="5"/>
        <v>138</v>
      </c>
      <c r="P93" s="19">
        <v>27</v>
      </c>
    </row>
    <row r="94" spans="1:16" x14ac:dyDescent="0.25">
      <c r="A94" s="20" t="str">
        <f t="shared" si="3"/>
        <v>DI_CAPRIO_ANTONIO_M08</v>
      </c>
      <c r="B94" s="19">
        <f t="shared" si="4"/>
        <v>93</v>
      </c>
      <c r="G94" s="19" t="s">
        <v>9</v>
      </c>
      <c r="H94" s="18" t="str">
        <f>VLOOKUP(G94,CAT!$E$2:$F$26,2)</f>
        <v>M08</v>
      </c>
      <c r="I94" s="19" t="s">
        <v>1397</v>
      </c>
      <c r="K94" s="19" t="s">
        <v>1285</v>
      </c>
      <c r="N94" s="19" t="s">
        <v>1194</v>
      </c>
      <c r="O94" s="20">
        <f t="shared" si="5"/>
        <v>137</v>
      </c>
      <c r="P94" s="19">
        <v>32</v>
      </c>
    </row>
    <row r="95" spans="1:16" x14ac:dyDescent="0.25">
      <c r="A95" s="20" t="str">
        <f t="shared" si="3"/>
        <v>INTORCIA_NICOLA_M07</v>
      </c>
      <c r="B95" s="19">
        <f t="shared" si="4"/>
        <v>94</v>
      </c>
      <c r="G95" s="19" t="s">
        <v>17</v>
      </c>
      <c r="H95" s="18" t="str">
        <f>VLOOKUP(G95,CAT!$E$2:$F$26,2)</f>
        <v>M07</v>
      </c>
      <c r="I95" s="19" t="s">
        <v>1398</v>
      </c>
      <c r="K95" s="19" t="s">
        <v>1286</v>
      </c>
      <c r="N95" s="19" t="s">
        <v>189</v>
      </c>
      <c r="O95" s="20">
        <f t="shared" si="5"/>
        <v>136</v>
      </c>
      <c r="P95" s="19">
        <v>28</v>
      </c>
    </row>
    <row r="96" spans="1:16" x14ac:dyDescent="0.25">
      <c r="A96" s="20" t="str">
        <f t="shared" si="3"/>
        <v>OCONE_RAFFAELE_M08</v>
      </c>
      <c r="B96" s="19">
        <f t="shared" si="4"/>
        <v>95</v>
      </c>
      <c r="G96" s="19" t="s">
        <v>9</v>
      </c>
      <c r="H96" s="18" t="str">
        <f>VLOOKUP(G96,CAT!$E$2:$F$26,2)</f>
        <v>M08</v>
      </c>
      <c r="I96" s="19" t="s">
        <v>1399</v>
      </c>
      <c r="K96" s="19" t="s">
        <v>1287</v>
      </c>
      <c r="N96" s="19" t="s">
        <v>1169</v>
      </c>
      <c r="O96" s="20">
        <f t="shared" si="5"/>
        <v>135</v>
      </c>
      <c r="P96" s="19">
        <v>31</v>
      </c>
    </row>
    <row r="97" spans="1:16" x14ac:dyDescent="0.25">
      <c r="A97" s="20" t="str">
        <f t="shared" si="3"/>
        <v>DE_LUCA_GIOVANNI_M09</v>
      </c>
      <c r="B97" s="19">
        <f t="shared" si="4"/>
        <v>96</v>
      </c>
      <c r="G97" s="19" t="s">
        <v>70</v>
      </c>
      <c r="H97" s="18" t="str">
        <f>VLOOKUP(G97,CAT!$E$2:$F$26,2)</f>
        <v>M09</v>
      </c>
      <c r="I97" s="19" t="s">
        <v>1400</v>
      </c>
      <c r="K97" s="19" t="s">
        <v>1288</v>
      </c>
      <c r="N97" s="19" t="s">
        <v>328</v>
      </c>
      <c r="O97" s="20">
        <f t="shared" si="5"/>
        <v>134</v>
      </c>
      <c r="P97" s="19">
        <v>32</v>
      </c>
    </row>
    <row r="98" spans="1:16" x14ac:dyDescent="0.25">
      <c r="A98" s="20" t="str">
        <f t="shared" si="3"/>
        <v>GARGANO_CATERINA_F8</v>
      </c>
      <c r="B98" s="19">
        <f t="shared" si="4"/>
        <v>97</v>
      </c>
      <c r="G98" s="19" t="s">
        <v>316</v>
      </c>
      <c r="H98" s="18" t="str">
        <f>VLOOKUP(G98,CAT!$E$2:$F$26,2)</f>
        <v>F8</v>
      </c>
      <c r="I98" s="19" t="s">
        <v>1401</v>
      </c>
      <c r="K98" s="19" t="s">
        <v>1289</v>
      </c>
      <c r="N98" s="19" t="s">
        <v>953</v>
      </c>
      <c r="O98" s="20">
        <f t="shared" si="5"/>
        <v>133</v>
      </c>
      <c r="P98" s="19">
        <v>12</v>
      </c>
    </row>
    <row r="99" spans="1:16" x14ac:dyDescent="0.25">
      <c r="A99" s="20" t="str">
        <f t="shared" si="3"/>
        <v>MIGNOGNA_GIUSEPPE_M09</v>
      </c>
      <c r="B99" s="19">
        <f t="shared" si="4"/>
        <v>98</v>
      </c>
      <c r="G99" s="19" t="s">
        <v>70</v>
      </c>
      <c r="H99" s="18" t="str">
        <f>VLOOKUP(G99,CAT!$E$2:$F$26,2)</f>
        <v>M09</v>
      </c>
      <c r="I99" s="19" t="s">
        <v>1402</v>
      </c>
      <c r="K99" s="19" t="s">
        <v>1290</v>
      </c>
      <c r="N99" s="19" t="s">
        <v>953</v>
      </c>
      <c r="O99" s="20">
        <f t="shared" si="5"/>
        <v>132</v>
      </c>
      <c r="P99" s="19">
        <v>31</v>
      </c>
    </row>
    <row r="100" spans="1:16" x14ac:dyDescent="0.25">
      <c r="A100" s="20" t="str">
        <f t="shared" si="3"/>
        <v>SCOPIGNO_VINCENZO_M05</v>
      </c>
      <c r="B100" s="19">
        <f t="shared" si="4"/>
        <v>99</v>
      </c>
      <c r="G100" s="19" t="s">
        <v>29</v>
      </c>
      <c r="H100" s="18" t="str">
        <f>VLOOKUP(G100,CAT!$E$2:$F$26,2)</f>
        <v>M05</v>
      </c>
      <c r="I100" s="19" t="s">
        <v>1403</v>
      </c>
      <c r="K100" s="19" t="s">
        <v>1291</v>
      </c>
      <c r="N100" s="19" t="s">
        <v>1169</v>
      </c>
      <c r="O100" s="20">
        <f t="shared" si="5"/>
        <v>131</v>
      </c>
      <c r="P100" s="19">
        <v>32</v>
      </c>
    </row>
    <row r="101" spans="1:16" x14ac:dyDescent="0.25">
      <c r="A101" s="20" t="str">
        <f t="shared" si="3"/>
        <v>PERINO_GRAZIA_F5</v>
      </c>
      <c r="B101" s="19">
        <f t="shared" si="4"/>
        <v>100</v>
      </c>
      <c r="G101" s="19" t="s">
        <v>51</v>
      </c>
      <c r="H101" s="18" t="str">
        <f>VLOOKUP(G101,CAT!$E$2:$F$26,2)</f>
        <v>F5</v>
      </c>
      <c r="I101" s="19" t="s">
        <v>1404</v>
      </c>
      <c r="K101" s="19" t="s">
        <v>1292</v>
      </c>
      <c r="N101" s="19" t="s">
        <v>953</v>
      </c>
      <c r="O101" s="20">
        <f t="shared" si="5"/>
        <v>130</v>
      </c>
      <c r="P101" s="19">
        <v>12</v>
      </c>
    </row>
    <row r="102" spans="1:16" x14ac:dyDescent="0.25">
      <c r="A102" s="20" t="str">
        <f t="shared" si="3"/>
        <v>LECCESE_EMILIO_M07</v>
      </c>
      <c r="B102" s="19">
        <f t="shared" si="4"/>
        <v>101</v>
      </c>
      <c r="G102" s="19" t="s">
        <v>17</v>
      </c>
      <c r="H102" s="18" t="str">
        <f>VLOOKUP(G102,CAT!$E$2:$F$26,2)</f>
        <v>M07</v>
      </c>
      <c r="I102" s="19" t="s">
        <v>1404</v>
      </c>
      <c r="K102" s="19" t="s">
        <v>1293</v>
      </c>
      <c r="N102" s="19" t="s">
        <v>953</v>
      </c>
      <c r="O102" s="20">
        <f t="shared" si="5"/>
        <v>129</v>
      </c>
      <c r="P102" s="19">
        <v>27</v>
      </c>
    </row>
    <row r="103" spans="1:16" x14ac:dyDescent="0.25">
      <c r="A103" s="20" t="str">
        <f t="shared" si="3"/>
        <v>DI_CERBO_TIZIANA_F6</v>
      </c>
      <c r="B103" s="19">
        <f t="shared" si="4"/>
        <v>102</v>
      </c>
      <c r="G103" s="19" t="s">
        <v>31</v>
      </c>
      <c r="H103" s="18" t="str">
        <f>VLOOKUP(G103,CAT!$E$2:$F$26,2)</f>
        <v>F6</v>
      </c>
      <c r="I103" s="19" t="s">
        <v>1405</v>
      </c>
      <c r="K103" s="19" t="s">
        <v>1294</v>
      </c>
      <c r="N103" s="19" t="s">
        <v>92</v>
      </c>
      <c r="O103" s="20">
        <f t="shared" si="5"/>
        <v>128</v>
      </c>
      <c r="P103" s="19">
        <v>12</v>
      </c>
    </row>
    <row r="104" spans="1:16" x14ac:dyDescent="0.25">
      <c r="A104" s="20" t="str">
        <f t="shared" si="3"/>
        <v>DE_ANGELIS_VITTORIO_M06</v>
      </c>
      <c r="B104" s="19">
        <f t="shared" si="4"/>
        <v>103</v>
      </c>
      <c r="G104" s="19" t="s">
        <v>15</v>
      </c>
      <c r="H104" s="18" t="str">
        <f>VLOOKUP(G104,CAT!$E$2:$F$26,2)</f>
        <v>M06</v>
      </c>
      <c r="I104" s="19" t="s">
        <v>1406</v>
      </c>
      <c r="K104" s="19" t="s">
        <v>1295</v>
      </c>
      <c r="N104" s="19" t="s">
        <v>1169</v>
      </c>
      <c r="O104" s="20">
        <f t="shared" si="5"/>
        <v>127</v>
      </c>
      <c r="P104" s="19">
        <v>27</v>
      </c>
    </row>
    <row r="105" spans="1:16" x14ac:dyDescent="0.25">
      <c r="A105" s="20" t="str">
        <f t="shared" si="3"/>
        <v>INTORCIA_FABRIZIO_M07</v>
      </c>
      <c r="B105" s="19">
        <f t="shared" si="4"/>
        <v>104</v>
      </c>
      <c r="G105" s="19" t="s">
        <v>17</v>
      </c>
      <c r="H105" s="18" t="str">
        <f>VLOOKUP(G105,CAT!$E$2:$F$26,2)</f>
        <v>M07</v>
      </c>
      <c r="I105" s="19" t="s">
        <v>1407</v>
      </c>
      <c r="K105" s="19" t="s">
        <v>1296</v>
      </c>
      <c r="N105" s="19" t="s">
        <v>189</v>
      </c>
      <c r="O105" s="20">
        <f t="shared" si="5"/>
        <v>126</v>
      </c>
      <c r="P105" s="19">
        <v>26</v>
      </c>
    </row>
    <row r="106" spans="1:16" x14ac:dyDescent="0.25">
      <c r="A106" s="20" t="str">
        <f t="shared" si="3"/>
        <v>GIACINTO_ALESSANDRO_M05</v>
      </c>
      <c r="B106" s="19">
        <f t="shared" si="4"/>
        <v>105</v>
      </c>
      <c r="G106" s="19" t="s">
        <v>29</v>
      </c>
      <c r="H106" s="18" t="str">
        <f>VLOOKUP(G106,CAT!$E$2:$F$26,2)</f>
        <v>M05</v>
      </c>
      <c r="I106" s="19" t="s">
        <v>1408</v>
      </c>
      <c r="K106" s="19" t="s">
        <v>1297</v>
      </c>
      <c r="N106" s="19" t="s">
        <v>189</v>
      </c>
      <c r="O106" s="20">
        <f t="shared" si="5"/>
        <v>125</v>
      </c>
      <c r="P106" s="19">
        <v>31</v>
      </c>
    </row>
    <row r="107" spans="1:16" x14ac:dyDescent="0.25">
      <c r="A107" s="20" t="str">
        <f t="shared" si="3"/>
        <v>DEL_BASSO_ANTONIO_M08</v>
      </c>
      <c r="B107" s="19">
        <f t="shared" si="4"/>
        <v>106</v>
      </c>
      <c r="G107" s="19" t="s">
        <v>9</v>
      </c>
      <c r="H107" s="18" t="str">
        <f>VLOOKUP(G107,CAT!$E$2:$F$26,2)</f>
        <v>M08</v>
      </c>
      <c r="I107" s="19" t="s">
        <v>1408</v>
      </c>
      <c r="K107" s="19" t="s">
        <v>1298</v>
      </c>
      <c r="N107" s="19" t="s">
        <v>189</v>
      </c>
      <c r="O107" s="20">
        <f t="shared" si="5"/>
        <v>124</v>
      </c>
      <c r="P107" s="19">
        <v>30</v>
      </c>
    </row>
    <row r="108" spans="1:16" x14ac:dyDescent="0.25">
      <c r="A108" s="20" t="str">
        <f t="shared" si="3"/>
        <v>PASCALE_ANTONIA_F6</v>
      </c>
      <c r="B108" s="19">
        <f t="shared" si="4"/>
        <v>107</v>
      </c>
      <c r="G108" s="19" t="s">
        <v>31</v>
      </c>
      <c r="H108" s="18" t="str">
        <f>VLOOKUP(G108,CAT!$E$2:$F$26,2)</f>
        <v>F6</v>
      </c>
      <c r="I108" s="19" t="s">
        <v>1409</v>
      </c>
      <c r="K108" s="19" t="s">
        <v>1299</v>
      </c>
      <c r="N108" s="19" t="s">
        <v>1194</v>
      </c>
      <c r="O108" s="20">
        <f t="shared" si="5"/>
        <v>123</v>
      </c>
      <c r="P108" s="19">
        <v>10</v>
      </c>
    </row>
    <row r="109" spans="1:16" x14ac:dyDescent="0.25">
      <c r="A109" s="20" t="str">
        <f t="shared" si="3"/>
        <v>FERRO_GIUSEPPE_M08</v>
      </c>
      <c r="B109" s="19">
        <f t="shared" si="4"/>
        <v>108</v>
      </c>
      <c r="G109" s="19" t="s">
        <v>9</v>
      </c>
      <c r="H109" s="18" t="str">
        <f>VLOOKUP(G109,CAT!$E$2:$F$26,2)</f>
        <v>M08</v>
      </c>
      <c r="I109" s="19" t="s">
        <v>1410</v>
      </c>
      <c r="K109" s="19" t="s">
        <v>1300</v>
      </c>
      <c r="N109" s="19" t="s">
        <v>953</v>
      </c>
      <c r="O109" s="20">
        <f t="shared" si="5"/>
        <v>122</v>
      </c>
      <c r="P109" s="19">
        <v>29</v>
      </c>
    </row>
    <row r="110" spans="1:16" x14ac:dyDescent="0.25">
      <c r="A110" s="20" t="str">
        <f t="shared" si="3"/>
        <v>ZAMPETTI_ANTONIO_M07</v>
      </c>
      <c r="B110" s="19">
        <f t="shared" si="4"/>
        <v>109</v>
      </c>
      <c r="G110" s="54" t="s">
        <v>17</v>
      </c>
      <c r="H110" s="18" t="str">
        <f>VLOOKUP(G110,CAT!$E$2:$F$26,2)</f>
        <v>M07</v>
      </c>
      <c r="I110" s="19" t="s">
        <v>1411</v>
      </c>
      <c r="K110" s="19" t="s">
        <v>1301</v>
      </c>
      <c r="N110" s="19" t="s">
        <v>900</v>
      </c>
      <c r="O110" s="20">
        <f t="shared" si="5"/>
        <v>121</v>
      </c>
      <c r="P110" s="19">
        <v>25</v>
      </c>
    </row>
    <row r="111" spans="1:16" x14ac:dyDescent="0.25">
      <c r="A111" s="20" t="str">
        <f t="shared" si="3"/>
        <v>MONTANARO_UMBERTO_M07</v>
      </c>
      <c r="B111" s="19">
        <f t="shared" si="4"/>
        <v>110</v>
      </c>
      <c r="G111" s="54" t="s">
        <v>17</v>
      </c>
      <c r="H111" s="18" t="str">
        <f>VLOOKUP(G111,CAT!$E$2:$F$26,2)</f>
        <v>M07</v>
      </c>
      <c r="I111" s="19" t="s">
        <v>1412</v>
      </c>
      <c r="K111" s="19" t="s">
        <v>1302</v>
      </c>
      <c r="N111" s="19" t="s">
        <v>189</v>
      </c>
      <c r="O111" s="20">
        <f t="shared" si="5"/>
        <v>120</v>
      </c>
      <c r="P111" s="19">
        <v>24</v>
      </c>
    </row>
    <row r="112" spans="1:16" x14ac:dyDescent="0.25">
      <c r="A112" s="20" t="str">
        <f t="shared" si="3"/>
        <v>SCETTA_ALDO_M05</v>
      </c>
      <c r="B112" s="19">
        <f t="shared" si="4"/>
        <v>111</v>
      </c>
      <c r="G112" s="54" t="s">
        <v>29</v>
      </c>
      <c r="H112" s="18" t="str">
        <f>VLOOKUP(G112,CAT!$E$2:$F$26,2)</f>
        <v>M05</v>
      </c>
      <c r="I112" s="19" t="s">
        <v>1413</v>
      </c>
      <c r="K112" s="19" t="s">
        <v>1303</v>
      </c>
      <c r="N112" s="19" t="s">
        <v>1169</v>
      </c>
      <c r="O112" s="20">
        <f t="shared" si="5"/>
        <v>119</v>
      </c>
      <c r="P112" s="19">
        <v>30</v>
      </c>
    </row>
    <row r="113" spans="1:16" x14ac:dyDescent="0.25">
      <c r="A113" s="20" t="str">
        <f t="shared" si="3"/>
        <v>NOVELLI_CLAUDIO_M08</v>
      </c>
      <c r="B113" s="19">
        <f t="shared" si="4"/>
        <v>112</v>
      </c>
      <c r="G113" s="54" t="s">
        <v>9</v>
      </c>
      <c r="H113" s="18" t="str">
        <f>VLOOKUP(G113,CAT!$E$2:$F$26,2)</f>
        <v>M08</v>
      </c>
      <c r="I113" s="19" t="s">
        <v>1414</v>
      </c>
      <c r="K113" s="19" t="s">
        <v>1304</v>
      </c>
      <c r="N113" s="19" t="s">
        <v>953</v>
      </c>
      <c r="O113" s="20">
        <f t="shared" si="5"/>
        <v>118</v>
      </c>
      <c r="P113" s="19">
        <v>28</v>
      </c>
    </row>
    <row r="114" spans="1:16" x14ac:dyDescent="0.25">
      <c r="A114" s="20" t="str">
        <f t="shared" si="3"/>
        <v>OLIVETO_PATRIZIA_F5</v>
      </c>
      <c r="B114" s="19">
        <f t="shared" si="4"/>
        <v>113</v>
      </c>
      <c r="G114" s="54" t="s">
        <v>51</v>
      </c>
      <c r="H114" s="18" t="str">
        <f>VLOOKUP(G114,CAT!$E$2:$F$26,2)</f>
        <v>F5</v>
      </c>
      <c r="I114" s="19" t="s">
        <v>1415</v>
      </c>
      <c r="K114" s="19" t="s">
        <v>1305</v>
      </c>
      <c r="N114" s="19" t="s">
        <v>1169</v>
      </c>
      <c r="O114" s="20">
        <f t="shared" si="5"/>
        <v>117</v>
      </c>
      <c r="P114" s="19">
        <v>10</v>
      </c>
    </row>
    <row r="115" spans="1:16" x14ac:dyDescent="0.25">
      <c r="A115" s="20" t="str">
        <f t="shared" si="3"/>
        <v>MARCHETTI_FRANCO_M07</v>
      </c>
      <c r="B115" s="19">
        <f t="shared" si="4"/>
        <v>114</v>
      </c>
      <c r="G115" s="54" t="s">
        <v>17</v>
      </c>
      <c r="H115" s="18" t="str">
        <f>VLOOKUP(G115,CAT!$E$2:$F$26,2)</f>
        <v>M07</v>
      </c>
      <c r="I115" s="19" t="s">
        <v>1416</v>
      </c>
      <c r="K115" s="19" t="s">
        <v>1306</v>
      </c>
      <c r="N115" s="19" t="s">
        <v>189</v>
      </c>
      <c r="O115" s="20">
        <f t="shared" si="5"/>
        <v>116</v>
      </c>
      <c r="P115" s="19">
        <v>23</v>
      </c>
    </row>
    <row r="116" spans="1:16" x14ac:dyDescent="0.25">
      <c r="A116" s="20" t="str">
        <f t="shared" si="3"/>
        <v>IMPARATO_MARIA_TERESA_F7</v>
      </c>
      <c r="B116" s="19">
        <f t="shared" si="4"/>
        <v>115</v>
      </c>
      <c r="G116" s="54" t="s">
        <v>36</v>
      </c>
      <c r="H116" s="18" t="str">
        <f>VLOOKUP(G116,CAT!$E$2:$F$26,2)</f>
        <v>F7</v>
      </c>
      <c r="I116" s="19" t="s">
        <v>1417</v>
      </c>
      <c r="K116" s="19" t="s">
        <v>1307</v>
      </c>
      <c r="N116" s="19" t="s">
        <v>1169</v>
      </c>
      <c r="O116" s="20">
        <f t="shared" si="5"/>
        <v>115</v>
      </c>
      <c r="P116" s="19">
        <v>12</v>
      </c>
    </row>
    <row r="117" spans="1:16" x14ac:dyDescent="0.25">
      <c r="A117" s="20" t="str">
        <f t="shared" si="3"/>
        <v>MARTINO_GIUSEPPE_M09</v>
      </c>
      <c r="B117" s="19">
        <f t="shared" si="4"/>
        <v>116</v>
      </c>
      <c r="G117" s="54" t="s">
        <v>70</v>
      </c>
      <c r="H117" s="18" t="str">
        <f>VLOOKUP(G117,CAT!$E$2:$F$26,2)</f>
        <v>M09</v>
      </c>
      <c r="I117" s="19" t="s">
        <v>1418</v>
      </c>
      <c r="K117" s="19" t="s">
        <v>1308</v>
      </c>
      <c r="N117" s="19" t="s">
        <v>1169</v>
      </c>
      <c r="O117" s="20">
        <f t="shared" si="5"/>
        <v>114</v>
      </c>
      <c r="P117" s="19">
        <v>30</v>
      </c>
    </row>
    <row r="118" spans="1:16" x14ac:dyDescent="0.25">
      <c r="A118" s="20" t="str">
        <f t="shared" si="3"/>
        <v>CAVUOTO_PELLEGRINO_M05</v>
      </c>
      <c r="B118" s="19">
        <f t="shared" si="4"/>
        <v>117</v>
      </c>
      <c r="G118" s="54" t="s">
        <v>29</v>
      </c>
      <c r="H118" s="18" t="str">
        <f>VLOOKUP(G118,CAT!$E$2:$F$26,2)</f>
        <v>M05</v>
      </c>
      <c r="I118" s="19" t="s">
        <v>1419</v>
      </c>
      <c r="K118" s="19" t="s">
        <v>1309</v>
      </c>
      <c r="N118" s="19" t="s">
        <v>328</v>
      </c>
      <c r="O118" s="20">
        <f t="shared" si="5"/>
        <v>113</v>
      </c>
      <c r="P118" s="19">
        <v>29</v>
      </c>
    </row>
    <row r="119" spans="1:16" x14ac:dyDescent="0.25">
      <c r="A119" s="20" t="str">
        <f t="shared" si="3"/>
        <v>MECCARIELLO_PASQUALE_M08</v>
      </c>
      <c r="B119" s="19">
        <f t="shared" si="4"/>
        <v>118</v>
      </c>
      <c r="G119" s="54" t="s">
        <v>9</v>
      </c>
      <c r="H119" s="18" t="str">
        <f>VLOOKUP(G119,CAT!$E$2:$F$26,2)</f>
        <v>M08</v>
      </c>
      <c r="I119" s="19" t="s">
        <v>1420</v>
      </c>
      <c r="K119" s="19" t="s">
        <v>1310</v>
      </c>
      <c r="N119" s="19" t="s">
        <v>1168</v>
      </c>
      <c r="O119" s="20">
        <f t="shared" si="5"/>
        <v>112</v>
      </c>
      <c r="P119" s="19">
        <v>27</v>
      </c>
    </row>
    <row r="120" spans="1:16" x14ac:dyDescent="0.25">
      <c r="A120" s="20" t="str">
        <f t="shared" si="3"/>
        <v>BOSCOTRECASE_CLAUDIO_M10</v>
      </c>
      <c r="B120" s="19">
        <f t="shared" si="4"/>
        <v>119</v>
      </c>
      <c r="G120" s="54" t="s">
        <v>93</v>
      </c>
      <c r="H120" s="18" t="str">
        <f>VLOOKUP(G120,CAT!$E$2:$F$26,2)</f>
        <v>M10</v>
      </c>
      <c r="I120" s="19" t="s">
        <v>1421</v>
      </c>
      <c r="K120" s="19" t="s">
        <v>1311</v>
      </c>
      <c r="N120" s="19" t="s">
        <v>1194</v>
      </c>
      <c r="O120" s="20">
        <f t="shared" si="5"/>
        <v>111</v>
      </c>
      <c r="P120" s="19">
        <v>42</v>
      </c>
    </row>
    <row r="121" spans="1:16" x14ac:dyDescent="0.25">
      <c r="H121" s="18"/>
      <c r="O121" s="20"/>
    </row>
    <row r="122" spans="1:16" x14ac:dyDescent="0.25">
      <c r="H122" s="18"/>
      <c r="O122" s="20"/>
    </row>
    <row r="123" spans="1:16" x14ac:dyDescent="0.25">
      <c r="H123" s="18"/>
      <c r="O123" s="20"/>
    </row>
    <row r="124" spans="1:16" x14ac:dyDescent="0.25">
      <c r="H124" s="18"/>
      <c r="O124" s="20"/>
    </row>
    <row r="125" spans="1:16" x14ac:dyDescent="0.25">
      <c r="H125" s="18"/>
      <c r="O125" s="20"/>
    </row>
    <row r="126" spans="1:16" x14ac:dyDescent="0.25">
      <c r="H126" s="18"/>
      <c r="O126" s="20"/>
    </row>
    <row r="127" spans="1:16" x14ac:dyDescent="0.25">
      <c r="H127" s="18"/>
      <c r="O127" s="20"/>
    </row>
  </sheetData>
  <autoFilter ref="A1:P120" xr:uid="{00000000-0009-0000-0000-000002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1E6F5-4C2B-420C-8E90-19E2BC47D723}">
  <dimension ref="A1:T174"/>
  <sheetViews>
    <sheetView showGridLines="0" workbookViewId="0">
      <pane ySplit="1" topLeftCell="A2" activePane="bottomLeft" state="frozen"/>
      <selection pane="bottomLeft" activeCell="S2" sqref="S2:S11"/>
    </sheetView>
  </sheetViews>
  <sheetFormatPr defaultRowHeight="15" x14ac:dyDescent="0.25"/>
  <cols>
    <col min="1" max="1" width="35.7109375" style="19" customWidth="1"/>
    <col min="2" max="2" width="5.42578125" style="19" customWidth="1"/>
    <col min="3" max="12" width="9.140625" style="19"/>
    <col min="13" max="14" width="24.140625" style="19" customWidth="1"/>
    <col min="15" max="17" width="9.140625" style="19"/>
    <col min="18" max="18" width="32.85546875" style="19" customWidth="1"/>
    <col min="19" max="16384" width="9.140625" style="19"/>
  </cols>
  <sheetData>
    <row r="1" spans="1:20" x14ac:dyDescent="0.25">
      <c r="A1" s="19" t="s">
        <v>2657</v>
      </c>
      <c r="B1" s="3" t="s">
        <v>196</v>
      </c>
      <c r="C1" s="55" t="s">
        <v>1433</v>
      </c>
      <c r="D1" s="55" t="s">
        <v>1434</v>
      </c>
      <c r="E1" s="55" t="s">
        <v>1435</v>
      </c>
      <c r="F1" s="55" t="s">
        <v>1436</v>
      </c>
      <c r="G1" s="55" t="s">
        <v>1437</v>
      </c>
      <c r="H1" s="55" t="s">
        <v>1438</v>
      </c>
      <c r="I1" s="55" t="s">
        <v>1439</v>
      </c>
      <c r="J1" s="55" t="s">
        <v>1440</v>
      </c>
      <c r="K1" s="55" t="s">
        <v>1441</v>
      </c>
      <c r="L1" s="55" t="s">
        <v>2656</v>
      </c>
      <c r="M1" s="55" t="s">
        <v>204</v>
      </c>
      <c r="N1" s="55" t="s">
        <v>205</v>
      </c>
      <c r="O1" s="55" t="s">
        <v>1442</v>
      </c>
      <c r="P1" s="55" t="s">
        <v>1443</v>
      </c>
      <c r="Q1" s="55" t="s">
        <v>1444</v>
      </c>
      <c r="R1" s="55" t="s">
        <v>1445</v>
      </c>
      <c r="S1" s="55" t="s">
        <v>1446</v>
      </c>
      <c r="T1" s="55" t="s">
        <v>2652</v>
      </c>
    </row>
    <row r="2" spans="1:20" x14ac:dyDescent="0.25">
      <c r="A2" s="20" t="str">
        <f>CONCATENATE(M2,"_",N2,"_",L2)</f>
        <v>FALCO_ANIELLO_M03</v>
      </c>
      <c r="B2" s="19">
        <v>1</v>
      </c>
      <c r="C2" s="56" t="s">
        <v>1447</v>
      </c>
      <c r="D2" s="56" t="s">
        <v>1448</v>
      </c>
      <c r="E2" s="56" t="s">
        <v>1449</v>
      </c>
      <c r="F2" s="56" t="s">
        <v>1450</v>
      </c>
      <c r="G2" s="56" t="s">
        <v>1451</v>
      </c>
      <c r="H2" s="56" t="s">
        <v>1452</v>
      </c>
      <c r="I2" s="56" t="s">
        <v>1453</v>
      </c>
      <c r="J2" s="56" t="s">
        <v>1454</v>
      </c>
      <c r="K2" s="56" t="s">
        <v>3</v>
      </c>
      <c r="L2" s="56" t="str">
        <f>VLOOKUP(K2,CAT!$E$2:$F$26,2)</f>
        <v>M03</v>
      </c>
      <c r="M2" s="56" t="s">
        <v>938</v>
      </c>
      <c r="N2" s="56" t="s">
        <v>939</v>
      </c>
      <c r="O2" s="56" t="s">
        <v>209</v>
      </c>
      <c r="P2" s="56" t="s">
        <v>1455</v>
      </c>
      <c r="Q2" s="56" t="s">
        <v>1456</v>
      </c>
      <c r="R2" s="56" t="s">
        <v>1168</v>
      </c>
      <c r="S2" s="56">
        <v>260</v>
      </c>
      <c r="T2" s="19">
        <v>45</v>
      </c>
    </row>
    <row r="3" spans="1:20" x14ac:dyDescent="0.25">
      <c r="A3" s="20" t="str">
        <f t="shared" ref="A3:A66" si="0">CONCATENATE(M3,"_",N3,"_",L3)</f>
        <v>MEOLI_FABRIZIO_M03</v>
      </c>
      <c r="B3" s="19">
        <f>B2+1</f>
        <v>2</v>
      </c>
      <c r="C3" s="56" t="s">
        <v>1457</v>
      </c>
      <c r="D3" s="56" t="s">
        <v>1458</v>
      </c>
      <c r="E3" s="56" t="s">
        <v>1459</v>
      </c>
      <c r="F3" s="56" t="s">
        <v>1460</v>
      </c>
      <c r="G3" s="56" t="s">
        <v>1461</v>
      </c>
      <c r="H3" s="56" t="s">
        <v>1462</v>
      </c>
      <c r="I3" s="56" t="s">
        <v>1463</v>
      </c>
      <c r="J3" s="56" t="s">
        <v>1464</v>
      </c>
      <c r="K3" s="56" t="s">
        <v>3</v>
      </c>
      <c r="L3" s="56" t="str">
        <f>VLOOKUP(K3,CAT!$E$2:$F$26,2)</f>
        <v>M03</v>
      </c>
      <c r="M3" s="56" t="s">
        <v>520</v>
      </c>
      <c r="N3" s="56" t="s">
        <v>519</v>
      </c>
      <c r="O3" s="56" t="s">
        <v>209</v>
      </c>
      <c r="P3" s="56" t="s">
        <v>1465</v>
      </c>
      <c r="Q3" s="56" t="s">
        <v>1456</v>
      </c>
      <c r="R3" s="56" t="s">
        <v>1194</v>
      </c>
      <c r="S3" s="56">
        <v>250</v>
      </c>
      <c r="T3" s="19">
        <v>42</v>
      </c>
    </row>
    <row r="4" spans="1:20" x14ac:dyDescent="0.25">
      <c r="A4" s="20" t="str">
        <f t="shared" si="0"/>
        <v>MIGNOGNA_SILVANO_M04</v>
      </c>
      <c r="B4" s="19">
        <f t="shared" ref="B4:B67" si="1">B3+1</f>
        <v>3</v>
      </c>
      <c r="C4" s="56" t="s">
        <v>1466</v>
      </c>
      <c r="D4" s="56" t="s">
        <v>1467</v>
      </c>
      <c r="E4" s="56" t="s">
        <v>1468</v>
      </c>
      <c r="F4" s="56" t="s">
        <v>1469</v>
      </c>
      <c r="G4" s="56" t="s">
        <v>1470</v>
      </c>
      <c r="H4" s="56" t="s">
        <v>1471</v>
      </c>
      <c r="I4" s="56" t="s">
        <v>1472</v>
      </c>
      <c r="J4" s="56" t="s">
        <v>1473</v>
      </c>
      <c r="K4" s="56" t="s">
        <v>7</v>
      </c>
      <c r="L4" s="56" t="str">
        <f>VLOOKUP(K4,CAT!$E$2:$F$26,2)</f>
        <v>M04</v>
      </c>
      <c r="M4" s="56" t="s">
        <v>314</v>
      </c>
      <c r="N4" s="56" t="s">
        <v>720</v>
      </c>
      <c r="O4" s="56" t="s">
        <v>209</v>
      </c>
      <c r="P4" s="56" t="s">
        <v>1474</v>
      </c>
      <c r="Q4" s="56" t="s">
        <v>1456</v>
      </c>
      <c r="R4" s="56" t="s">
        <v>953</v>
      </c>
      <c r="S4" s="56">
        <v>240</v>
      </c>
      <c r="T4" s="19">
        <v>45</v>
      </c>
    </row>
    <row r="5" spans="1:20" x14ac:dyDescent="0.25">
      <c r="A5" s="20" t="str">
        <f t="shared" si="0"/>
        <v>PERONE_GIACOMO_M03</v>
      </c>
      <c r="B5" s="19">
        <f t="shared" si="1"/>
        <v>4</v>
      </c>
      <c r="C5" s="56" t="s">
        <v>1475</v>
      </c>
      <c r="D5" s="56" t="s">
        <v>1476</v>
      </c>
      <c r="E5" s="56" t="s">
        <v>1458</v>
      </c>
      <c r="F5" s="56" t="s">
        <v>1477</v>
      </c>
      <c r="G5" s="56" t="s">
        <v>1478</v>
      </c>
      <c r="H5" s="56" t="s">
        <v>1479</v>
      </c>
      <c r="I5" s="56" t="s">
        <v>1480</v>
      </c>
      <c r="J5" s="56" t="s">
        <v>1481</v>
      </c>
      <c r="K5" s="56" t="s">
        <v>3</v>
      </c>
      <c r="L5" s="56" t="str">
        <f>VLOOKUP(K5,CAT!$E$2:$F$26,2)</f>
        <v>M03</v>
      </c>
      <c r="M5" s="56" t="s">
        <v>192</v>
      </c>
      <c r="N5" s="56" t="s">
        <v>74</v>
      </c>
      <c r="O5" s="56" t="s">
        <v>209</v>
      </c>
      <c r="P5" s="56" t="s">
        <v>1455</v>
      </c>
      <c r="Q5" s="56" t="s">
        <v>1456</v>
      </c>
      <c r="R5" s="56" t="s">
        <v>1168</v>
      </c>
      <c r="S5" s="56">
        <v>235</v>
      </c>
      <c r="T5" s="19">
        <v>39</v>
      </c>
    </row>
    <row r="6" spans="1:20" x14ac:dyDescent="0.25">
      <c r="A6" s="20" t="str">
        <f t="shared" si="0"/>
        <v>COLESANTO_MASSIMILIANO_M04</v>
      </c>
      <c r="B6" s="19">
        <f t="shared" si="1"/>
        <v>5</v>
      </c>
      <c r="C6" s="56" t="s">
        <v>1482</v>
      </c>
      <c r="D6" s="56" t="s">
        <v>1483</v>
      </c>
      <c r="E6" s="56" t="s">
        <v>1484</v>
      </c>
      <c r="F6" s="56" t="s">
        <v>1485</v>
      </c>
      <c r="G6" s="56" t="s">
        <v>1486</v>
      </c>
      <c r="H6" s="56" t="s">
        <v>1487</v>
      </c>
      <c r="I6" s="56" t="s">
        <v>1488</v>
      </c>
      <c r="J6" s="56" t="s">
        <v>1489</v>
      </c>
      <c r="K6" s="56" t="s">
        <v>7</v>
      </c>
      <c r="L6" s="56" t="str">
        <f>VLOOKUP(K6,CAT!$E$2:$F$26,2)</f>
        <v>M04</v>
      </c>
      <c r="M6" s="56" t="s">
        <v>283</v>
      </c>
      <c r="N6" s="56" t="s">
        <v>278</v>
      </c>
      <c r="O6" s="56" t="s">
        <v>209</v>
      </c>
      <c r="P6" s="56" t="s">
        <v>1490</v>
      </c>
      <c r="Q6" s="56" t="s">
        <v>1456</v>
      </c>
      <c r="R6" s="56" t="s">
        <v>328</v>
      </c>
      <c r="S6" s="56">
        <v>230</v>
      </c>
      <c r="T6" s="19">
        <v>42</v>
      </c>
    </row>
    <row r="7" spans="1:20" x14ac:dyDescent="0.25">
      <c r="A7" s="20" t="str">
        <f t="shared" si="0"/>
        <v>GORRASI_MICHELE_M02</v>
      </c>
      <c r="B7" s="19">
        <f t="shared" si="1"/>
        <v>6</v>
      </c>
      <c r="C7" s="56" t="s">
        <v>1491</v>
      </c>
      <c r="D7" s="56" t="s">
        <v>1492</v>
      </c>
      <c r="E7" s="56" t="s">
        <v>1493</v>
      </c>
      <c r="F7" s="56" t="s">
        <v>1494</v>
      </c>
      <c r="G7" s="56" t="s">
        <v>1486</v>
      </c>
      <c r="H7" s="56" t="s">
        <v>1495</v>
      </c>
      <c r="I7" s="56" t="s">
        <v>1488</v>
      </c>
      <c r="J7" s="56" t="s">
        <v>1489</v>
      </c>
      <c r="K7" s="56" t="s">
        <v>20</v>
      </c>
      <c r="L7" s="56" t="str">
        <f>VLOOKUP(K7,CAT!$E$2:$F$26,2)</f>
        <v>M02</v>
      </c>
      <c r="M7" s="56" t="s">
        <v>282</v>
      </c>
      <c r="N7" s="56" t="s">
        <v>4</v>
      </c>
      <c r="O7" s="56" t="s">
        <v>209</v>
      </c>
      <c r="P7" s="56" t="s">
        <v>1496</v>
      </c>
      <c r="Q7" s="56" t="s">
        <v>1456</v>
      </c>
      <c r="R7" s="56" t="s">
        <v>328</v>
      </c>
      <c r="S7" s="56">
        <v>228</v>
      </c>
      <c r="T7" s="19">
        <v>45</v>
      </c>
    </row>
    <row r="8" spans="1:20" x14ac:dyDescent="0.25">
      <c r="A8" s="20" t="str">
        <f t="shared" si="0"/>
        <v>CAPONE_ANGELO_RAFFAELE_M02</v>
      </c>
      <c r="B8" s="19">
        <f t="shared" si="1"/>
        <v>7</v>
      </c>
      <c r="C8" s="56" t="s">
        <v>1497</v>
      </c>
      <c r="D8" s="56" t="s">
        <v>1498</v>
      </c>
      <c r="E8" s="56" t="s">
        <v>1499</v>
      </c>
      <c r="F8" s="56" t="s">
        <v>1500</v>
      </c>
      <c r="G8" s="56" t="s">
        <v>1501</v>
      </c>
      <c r="H8" s="56" t="s">
        <v>1502</v>
      </c>
      <c r="I8" s="56" t="s">
        <v>1503</v>
      </c>
      <c r="J8" s="56" t="s">
        <v>1489</v>
      </c>
      <c r="K8" s="56" t="s">
        <v>20</v>
      </c>
      <c r="L8" s="56" t="str">
        <f>VLOOKUP(K8,CAT!$E$2:$F$26,2)</f>
        <v>M02</v>
      </c>
      <c r="M8" s="56" t="s">
        <v>169</v>
      </c>
      <c r="N8" s="56" t="s">
        <v>1098</v>
      </c>
      <c r="O8" s="56" t="s">
        <v>209</v>
      </c>
      <c r="P8" s="56" t="s">
        <v>1504</v>
      </c>
      <c r="Q8" s="56" t="s">
        <v>1456</v>
      </c>
      <c r="R8" s="56" t="s">
        <v>1194</v>
      </c>
      <c r="S8" s="56">
        <v>226</v>
      </c>
      <c r="T8" s="19">
        <v>42</v>
      </c>
    </row>
    <row r="9" spans="1:20" x14ac:dyDescent="0.25">
      <c r="A9" s="20" t="str">
        <f t="shared" si="0"/>
        <v>DE_CICCO_ALESSANDRO_M02</v>
      </c>
      <c r="B9" s="19">
        <f t="shared" si="1"/>
        <v>8</v>
      </c>
      <c r="C9" s="56" t="s">
        <v>1505</v>
      </c>
      <c r="D9" s="56" t="s">
        <v>1506</v>
      </c>
      <c r="E9" s="56" t="s">
        <v>1507</v>
      </c>
      <c r="F9" s="56" t="s">
        <v>1508</v>
      </c>
      <c r="G9" s="56" t="s">
        <v>1509</v>
      </c>
      <c r="H9" s="56" t="s">
        <v>1510</v>
      </c>
      <c r="I9" s="56" t="s">
        <v>1511</v>
      </c>
      <c r="J9" s="56" t="s">
        <v>1512</v>
      </c>
      <c r="K9" s="56" t="s">
        <v>20</v>
      </c>
      <c r="L9" s="56" t="str">
        <f>VLOOKUP(K9,CAT!$E$2:$F$26,2)</f>
        <v>M02</v>
      </c>
      <c r="M9" s="56" t="s">
        <v>1102</v>
      </c>
      <c r="N9" s="56" t="s">
        <v>95</v>
      </c>
      <c r="O9" s="56" t="s">
        <v>209</v>
      </c>
      <c r="P9" s="56" t="s">
        <v>1513</v>
      </c>
      <c r="Q9" s="56" t="s">
        <v>1456</v>
      </c>
      <c r="R9" s="56" t="s">
        <v>1194</v>
      </c>
      <c r="S9" s="56">
        <v>224</v>
      </c>
      <c r="T9" s="19">
        <v>39</v>
      </c>
    </row>
    <row r="10" spans="1:20" x14ac:dyDescent="0.25">
      <c r="A10" s="20" t="str">
        <f t="shared" si="0"/>
        <v>GRASSO_ANGELO_M02</v>
      </c>
      <c r="B10" s="19">
        <f t="shared" si="1"/>
        <v>9</v>
      </c>
      <c r="C10" s="56" t="s">
        <v>1514</v>
      </c>
      <c r="D10" s="56" t="s">
        <v>1515</v>
      </c>
      <c r="E10" s="56" t="s">
        <v>1516</v>
      </c>
      <c r="F10" s="56" t="s">
        <v>1459</v>
      </c>
      <c r="G10" s="56" t="s">
        <v>1517</v>
      </c>
      <c r="H10" s="56" t="s">
        <v>1518</v>
      </c>
      <c r="I10" s="56" t="s">
        <v>1519</v>
      </c>
      <c r="J10" s="56" t="s">
        <v>1512</v>
      </c>
      <c r="K10" s="56" t="s">
        <v>20</v>
      </c>
      <c r="L10" s="56" t="str">
        <f>VLOOKUP(K10,CAT!$E$2:$F$26,2)</f>
        <v>M02</v>
      </c>
      <c r="M10" s="56" t="s">
        <v>903</v>
      </c>
      <c r="N10" s="56" t="s">
        <v>91</v>
      </c>
      <c r="O10" s="56" t="s">
        <v>209</v>
      </c>
      <c r="P10" s="56" t="s">
        <v>1504</v>
      </c>
      <c r="Q10" s="56" t="s">
        <v>1456</v>
      </c>
      <c r="R10" s="56" t="s">
        <v>328</v>
      </c>
      <c r="S10" s="56">
        <v>222</v>
      </c>
      <c r="T10" s="19">
        <v>37</v>
      </c>
    </row>
    <row r="11" spans="1:20" x14ac:dyDescent="0.25">
      <c r="A11" s="20" t="str">
        <f t="shared" si="0"/>
        <v>SIMPATICO_DOMENICO_M04</v>
      </c>
      <c r="B11" s="19">
        <f t="shared" si="1"/>
        <v>10</v>
      </c>
      <c r="C11" s="56" t="s">
        <v>1520</v>
      </c>
      <c r="D11" s="56" t="s">
        <v>1521</v>
      </c>
      <c r="E11" s="56" t="s">
        <v>1522</v>
      </c>
      <c r="F11" s="56" t="s">
        <v>1494</v>
      </c>
      <c r="G11" s="56" t="s">
        <v>1523</v>
      </c>
      <c r="H11" s="56" t="s">
        <v>1524</v>
      </c>
      <c r="I11" s="56" t="s">
        <v>1525</v>
      </c>
      <c r="J11" s="56" t="s">
        <v>1526</v>
      </c>
      <c r="K11" s="56" t="s">
        <v>7</v>
      </c>
      <c r="L11" s="56" t="str">
        <f>VLOOKUP(K11,CAT!$E$2:$F$26,2)</f>
        <v>M04</v>
      </c>
      <c r="M11" s="56" t="s">
        <v>762</v>
      </c>
      <c r="N11" s="56" t="s">
        <v>28</v>
      </c>
      <c r="O11" s="56" t="s">
        <v>209</v>
      </c>
      <c r="P11" s="56" t="s">
        <v>1527</v>
      </c>
      <c r="Q11" s="56" t="s">
        <v>1456</v>
      </c>
      <c r="R11" s="56" t="s">
        <v>1169</v>
      </c>
      <c r="S11" s="56">
        <v>220</v>
      </c>
      <c r="T11" s="19">
        <v>39</v>
      </c>
    </row>
    <row r="12" spans="1:20" x14ac:dyDescent="0.25">
      <c r="A12" s="20" t="str">
        <f t="shared" si="0"/>
        <v>PILLA_EMILIANO_M03</v>
      </c>
      <c r="B12" s="19">
        <f t="shared" si="1"/>
        <v>11</v>
      </c>
      <c r="C12" s="56" t="s">
        <v>1528</v>
      </c>
      <c r="D12" s="56" t="s">
        <v>1529</v>
      </c>
      <c r="E12" s="56" t="s">
        <v>1530</v>
      </c>
      <c r="F12" s="56" t="s">
        <v>1449</v>
      </c>
      <c r="G12" s="56" t="s">
        <v>1531</v>
      </c>
      <c r="H12" s="56" t="s">
        <v>1532</v>
      </c>
      <c r="I12" s="56" t="s">
        <v>1533</v>
      </c>
      <c r="J12" s="56" t="s">
        <v>1534</v>
      </c>
      <c r="K12" s="56" t="s">
        <v>3</v>
      </c>
      <c r="L12" s="56" t="str">
        <f>VLOOKUP(K12,CAT!$E$2:$F$26,2)</f>
        <v>M03</v>
      </c>
      <c r="M12" s="56" t="s">
        <v>734</v>
      </c>
      <c r="N12" s="56" t="s">
        <v>735</v>
      </c>
      <c r="O12" s="56" t="s">
        <v>209</v>
      </c>
      <c r="P12" s="56" t="s">
        <v>1455</v>
      </c>
      <c r="Q12" s="56" t="s">
        <v>1456</v>
      </c>
      <c r="R12" s="56" t="s">
        <v>1169</v>
      </c>
      <c r="S12" s="56">
        <f t="shared" ref="S12:S70" si="2">S11-1</f>
        <v>219</v>
      </c>
      <c r="T12" s="19">
        <v>37</v>
      </c>
    </row>
    <row r="13" spans="1:20" x14ac:dyDescent="0.25">
      <c r="A13" s="20" t="str">
        <f t="shared" si="0"/>
        <v>IANNUCCI_PASQUALE_M04</v>
      </c>
      <c r="B13" s="19">
        <f t="shared" si="1"/>
        <v>12</v>
      </c>
      <c r="C13" s="56" t="s">
        <v>1535</v>
      </c>
      <c r="D13" s="56" t="s">
        <v>1536</v>
      </c>
      <c r="E13" s="56" t="s">
        <v>1537</v>
      </c>
      <c r="F13" s="56" t="s">
        <v>1449</v>
      </c>
      <c r="G13" s="56" t="s">
        <v>1538</v>
      </c>
      <c r="H13" s="56" t="s">
        <v>1539</v>
      </c>
      <c r="I13" s="56" t="s">
        <v>1540</v>
      </c>
      <c r="J13" s="56" t="s">
        <v>1541</v>
      </c>
      <c r="K13" s="56" t="s">
        <v>7</v>
      </c>
      <c r="L13" s="56" t="str">
        <f>VLOOKUP(K13,CAT!$E$2:$F$26,2)</f>
        <v>M04</v>
      </c>
      <c r="M13" s="56" t="s">
        <v>290</v>
      </c>
      <c r="N13" s="56" t="s">
        <v>8</v>
      </c>
      <c r="O13" s="56" t="s">
        <v>209</v>
      </c>
      <c r="P13" s="56" t="s">
        <v>1542</v>
      </c>
      <c r="Q13" s="56" t="s">
        <v>1456</v>
      </c>
      <c r="R13" s="56" t="s">
        <v>1194</v>
      </c>
      <c r="S13" s="56">
        <f t="shared" si="2"/>
        <v>218</v>
      </c>
      <c r="T13" s="19">
        <v>37</v>
      </c>
    </row>
    <row r="14" spans="1:20" x14ac:dyDescent="0.25">
      <c r="A14" s="20" t="str">
        <f t="shared" si="0"/>
        <v>SINISCALCHI_LODOVICO_M04</v>
      </c>
      <c r="B14" s="19">
        <f t="shared" si="1"/>
        <v>13</v>
      </c>
      <c r="C14" s="56" t="s">
        <v>1543</v>
      </c>
      <c r="D14" s="56" t="s">
        <v>1544</v>
      </c>
      <c r="E14" s="56" t="s">
        <v>1545</v>
      </c>
      <c r="F14" s="56" t="s">
        <v>1508</v>
      </c>
      <c r="G14" s="56" t="s">
        <v>1546</v>
      </c>
      <c r="H14" s="56" t="s">
        <v>1547</v>
      </c>
      <c r="I14" s="56" t="s">
        <v>1548</v>
      </c>
      <c r="J14" s="56" t="s">
        <v>1549</v>
      </c>
      <c r="K14" s="56" t="s">
        <v>7</v>
      </c>
      <c r="L14" s="56" t="str">
        <f>VLOOKUP(K14,CAT!$E$2:$F$26,2)</f>
        <v>M04</v>
      </c>
      <c r="M14" s="56" t="s">
        <v>288</v>
      </c>
      <c r="N14" s="56" t="s">
        <v>289</v>
      </c>
      <c r="O14" s="56" t="s">
        <v>209</v>
      </c>
      <c r="P14" s="56" t="s">
        <v>1474</v>
      </c>
      <c r="Q14" s="56" t="s">
        <v>1456</v>
      </c>
      <c r="R14" s="56" t="s">
        <v>1169</v>
      </c>
      <c r="S14" s="56">
        <f t="shared" si="2"/>
        <v>217</v>
      </c>
      <c r="T14" s="19">
        <v>36</v>
      </c>
    </row>
    <row r="15" spans="1:20" x14ac:dyDescent="0.25">
      <c r="A15" s="20" t="str">
        <f t="shared" si="0"/>
        <v>IZZO_ARCANGELO_M05</v>
      </c>
      <c r="B15" s="19">
        <f t="shared" si="1"/>
        <v>14</v>
      </c>
      <c r="C15" s="56" t="s">
        <v>1550</v>
      </c>
      <c r="D15" s="56" t="s">
        <v>1551</v>
      </c>
      <c r="E15" s="56" t="s">
        <v>1552</v>
      </c>
      <c r="F15" s="56" t="s">
        <v>1553</v>
      </c>
      <c r="G15" s="56" t="s">
        <v>1554</v>
      </c>
      <c r="H15" s="56" t="s">
        <v>1555</v>
      </c>
      <c r="I15" s="56" t="s">
        <v>1556</v>
      </c>
      <c r="J15" s="56" t="s">
        <v>1549</v>
      </c>
      <c r="K15" s="56" t="s">
        <v>29</v>
      </c>
      <c r="L15" s="56" t="str">
        <f>VLOOKUP(K15,CAT!$E$2:$F$26,2)</f>
        <v>M05</v>
      </c>
      <c r="M15" s="56" t="s">
        <v>329</v>
      </c>
      <c r="N15" s="56" t="s">
        <v>944</v>
      </c>
      <c r="O15" s="56" t="s">
        <v>209</v>
      </c>
      <c r="P15" s="56" t="s">
        <v>1557</v>
      </c>
      <c r="Q15" s="56" t="s">
        <v>1456</v>
      </c>
      <c r="R15" s="56" t="s">
        <v>1168</v>
      </c>
      <c r="S15" s="56">
        <f t="shared" si="2"/>
        <v>216</v>
      </c>
      <c r="T15" s="19">
        <v>45</v>
      </c>
    </row>
    <row r="16" spans="1:20" x14ac:dyDescent="0.25">
      <c r="A16" s="20" t="str">
        <f t="shared" si="0"/>
        <v>SABATINO_ANTONIO_M05</v>
      </c>
      <c r="B16" s="19">
        <f t="shared" si="1"/>
        <v>15</v>
      </c>
      <c r="C16" s="56" t="s">
        <v>1558</v>
      </c>
      <c r="D16" s="56" t="s">
        <v>1559</v>
      </c>
      <c r="E16" s="56" t="s">
        <v>1560</v>
      </c>
      <c r="F16" s="56" t="s">
        <v>1561</v>
      </c>
      <c r="G16" s="56" t="s">
        <v>1562</v>
      </c>
      <c r="H16" s="56" t="s">
        <v>1546</v>
      </c>
      <c r="I16" s="56" t="s">
        <v>1563</v>
      </c>
      <c r="J16" s="56" t="s">
        <v>1549</v>
      </c>
      <c r="K16" s="56" t="s">
        <v>29</v>
      </c>
      <c r="L16" s="56" t="str">
        <f>VLOOKUP(K16,CAT!$E$2:$F$26,2)</f>
        <v>M05</v>
      </c>
      <c r="M16" s="56" t="s">
        <v>212</v>
      </c>
      <c r="N16" s="56" t="s">
        <v>22</v>
      </c>
      <c r="O16" s="56" t="s">
        <v>209</v>
      </c>
      <c r="P16" s="56" t="s">
        <v>1557</v>
      </c>
      <c r="Q16" s="56" t="s">
        <v>1456</v>
      </c>
      <c r="R16" s="56" t="s">
        <v>1168</v>
      </c>
      <c r="S16" s="56">
        <f t="shared" si="2"/>
        <v>215</v>
      </c>
      <c r="T16" s="19">
        <v>42</v>
      </c>
    </row>
    <row r="17" spans="1:20" x14ac:dyDescent="0.25">
      <c r="A17" s="20" t="str">
        <f t="shared" si="0"/>
        <v>LOMBARDI_DOMENICO_M04</v>
      </c>
      <c r="B17" s="19">
        <f t="shared" si="1"/>
        <v>16</v>
      </c>
      <c r="C17" s="56" t="s">
        <v>1564</v>
      </c>
      <c r="D17" s="56" t="s">
        <v>1565</v>
      </c>
      <c r="E17" s="56" t="s">
        <v>1566</v>
      </c>
      <c r="F17" s="56" t="s">
        <v>1567</v>
      </c>
      <c r="G17" s="56" t="s">
        <v>1568</v>
      </c>
      <c r="H17" s="56" t="s">
        <v>1569</v>
      </c>
      <c r="I17" s="56" t="s">
        <v>1570</v>
      </c>
      <c r="J17" s="56" t="s">
        <v>1571</v>
      </c>
      <c r="K17" s="56" t="s">
        <v>7</v>
      </c>
      <c r="L17" s="56" t="str">
        <f>VLOOKUP(K17,CAT!$E$2:$F$26,2)</f>
        <v>M04</v>
      </c>
      <c r="M17" s="56" t="s">
        <v>462</v>
      </c>
      <c r="N17" s="56" t="s">
        <v>28</v>
      </c>
      <c r="O17" s="56" t="s">
        <v>209</v>
      </c>
      <c r="P17" s="56" t="s">
        <v>1572</v>
      </c>
      <c r="Q17" s="56" t="s">
        <v>1456</v>
      </c>
      <c r="R17" s="56" t="s">
        <v>953</v>
      </c>
      <c r="S17" s="56">
        <f t="shared" si="2"/>
        <v>214</v>
      </c>
      <c r="T17" s="19">
        <v>35</v>
      </c>
    </row>
    <row r="18" spans="1:20" x14ac:dyDescent="0.25">
      <c r="A18" s="20" t="str">
        <f t="shared" si="0"/>
        <v>CAPPUCCIO_MILANINO_M04</v>
      </c>
      <c r="B18" s="19">
        <f t="shared" si="1"/>
        <v>17</v>
      </c>
      <c r="C18" s="56" t="s">
        <v>1573</v>
      </c>
      <c r="D18" s="56" t="s">
        <v>1574</v>
      </c>
      <c r="E18" s="56" t="s">
        <v>1575</v>
      </c>
      <c r="F18" s="56" t="s">
        <v>1458</v>
      </c>
      <c r="G18" s="56" t="s">
        <v>1576</v>
      </c>
      <c r="H18" s="56" t="s">
        <v>1577</v>
      </c>
      <c r="I18" s="56" t="s">
        <v>1578</v>
      </c>
      <c r="J18" s="56" t="s">
        <v>1579</v>
      </c>
      <c r="K18" s="56" t="s">
        <v>7</v>
      </c>
      <c r="L18" s="56" t="str">
        <f>VLOOKUP(K18,CAT!$E$2:$F$26,2)</f>
        <v>M04</v>
      </c>
      <c r="M18" s="56" t="s">
        <v>773</v>
      </c>
      <c r="N18" s="56" t="s">
        <v>774</v>
      </c>
      <c r="O18" s="56" t="s">
        <v>209</v>
      </c>
      <c r="P18" s="56" t="s">
        <v>1527</v>
      </c>
      <c r="Q18" s="56" t="s">
        <v>1456</v>
      </c>
      <c r="R18" s="56" t="s">
        <v>1194</v>
      </c>
      <c r="S18" s="56">
        <f t="shared" si="2"/>
        <v>213</v>
      </c>
      <c r="T18" s="19">
        <v>34</v>
      </c>
    </row>
    <row r="19" spans="1:20" x14ac:dyDescent="0.25">
      <c r="A19" s="20" t="str">
        <f t="shared" si="0"/>
        <v>CERULO_ETTORE_M03</v>
      </c>
      <c r="B19" s="19">
        <f t="shared" si="1"/>
        <v>18</v>
      </c>
      <c r="C19" s="56" t="s">
        <v>1580</v>
      </c>
      <c r="D19" s="56" t="s">
        <v>1581</v>
      </c>
      <c r="E19" s="56" t="s">
        <v>1582</v>
      </c>
      <c r="F19" s="56" t="s">
        <v>1583</v>
      </c>
      <c r="G19" s="56" t="s">
        <v>1584</v>
      </c>
      <c r="H19" s="56" t="s">
        <v>1585</v>
      </c>
      <c r="I19" s="56" t="s">
        <v>1586</v>
      </c>
      <c r="J19" s="56" t="s">
        <v>1587</v>
      </c>
      <c r="K19" s="56" t="s">
        <v>3</v>
      </c>
      <c r="L19" s="56" t="str">
        <f>VLOOKUP(K19,CAT!$E$2:$F$26,2)</f>
        <v>M03</v>
      </c>
      <c r="M19" s="56" t="s">
        <v>5</v>
      </c>
      <c r="N19" s="56" t="s">
        <v>6</v>
      </c>
      <c r="O19" s="56" t="s">
        <v>209</v>
      </c>
      <c r="P19" s="56" t="s">
        <v>1588</v>
      </c>
      <c r="Q19" s="56" t="s">
        <v>1456</v>
      </c>
      <c r="R19" s="56" t="s">
        <v>1169</v>
      </c>
      <c r="S19" s="56">
        <f t="shared" si="2"/>
        <v>212</v>
      </c>
      <c r="T19" s="19">
        <v>36</v>
      </c>
    </row>
    <row r="20" spans="1:20" x14ac:dyDescent="0.25">
      <c r="A20" s="20" t="str">
        <f t="shared" si="0"/>
        <v>PIROZZOLO_DANILO_M02</v>
      </c>
      <c r="B20" s="19">
        <f t="shared" si="1"/>
        <v>19</v>
      </c>
      <c r="C20" s="56" t="s">
        <v>1589</v>
      </c>
      <c r="D20" s="56" t="s">
        <v>1590</v>
      </c>
      <c r="E20" s="56" t="s">
        <v>1591</v>
      </c>
      <c r="F20" s="56" t="s">
        <v>1592</v>
      </c>
      <c r="G20" s="56" t="s">
        <v>1593</v>
      </c>
      <c r="H20" s="56" t="s">
        <v>1576</v>
      </c>
      <c r="I20" s="56" t="s">
        <v>1594</v>
      </c>
      <c r="J20" s="56" t="s">
        <v>1587</v>
      </c>
      <c r="K20" s="56" t="s">
        <v>20</v>
      </c>
      <c r="L20" s="56" t="str">
        <f>VLOOKUP(K20,CAT!$E$2:$F$26,2)</f>
        <v>M02</v>
      </c>
      <c r="M20" s="56" t="s">
        <v>843</v>
      </c>
      <c r="N20" s="56" t="s">
        <v>848</v>
      </c>
      <c r="O20" s="56" t="s">
        <v>209</v>
      </c>
      <c r="P20" s="56" t="s">
        <v>1595</v>
      </c>
      <c r="Q20" s="56" t="s">
        <v>1456</v>
      </c>
      <c r="R20" s="56" t="s">
        <v>189</v>
      </c>
      <c r="S20" s="56">
        <f t="shared" si="2"/>
        <v>211</v>
      </c>
      <c r="T20" s="19">
        <v>36</v>
      </c>
    </row>
    <row r="21" spans="1:20" x14ac:dyDescent="0.25">
      <c r="A21" s="20" t="str">
        <f t="shared" si="0"/>
        <v>NAPOLITANO_LUIGI_M05</v>
      </c>
      <c r="B21" s="19">
        <f t="shared" si="1"/>
        <v>20</v>
      </c>
      <c r="C21" s="56" t="s">
        <v>1596</v>
      </c>
      <c r="D21" s="56" t="s">
        <v>1597</v>
      </c>
      <c r="E21" s="56" t="s">
        <v>1598</v>
      </c>
      <c r="F21" s="56" t="s">
        <v>1485</v>
      </c>
      <c r="G21" s="56" t="s">
        <v>1599</v>
      </c>
      <c r="H21" s="56" t="s">
        <v>1600</v>
      </c>
      <c r="I21" s="56" t="s">
        <v>1601</v>
      </c>
      <c r="J21" s="56" t="s">
        <v>1587</v>
      </c>
      <c r="K21" s="56" t="s">
        <v>29</v>
      </c>
      <c r="L21" s="56" t="str">
        <f>VLOOKUP(K21,CAT!$E$2:$F$26,2)</f>
        <v>M05</v>
      </c>
      <c r="M21" s="56" t="s">
        <v>181</v>
      </c>
      <c r="N21" s="56" t="s">
        <v>35</v>
      </c>
      <c r="O21" s="56" t="s">
        <v>209</v>
      </c>
      <c r="P21" s="56" t="s">
        <v>1602</v>
      </c>
      <c r="Q21" s="56" t="s">
        <v>1456</v>
      </c>
      <c r="R21" s="56" t="s">
        <v>1168</v>
      </c>
      <c r="S21" s="56">
        <f t="shared" si="2"/>
        <v>210</v>
      </c>
      <c r="T21" s="19">
        <v>39</v>
      </c>
    </row>
    <row r="22" spans="1:20" x14ac:dyDescent="0.25">
      <c r="A22" s="20" t="str">
        <f t="shared" si="0"/>
        <v>SPELTRA_AMELIO_M02</v>
      </c>
      <c r="B22" s="19">
        <f t="shared" si="1"/>
        <v>21</v>
      </c>
      <c r="C22" s="56" t="s">
        <v>1603</v>
      </c>
      <c r="D22" s="56" t="s">
        <v>1604</v>
      </c>
      <c r="E22" s="56" t="s">
        <v>1605</v>
      </c>
      <c r="F22" s="56" t="s">
        <v>1606</v>
      </c>
      <c r="G22" s="56" t="s">
        <v>1607</v>
      </c>
      <c r="H22" s="56" t="s">
        <v>1593</v>
      </c>
      <c r="I22" s="56" t="s">
        <v>1608</v>
      </c>
      <c r="J22" s="56" t="s">
        <v>1609</v>
      </c>
      <c r="K22" s="56" t="s">
        <v>20</v>
      </c>
      <c r="L22" s="56" t="str">
        <f>VLOOKUP(K22,CAT!$E$2:$F$26,2)</f>
        <v>M02</v>
      </c>
      <c r="M22" s="56" t="s">
        <v>63</v>
      </c>
      <c r="N22" s="56" t="s">
        <v>64</v>
      </c>
      <c r="O22" s="56" t="s">
        <v>209</v>
      </c>
      <c r="P22" s="56" t="s">
        <v>1610</v>
      </c>
      <c r="Q22" s="56" t="s">
        <v>1456</v>
      </c>
      <c r="R22" s="56" t="s">
        <v>1169</v>
      </c>
      <c r="S22" s="56">
        <f t="shared" si="2"/>
        <v>209</v>
      </c>
      <c r="T22" s="19">
        <v>35</v>
      </c>
    </row>
    <row r="23" spans="1:20" x14ac:dyDescent="0.25">
      <c r="A23" s="20" t="str">
        <f t="shared" si="0"/>
        <v>DE_MARCO_DOMENICO_M05</v>
      </c>
      <c r="B23" s="19">
        <f t="shared" si="1"/>
        <v>22</v>
      </c>
      <c r="C23" s="56" t="s">
        <v>1611</v>
      </c>
      <c r="D23" s="56" t="s">
        <v>1612</v>
      </c>
      <c r="E23" s="56" t="s">
        <v>1613</v>
      </c>
      <c r="F23" s="56" t="s">
        <v>1614</v>
      </c>
      <c r="G23" s="56" t="s">
        <v>1615</v>
      </c>
      <c r="H23" s="56" t="s">
        <v>1616</v>
      </c>
      <c r="I23" s="56" t="s">
        <v>1617</v>
      </c>
      <c r="J23" s="56" t="s">
        <v>1618</v>
      </c>
      <c r="K23" s="56" t="s">
        <v>29</v>
      </c>
      <c r="L23" s="56" t="str">
        <f>VLOOKUP(K23,CAT!$E$2:$F$26,2)</f>
        <v>M05</v>
      </c>
      <c r="M23" s="56" t="s">
        <v>1125</v>
      </c>
      <c r="N23" s="56" t="s">
        <v>28</v>
      </c>
      <c r="O23" s="56" t="s">
        <v>209</v>
      </c>
      <c r="P23" s="56" t="s">
        <v>1619</v>
      </c>
      <c r="Q23" s="56" t="s">
        <v>1456</v>
      </c>
      <c r="R23" s="56" t="s">
        <v>953</v>
      </c>
      <c r="S23" s="56">
        <f t="shared" si="2"/>
        <v>208</v>
      </c>
      <c r="T23" s="19">
        <v>37</v>
      </c>
    </row>
    <row r="24" spans="1:20" x14ac:dyDescent="0.25">
      <c r="A24" s="20" t="str">
        <f t="shared" si="0"/>
        <v>DI_CERBO_LUCIANO_M07</v>
      </c>
      <c r="B24" s="19">
        <f t="shared" si="1"/>
        <v>23</v>
      </c>
      <c r="C24" s="56" t="s">
        <v>1620</v>
      </c>
      <c r="D24" s="56" t="s">
        <v>1621</v>
      </c>
      <c r="E24" s="56" t="s">
        <v>1622</v>
      </c>
      <c r="F24" s="56" t="s">
        <v>1469</v>
      </c>
      <c r="G24" s="56" t="s">
        <v>1623</v>
      </c>
      <c r="H24" s="56" t="s">
        <v>1624</v>
      </c>
      <c r="I24" s="56" t="s">
        <v>1625</v>
      </c>
      <c r="J24" s="56" t="s">
        <v>1626</v>
      </c>
      <c r="K24" s="56" t="s">
        <v>17</v>
      </c>
      <c r="L24" s="56" t="str">
        <f>VLOOKUP(K24,CAT!$E$2:$F$26,2)</f>
        <v>M07</v>
      </c>
      <c r="M24" s="56" t="s">
        <v>1138</v>
      </c>
      <c r="N24" s="56" t="s">
        <v>53</v>
      </c>
      <c r="O24" s="56" t="s">
        <v>209</v>
      </c>
      <c r="P24" s="56" t="s">
        <v>1627</v>
      </c>
      <c r="Q24" s="56" t="s">
        <v>1456</v>
      </c>
      <c r="R24" s="56" t="s">
        <v>92</v>
      </c>
      <c r="S24" s="56">
        <f t="shared" si="2"/>
        <v>207</v>
      </c>
      <c r="T24" s="19">
        <v>45</v>
      </c>
    </row>
    <row r="25" spans="1:20" x14ac:dyDescent="0.25">
      <c r="A25" s="20" t="str">
        <f t="shared" si="0"/>
        <v>RICCIARDI_ALESSANDRO_M04</v>
      </c>
      <c r="B25" s="19">
        <f t="shared" si="1"/>
        <v>24</v>
      </c>
      <c r="C25" s="56" t="s">
        <v>1628</v>
      </c>
      <c r="D25" s="56" t="s">
        <v>1629</v>
      </c>
      <c r="E25" s="56" t="s">
        <v>1630</v>
      </c>
      <c r="F25" s="56" t="s">
        <v>1631</v>
      </c>
      <c r="G25" s="56" t="s">
        <v>1632</v>
      </c>
      <c r="H25" s="56" t="s">
        <v>1633</v>
      </c>
      <c r="I25" s="56" t="s">
        <v>1634</v>
      </c>
      <c r="J25" s="56" t="s">
        <v>1635</v>
      </c>
      <c r="K25" s="56" t="s">
        <v>7</v>
      </c>
      <c r="L25" s="56" t="str">
        <f>VLOOKUP(K25,CAT!$E$2:$F$26,2)</f>
        <v>M04</v>
      </c>
      <c r="M25" s="56" t="s">
        <v>59</v>
      </c>
      <c r="N25" s="56" t="s">
        <v>95</v>
      </c>
      <c r="O25" s="56" t="s">
        <v>209</v>
      </c>
      <c r="P25" s="56" t="s">
        <v>1490</v>
      </c>
      <c r="Q25" s="56" t="s">
        <v>1456</v>
      </c>
      <c r="R25" s="56" t="s">
        <v>189</v>
      </c>
      <c r="S25" s="56">
        <f t="shared" si="2"/>
        <v>206</v>
      </c>
      <c r="T25" s="19">
        <v>33</v>
      </c>
    </row>
    <row r="26" spans="1:20" x14ac:dyDescent="0.25">
      <c r="A26" s="20" t="str">
        <f t="shared" si="0"/>
        <v>RUGGIERO_VINCENZO_M04</v>
      </c>
      <c r="B26" s="19">
        <f t="shared" si="1"/>
        <v>25</v>
      </c>
      <c r="C26" s="56" t="s">
        <v>1636</v>
      </c>
      <c r="D26" s="56" t="s">
        <v>1637</v>
      </c>
      <c r="E26" s="56" t="s">
        <v>1638</v>
      </c>
      <c r="F26" s="56" t="s">
        <v>1639</v>
      </c>
      <c r="G26" s="56" t="s">
        <v>1640</v>
      </c>
      <c r="H26" s="56" t="s">
        <v>1633</v>
      </c>
      <c r="I26" s="56" t="s">
        <v>1641</v>
      </c>
      <c r="J26" s="56" t="s">
        <v>1635</v>
      </c>
      <c r="K26" s="56" t="s">
        <v>7</v>
      </c>
      <c r="L26" s="56" t="str">
        <f>VLOOKUP(K26,CAT!$E$2:$F$26,2)</f>
        <v>M04</v>
      </c>
      <c r="M26" s="56" t="s">
        <v>90</v>
      </c>
      <c r="N26" s="56" t="s">
        <v>40</v>
      </c>
      <c r="O26" s="56" t="s">
        <v>209</v>
      </c>
      <c r="P26" s="56" t="s">
        <v>1542</v>
      </c>
      <c r="Q26" s="56" t="s">
        <v>1456</v>
      </c>
      <c r="R26" s="56" t="s">
        <v>1168</v>
      </c>
      <c r="S26" s="56">
        <f t="shared" si="2"/>
        <v>205</v>
      </c>
      <c r="T26" s="19">
        <v>32</v>
      </c>
    </row>
    <row r="27" spans="1:20" x14ac:dyDescent="0.25">
      <c r="A27" s="20" t="str">
        <f t="shared" si="0"/>
        <v>PACELLI_NICOLA_M02</v>
      </c>
      <c r="B27" s="19">
        <f t="shared" si="1"/>
        <v>26</v>
      </c>
      <c r="C27" s="56" t="s">
        <v>1642</v>
      </c>
      <c r="D27" s="56" t="s">
        <v>1643</v>
      </c>
      <c r="E27" s="56" t="s">
        <v>1644</v>
      </c>
      <c r="F27" s="56" t="s">
        <v>1645</v>
      </c>
      <c r="G27" s="56" t="s">
        <v>1646</v>
      </c>
      <c r="H27" s="56" t="s">
        <v>1647</v>
      </c>
      <c r="I27" s="56" t="s">
        <v>1648</v>
      </c>
      <c r="J27" s="56" t="s">
        <v>1649</v>
      </c>
      <c r="K27" s="56" t="s">
        <v>20</v>
      </c>
      <c r="L27" s="56" t="str">
        <f>VLOOKUP(K27,CAT!$E$2:$F$26,2)</f>
        <v>M02</v>
      </c>
      <c r="M27" s="56" t="s">
        <v>646</v>
      </c>
      <c r="N27" s="56" t="s">
        <v>46</v>
      </c>
      <c r="O27" s="56" t="s">
        <v>209</v>
      </c>
      <c r="P27" s="56" t="s">
        <v>1513</v>
      </c>
      <c r="Q27" s="56" t="s">
        <v>1456</v>
      </c>
      <c r="R27" s="56" t="s">
        <v>1194</v>
      </c>
      <c r="S27" s="56">
        <f t="shared" si="2"/>
        <v>204</v>
      </c>
      <c r="T27" s="19">
        <v>34</v>
      </c>
    </row>
    <row r="28" spans="1:20" x14ac:dyDescent="0.25">
      <c r="A28" s="20" t="str">
        <f t="shared" si="0"/>
        <v>SPITALETTA_SERAFINO_M04</v>
      </c>
      <c r="B28" s="19">
        <f t="shared" si="1"/>
        <v>27</v>
      </c>
      <c r="C28" s="56" t="s">
        <v>1650</v>
      </c>
      <c r="D28" s="56" t="s">
        <v>1651</v>
      </c>
      <c r="E28" s="56" t="s">
        <v>1652</v>
      </c>
      <c r="F28" s="56" t="s">
        <v>1653</v>
      </c>
      <c r="G28" s="56" t="s">
        <v>1654</v>
      </c>
      <c r="H28" s="56" t="s">
        <v>1655</v>
      </c>
      <c r="I28" s="56" t="s">
        <v>1656</v>
      </c>
      <c r="J28" s="56" t="s">
        <v>1657</v>
      </c>
      <c r="K28" s="56" t="s">
        <v>7</v>
      </c>
      <c r="L28" s="56" t="str">
        <f>VLOOKUP(K28,CAT!$E$2:$F$26,2)</f>
        <v>M04</v>
      </c>
      <c r="M28" s="56" t="s">
        <v>65</v>
      </c>
      <c r="N28" s="56" t="s">
        <v>66</v>
      </c>
      <c r="O28" s="56" t="s">
        <v>209</v>
      </c>
      <c r="P28" s="56" t="s">
        <v>1474</v>
      </c>
      <c r="Q28" s="56" t="s">
        <v>1456</v>
      </c>
      <c r="R28" s="56" t="s">
        <v>1169</v>
      </c>
      <c r="S28" s="56">
        <f t="shared" si="2"/>
        <v>203</v>
      </c>
      <c r="T28" s="19">
        <v>31</v>
      </c>
    </row>
    <row r="29" spans="1:20" x14ac:dyDescent="0.25">
      <c r="A29" s="20" t="str">
        <f t="shared" si="0"/>
        <v>INGLESE_LUCA_M03</v>
      </c>
      <c r="B29" s="19">
        <f t="shared" si="1"/>
        <v>28</v>
      </c>
      <c r="C29" s="56" t="s">
        <v>1658</v>
      </c>
      <c r="D29" s="56" t="s">
        <v>1659</v>
      </c>
      <c r="E29" s="56" t="s">
        <v>1660</v>
      </c>
      <c r="F29" s="56" t="s">
        <v>1661</v>
      </c>
      <c r="G29" s="56" t="s">
        <v>1662</v>
      </c>
      <c r="H29" s="56" t="s">
        <v>1663</v>
      </c>
      <c r="I29" s="56" t="s">
        <v>1664</v>
      </c>
      <c r="J29" s="56" t="s">
        <v>1657</v>
      </c>
      <c r="K29" s="56" t="s">
        <v>3</v>
      </c>
      <c r="L29" s="56" t="str">
        <f>VLOOKUP(K29,CAT!$E$2:$F$26,2)</f>
        <v>M03</v>
      </c>
      <c r="M29" s="56" t="s">
        <v>37</v>
      </c>
      <c r="N29" s="56" t="s">
        <v>102</v>
      </c>
      <c r="O29" s="56" t="s">
        <v>209</v>
      </c>
      <c r="P29" s="56" t="s">
        <v>1455</v>
      </c>
      <c r="Q29" s="56" t="s">
        <v>1456</v>
      </c>
      <c r="R29" s="56" t="s">
        <v>1169</v>
      </c>
      <c r="S29" s="56">
        <f t="shared" si="2"/>
        <v>202</v>
      </c>
      <c r="T29" s="19">
        <v>35</v>
      </c>
    </row>
    <row r="30" spans="1:20" x14ac:dyDescent="0.25">
      <c r="A30" s="20" t="str">
        <f t="shared" si="0"/>
        <v>PASTORE_SALVATORE_M04</v>
      </c>
      <c r="B30" s="19">
        <f t="shared" si="1"/>
        <v>29</v>
      </c>
      <c r="C30" s="56" t="s">
        <v>1665</v>
      </c>
      <c r="D30" s="56" t="s">
        <v>1666</v>
      </c>
      <c r="E30" s="56" t="s">
        <v>1667</v>
      </c>
      <c r="F30" s="56" t="s">
        <v>1668</v>
      </c>
      <c r="G30" s="56" t="s">
        <v>1669</v>
      </c>
      <c r="H30" s="56" t="s">
        <v>1663</v>
      </c>
      <c r="I30" s="56" t="s">
        <v>1670</v>
      </c>
      <c r="J30" s="56" t="s">
        <v>1657</v>
      </c>
      <c r="K30" s="56" t="s">
        <v>7</v>
      </c>
      <c r="L30" s="56" t="str">
        <f>VLOOKUP(K30,CAT!$E$2:$F$26,2)</f>
        <v>M04</v>
      </c>
      <c r="M30" s="56" t="s">
        <v>335</v>
      </c>
      <c r="N30" s="56" t="s">
        <v>140</v>
      </c>
      <c r="O30" s="56" t="s">
        <v>209</v>
      </c>
      <c r="P30" s="56" t="s">
        <v>1474</v>
      </c>
      <c r="Q30" s="56" t="s">
        <v>1456</v>
      </c>
      <c r="R30" s="56" t="s">
        <v>1168</v>
      </c>
      <c r="S30" s="56">
        <f t="shared" si="2"/>
        <v>201</v>
      </c>
      <c r="T30" s="19">
        <v>30</v>
      </c>
    </row>
    <row r="31" spans="1:20" x14ac:dyDescent="0.25">
      <c r="A31" s="20" t="str">
        <f t="shared" si="0"/>
        <v>TREMONTE_PATRIZIO_M04</v>
      </c>
      <c r="B31" s="19">
        <f t="shared" si="1"/>
        <v>30</v>
      </c>
      <c r="C31" s="56" t="s">
        <v>1671</v>
      </c>
      <c r="D31" s="56" t="s">
        <v>1672</v>
      </c>
      <c r="E31" s="56" t="s">
        <v>1673</v>
      </c>
      <c r="F31" s="56" t="s">
        <v>1674</v>
      </c>
      <c r="G31" s="56" t="s">
        <v>1675</v>
      </c>
      <c r="H31" s="56" t="s">
        <v>1676</v>
      </c>
      <c r="I31" s="56" t="s">
        <v>1677</v>
      </c>
      <c r="J31" s="56" t="s">
        <v>1678</v>
      </c>
      <c r="K31" s="56" t="s">
        <v>7</v>
      </c>
      <c r="L31" s="56" t="str">
        <f>VLOOKUP(K31,CAT!$E$2:$F$26,2)</f>
        <v>M04</v>
      </c>
      <c r="M31" s="56" t="s">
        <v>296</v>
      </c>
      <c r="N31" s="56" t="s">
        <v>101</v>
      </c>
      <c r="O31" s="56" t="s">
        <v>209</v>
      </c>
      <c r="P31" s="56" t="s">
        <v>1474</v>
      </c>
      <c r="Q31" s="56" t="s">
        <v>1456</v>
      </c>
      <c r="R31" s="56" t="s">
        <v>1169</v>
      </c>
      <c r="S31" s="56">
        <f t="shared" si="2"/>
        <v>200</v>
      </c>
      <c r="T31" s="19">
        <v>29</v>
      </c>
    </row>
    <row r="32" spans="1:20" x14ac:dyDescent="0.25">
      <c r="A32" s="20" t="str">
        <f t="shared" si="0"/>
        <v>BENNARDO_ALESSIO_M02</v>
      </c>
      <c r="B32" s="19">
        <f t="shared" si="1"/>
        <v>31</v>
      </c>
      <c r="C32" s="56" t="s">
        <v>1679</v>
      </c>
      <c r="D32" s="56" t="s">
        <v>1680</v>
      </c>
      <c r="E32" s="56" t="s">
        <v>1681</v>
      </c>
      <c r="F32" s="56" t="s">
        <v>1682</v>
      </c>
      <c r="G32" s="56" t="s">
        <v>1683</v>
      </c>
      <c r="H32" s="56" t="s">
        <v>1684</v>
      </c>
      <c r="I32" s="56" t="s">
        <v>1685</v>
      </c>
      <c r="J32" s="56" t="s">
        <v>1686</v>
      </c>
      <c r="K32" s="56" t="s">
        <v>20</v>
      </c>
      <c r="L32" s="56" t="str">
        <f>VLOOKUP(K32,CAT!$E$2:$F$26,2)</f>
        <v>M02</v>
      </c>
      <c r="M32" s="56" t="s">
        <v>1687</v>
      </c>
      <c r="N32" s="56" t="s">
        <v>1688</v>
      </c>
      <c r="O32" s="56" t="s">
        <v>209</v>
      </c>
      <c r="P32" s="56" t="s">
        <v>1689</v>
      </c>
      <c r="Q32" s="56" t="s">
        <v>1456</v>
      </c>
      <c r="R32" s="56" t="s">
        <v>92</v>
      </c>
      <c r="S32" s="56">
        <f t="shared" si="2"/>
        <v>199</v>
      </c>
      <c r="T32" s="19">
        <v>33</v>
      </c>
    </row>
    <row r="33" spans="1:20" x14ac:dyDescent="0.25">
      <c r="A33" s="20" t="str">
        <f t="shared" si="0"/>
        <v>DI_BRIGIDA_ANTONIO_M01</v>
      </c>
      <c r="B33" s="19">
        <f t="shared" si="1"/>
        <v>32</v>
      </c>
      <c r="C33" s="56" t="s">
        <v>1690</v>
      </c>
      <c r="D33" s="56" t="s">
        <v>1691</v>
      </c>
      <c r="E33" s="56" t="s">
        <v>1692</v>
      </c>
      <c r="F33" s="56" t="s">
        <v>1450</v>
      </c>
      <c r="G33" s="56" t="s">
        <v>1693</v>
      </c>
      <c r="H33" s="56" t="s">
        <v>1694</v>
      </c>
      <c r="I33" s="56" t="s">
        <v>1695</v>
      </c>
      <c r="J33" s="56" t="s">
        <v>1696</v>
      </c>
      <c r="K33" s="56" t="s">
        <v>120</v>
      </c>
      <c r="L33" s="56" t="str">
        <f>VLOOKUP(K33,CAT!$E$2:$F$26,2)</f>
        <v>M01</v>
      </c>
      <c r="M33" s="56" t="s">
        <v>1106</v>
      </c>
      <c r="N33" s="56" t="s">
        <v>22</v>
      </c>
      <c r="O33" s="56" t="s">
        <v>209</v>
      </c>
      <c r="P33" s="56" t="s">
        <v>1697</v>
      </c>
      <c r="Q33" s="56" t="s">
        <v>1456</v>
      </c>
      <c r="R33" s="56" t="s">
        <v>1194</v>
      </c>
      <c r="S33" s="56">
        <f t="shared" si="2"/>
        <v>198</v>
      </c>
      <c r="T33" s="19">
        <v>45</v>
      </c>
    </row>
    <row r="34" spans="1:20" x14ac:dyDescent="0.25">
      <c r="A34" s="20" t="str">
        <f t="shared" si="0"/>
        <v>PRINCIPE_MICHELE_M07</v>
      </c>
      <c r="B34" s="19">
        <f t="shared" si="1"/>
        <v>33</v>
      </c>
      <c r="C34" s="56" t="s">
        <v>1698</v>
      </c>
      <c r="D34" s="56" t="s">
        <v>1699</v>
      </c>
      <c r="E34" s="56" t="s">
        <v>1700</v>
      </c>
      <c r="F34" s="56" t="s">
        <v>1500</v>
      </c>
      <c r="G34" s="56" t="s">
        <v>1701</v>
      </c>
      <c r="H34" s="56" t="s">
        <v>1675</v>
      </c>
      <c r="I34" s="56" t="s">
        <v>1702</v>
      </c>
      <c r="J34" s="56" t="s">
        <v>1696</v>
      </c>
      <c r="K34" s="56" t="s">
        <v>17</v>
      </c>
      <c r="L34" s="56" t="str">
        <f>VLOOKUP(K34,CAT!$E$2:$F$26,2)</f>
        <v>M07</v>
      </c>
      <c r="M34" s="56" t="s">
        <v>191</v>
      </c>
      <c r="N34" s="56" t="s">
        <v>4</v>
      </c>
      <c r="O34" s="56" t="s">
        <v>209</v>
      </c>
      <c r="P34" s="56" t="s">
        <v>1703</v>
      </c>
      <c r="Q34" s="56" t="s">
        <v>1456</v>
      </c>
      <c r="R34" s="56" t="s">
        <v>1194</v>
      </c>
      <c r="S34" s="56">
        <f t="shared" si="2"/>
        <v>197</v>
      </c>
      <c r="T34" s="19">
        <v>42</v>
      </c>
    </row>
    <row r="35" spans="1:20" x14ac:dyDescent="0.25">
      <c r="A35" s="20" t="str">
        <f t="shared" si="0"/>
        <v>CAROLLA_ANTONIO_M07</v>
      </c>
      <c r="B35" s="19">
        <f t="shared" si="1"/>
        <v>34</v>
      </c>
      <c r="C35" s="56" t="s">
        <v>1704</v>
      </c>
      <c r="D35" s="56" t="s">
        <v>1705</v>
      </c>
      <c r="E35" s="56" t="s">
        <v>1706</v>
      </c>
      <c r="F35" s="56" t="s">
        <v>1449</v>
      </c>
      <c r="G35" s="56" t="s">
        <v>1707</v>
      </c>
      <c r="H35" s="56" t="s">
        <v>1708</v>
      </c>
      <c r="I35" s="56" t="s">
        <v>1709</v>
      </c>
      <c r="J35" s="56" t="s">
        <v>1696</v>
      </c>
      <c r="K35" s="56" t="s">
        <v>17</v>
      </c>
      <c r="L35" s="56" t="str">
        <f>VLOOKUP(K35,CAT!$E$2:$F$26,2)</f>
        <v>M07</v>
      </c>
      <c r="M35" s="56" t="s">
        <v>733</v>
      </c>
      <c r="N35" s="56" t="s">
        <v>22</v>
      </c>
      <c r="O35" s="56" t="s">
        <v>209</v>
      </c>
      <c r="P35" s="56" t="s">
        <v>1710</v>
      </c>
      <c r="Q35" s="56" t="s">
        <v>1456</v>
      </c>
      <c r="R35" s="56" t="s">
        <v>1194</v>
      </c>
      <c r="S35" s="56">
        <f t="shared" si="2"/>
        <v>196</v>
      </c>
      <c r="T35" s="19">
        <v>39</v>
      </c>
    </row>
    <row r="36" spans="1:20" x14ac:dyDescent="0.25">
      <c r="A36" s="20" t="str">
        <f t="shared" si="0"/>
        <v>TARANTINO_GIANLUIGI_M05</v>
      </c>
      <c r="B36" s="19">
        <f t="shared" si="1"/>
        <v>35</v>
      </c>
      <c r="C36" s="56" t="s">
        <v>1711</v>
      </c>
      <c r="D36" s="56" t="s">
        <v>1712</v>
      </c>
      <c r="E36" s="56" t="s">
        <v>1713</v>
      </c>
      <c r="F36" s="56" t="s">
        <v>1499</v>
      </c>
      <c r="G36" s="56" t="s">
        <v>1714</v>
      </c>
      <c r="H36" s="56" t="s">
        <v>1715</v>
      </c>
      <c r="I36" s="56" t="s">
        <v>1716</v>
      </c>
      <c r="J36" s="56" t="s">
        <v>1717</v>
      </c>
      <c r="K36" s="56" t="s">
        <v>29</v>
      </c>
      <c r="L36" s="56" t="str">
        <f>VLOOKUP(K36,CAT!$E$2:$F$26,2)</f>
        <v>M05</v>
      </c>
      <c r="M36" s="56" t="s">
        <v>119</v>
      </c>
      <c r="N36" s="56" t="s">
        <v>98</v>
      </c>
      <c r="O36" s="56" t="s">
        <v>209</v>
      </c>
      <c r="P36" s="56" t="s">
        <v>1718</v>
      </c>
      <c r="Q36" s="56" t="s">
        <v>1456</v>
      </c>
      <c r="R36" s="56" t="s">
        <v>328</v>
      </c>
      <c r="S36" s="56">
        <f t="shared" si="2"/>
        <v>195</v>
      </c>
      <c r="T36" s="19">
        <v>36</v>
      </c>
    </row>
    <row r="37" spans="1:20" x14ac:dyDescent="0.25">
      <c r="A37" s="20" t="str">
        <f t="shared" si="0"/>
        <v>INGLESE_EMIDIO_M02</v>
      </c>
      <c r="B37" s="19">
        <f t="shared" si="1"/>
        <v>36</v>
      </c>
      <c r="C37" s="56" t="s">
        <v>1719</v>
      </c>
      <c r="D37" s="56" t="s">
        <v>1720</v>
      </c>
      <c r="E37" s="56" t="s">
        <v>1721</v>
      </c>
      <c r="F37" s="56" t="s">
        <v>1722</v>
      </c>
      <c r="G37" s="56" t="s">
        <v>1723</v>
      </c>
      <c r="H37" s="56" t="s">
        <v>1724</v>
      </c>
      <c r="I37" s="56" t="s">
        <v>1725</v>
      </c>
      <c r="J37" s="56" t="s">
        <v>1726</v>
      </c>
      <c r="K37" s="56" t="s">
        <v>20</v>
      </c>
      <c r="L37" s="56" t="str">
        <f>VLOOKUP(K37,CAT!$E$2:$F$26,2)</f>
        <v>M02</v>
      </c>
      <c r="M37" s="56" t="s">
        <v>37</v>
      </c>
      <c r="N37" s="56" t="s">
        <v>38</v>
      </c>
      <c r="O37" s="56" t="s">
        <v>209</v>
      </c>
      <c r="P37" s="56" t="s">
        <v>1504</v>
      </c>
      <c r="Q37" s="56" t="s">
        <v>1456</v>
      </c>
      <c r="R37" s="56" t="s">
        <v>1169</v>
      </c>
      <c r="S37" s="56">
        <f t="shared" si="2"/>
        <v>194</v>
      </c>
      <c r="T37" s="19">
        <v>32</v>
      </c>
    </row>
    <row r="38" spans="1:20" x14ac:dyDescent="0.25">
      <c r="A38" s="20" t="str">
        <f t="shared" si="0"/>
        <v>SELVAGGIO_NICOLA_M05</v>
      </c>
      <c r="B38" s="19">
        <f t="shared" si="1"/>
        <v>37</v>
      </c>
      <c r="C38" s="56" t="s">
        <v>1727</v>
      </c>
      <c r="D38" s="56" t="s">
        <v>1728</v>
      </c>
      <c r="E38" s="56" t="s">
        <v>1699</v>
      </c>
      <c r="F38" s="56" t="s">
        <v>1729</v>
      </c>
      <c r="G38" s="56" t="s">
        <v>1730</v>
      </c>
      <c r="H38" s="56" t="s">
        <v>1724</v>
      </c>
      <c r="I38" s="56" t="s">
        <v>1731</v>
      </c>
      <c r="J38" s="56" t="s">
        <v>1726</v>
      </c>
      <c r="K38" s="56" t="s">
        <v>29</v>
      </c>
      <c r="L38" s="56" t="str">
        <f>VLOOKUP(K38,CAT!$E$2:$F$26,2)</f>
        <v>M05</v>
      </c>
      <c r="M38" s="56" t="s">
        <v>330</v>
      </c>
      <c r="N38" s="56" t="s">
        <v>46</v>
      </c>
      <c r="O38" s="56" t="s">
        <v>209</v>
      </c>
      <c r="P38" s="56" t="s">
        <v>1557</v>
      </c>
      <c r="Q38" s="56" t="s">
        <v>1456</v>
      </c>
      <c r="R38" s="56" t="s">
        <v>953</v>
      </c>
      <c r="S38" s="56">
        <f t="shared" si="2"/>
        <v>193</v>
      </c>
      <c r="T38" s="19">
        <v>35</v>
      </c>
    </row>
    <row r="39" spans="1:20" x14ac:dyDescent="0.25">
      <c r="A39" s="20" t="str">
        <f t="shared" si="0"/>
        <v>GALASSO_MICHELE_M02</v>
      </c>
      <c r="B39" s="19">
        <f t="shared" si="1"/>
        <v>38</v>
      </c>
      <c r="C39" s="56" t="s">
        <v>1732</v>
      </c>
      <c r="D39" s="56" t="s">
        <v>1733</v>
      </c>
      <c r="E39" s="56" t="s">
        <v>1734</v>
      </c>
      <c r="F39" s="56" t="s">
        <v>1469</v>
      </c>
      <c r="G39" s="56" t="s">
        <v>1735</v>
      </c>
      <c r="H39" s="56" t="s">
        <v>1736</v>
      </c>
      <c r="I39" s="56" t="s">
        <v>1737</v>
      </c>
      <c r="J39" s="56" t="s">
        <v>1738</v>
      </c>
      <c r="K39" s="56" t="s">
        <v>76</v>
      </c>
      <c r="L39" s="56" t="str">
        <f>VLOOKUP(K39,CAT!$E$2:$F$26,2)</f>
        <v>M02</v>
      </c>
      <c r="M39" s="56" t="s">
        <v>30</v>
      </c>
      <c r="N39" s="56" t="s">
        <v>4</v>
      </c>
      <c r="O39" s="56" t="s">
        <v>209</v>
      </c>
      <c r="P39" s="56" t="s">
        <v>1739</v>
      </c>
      <c r="Q39" s="56" t="s">
        <v>1456</v>
      </c>
      <c r="R39" s="56" t="s">
        <v>328</v>
      </c>
      <c r="S39" s="56">
        <f t="shared" si="2"/>
        <v>192</v>
      </c>
      <c r="T39" s="19">
        <v>31</v>
      </c>
    </row>
    <row r="40" spans="1:20" x14ac:dyDescent="0.25">
      <c r="A40" s="20" t="str">
        <f t="shared" si="0"/>
        <v>PUGLIA_VITO_M04</v>
      </c>
      <c r="B40" s="19">
        <f t="shared" si="1"/>
        <v>39</v>
      </c>
      <c r="C40" s="56" t="s">
        <v>1740</v>
      </c>
      <c r="D40" s="56" t="s">
        <v>1741</v>
      </c>
      <c r="E40" s="56" t="s">
        <v>1712</v>
      </c>
      <c r="F40" s="56" t="s">
        <v>1521</v>
      </c>
      <c r="G40" s="56" t="s">
        <v>1742</v>
      </c>
      <c r="H40" s="56" t="s">
        <v>1743</v>
      </c>
      <c r="I40" s="56" t="s">
        <v>1744</v>
      </c>
      <c r="J40" s="56" t="s">
        <v>1738</v>
      </c>
      <c r="K40" s="56" t="s">
        <v>7</v>
      </c>
      <c r="L40" s="56" t="str">
        <f>VLOOKUP(K40,CAT!$E$2:$F$26,2)</f>
        <v>M04</v>
      </c>
      <c r="M40" s="56" t="s">
        <v>274</v>
      </c>
      <c r="N40" s="56" t="s">
        <v>275</v>
      </c>
      <c r="O40" s="56" t="s">
        <v>209</v>
      </c>
      <c r="P40" s="56" t="s">
        <v>1527</v>
      </c>
      <c r="Q40" s="56" t="s">
        <v>1456</v>
      </c>
      <c r="R40" s="56" t="s">
        <v>1169</v>
      </c>
      <c r="S40" s="56">
        <f t="shared" si="2"/>
        <v>191</v>
      </c>
      <c r="T40" s="19">
        <v>28</v>
      </c>
    </row>
    <row r="41" spans="1:20" x14ac:dyDescent="0.25">
      <c r="A41" s="20" t="str">
        <f t="shared" si="0"/>
        <v>LAVORGNA_ANTONIO_M03</v>
      </c>
      <c r="B41" s="19">
        <f t="shared" si="1"/>
        <v>40</v>
      </c>
      <c r="C41" s="56" t="s">
        <v>1745</v>
      </c>
      <c r="D41" s="56" t="s">
        <v>1746</v>
      </c>
      <c r="E41" s="56" t="s">
        <v>1747</v>
      </c>
      <c r="F41" s="56" t="s">
        <v>1729</v>
      </c>
      <c r="G41" s="56" t="s">
        <v>1742</v>
      </c>
      <c r="H41" s="56" t="s">
        <v>1743</v>
      </c>
      <c r="I41" s="56" t="s">
        <v>1744</v>
      </c>
      <c r="J41" s="56" t="s">
        <v>1738</v>
      </c>
      <c r="K41" s="56" t="s">
        <v>3</v>
      </c>
      <c r="L41" s="56" t="str">
        <f>VLOOKUP(K41,CAT!$E$2:$F$26,2)</f>
        <v>M03</v>
      </c>
      <c r="M41" s="56" t="s">
        <v>144</v>
      </c>
      <c r="N41" s="56" t="s">
        <v>22</v>
      </c>
      <c r="O41" s="56" t="s">
        <v>209</v>
      </c>
      <c r="P41" s="56" t="s">
        <v>1588</v>
      </c>
      <c r="Q41" s="56" t="s">
        <v>1456</v>
      </c>
      <c r="R41" s="56" t="s">
        <v>1169</v>
      </c>
      <c r="S41" s="56">
        <f t="shared" si="2"/>
        <v>190</v>
      </c>
      <c r="T41" s="19">
        <v>34</v>
      </c>
    </row>
    <row r="42" spans="1:20" x14ac:dyDescent="0.25">
      <c r="A42" s="20" t="str">
        <f t="shared" si="0"/>
        <v>FERRI_LEUCIO_M06</v>
      </c>
      <c r="B42" s="19">
        <f t="shared" si="1"/>
        <v>41</v>
      </c>
      <c r="C42" s="56" t="s">
        <v>1748</v>
      </c>
      <c r="D42" s="56" t="s">
        <v>1749</v>
      </c>
      <c r="E42" s="56" t="s">
        <v>1750</v>
      </c>
      <c r="F42" s="56" t="s">
        <v>1592</v>
      </c>
      <c r="G42" s="56" t="s">
        <v>1751</v>
      </c>
      <c r="H42" s="56" t="s">
        <v>1752</v>
      </c>
      <c r="I42" s="56" t="s">
        <v>1753</v>
      </c>
      <c r="J42" s="56" t="s">
        <v>1738</v>
      </c>
      <c r="K42" s="56" t="s">
        <v>15</v>
      </c>
      <c r="L42" s="56" t="str">
        <f>VLOOKUP(K42,CAT!$E$2:$F$26,2)</f>
        <v>M06</v>
      </c>
      <c r="M42" s="56" t="s">
        <v>578</v>
      </c>
      <c r="N42" s="56" t="s">
        <v>579</v>
      </c>
      <c r="O42" s="56" t="s">
        <v>209</v>
      </c>
      <c r="P42" s="56" t="s">
        <v>1754</v>
      </c>
      <c r="Q42" s="56" t="s">
        <v>1456</v>
      </c>
      <c r="R42" s="56" t="s">
        <v>1169</v>
      </c>
      <c r="S42" s="56">
        <f t="shared" si="2"/>
        <v>189</v>
      </c>
      <c r="T42" s="19">
        <v>45</v>
      </c>
    </row>
    <row r="43" spans="1:20" x14ac:dyDescent="0.25">
      <c r="A43" s="20" t="str">
        <f t="shared" si="0"/>
        <v>COLESANTI_ROBERTA_F2</v>
      </c>
      <c r="B43" s="19">
        <f t="shared" si="1"/>
        <v>42</v>
      </c>
      <c r="C43" s="56" t="s">
        <v>1755</v>
      </c>
      <c r="D43" s="56" t="s">
        <v>1756</v>
      </c>
      <c r="E43" s="56" t="s">
        <v>1757</v>
      </c>
      <c r="F43" s="56" t="s">
        <v>1758</v>
      </c>
      <c r="G43" s="56" t="s">
        <v>1759</v>
      </c>
      <c r="H43" s="56" t="s">
        <v>1760</v>
      </c>
      <c r="I43" s="56" t="s">
        <v>1761</v>
      </c>
      <c r="J43" s="56" t="s">
        <v>1738</v>
      </c>
      <c r="K43" s="56" t="s">
        <v>12</v>
      </c>
      <c r="L43" s="56" t="str">
        <f>VLOOKUP(K43,CAT!$E$2:$F$26,2)</f>
        <v>F2</v>
      </c>
      <c r="M43" s="56" t="s">
        <v>13</v>
      </c>
      <c r="N43" s="56" t="s">
        <v>14</v>
      </c>
      <c r="O43" s="56" t="s">
        <v>210</v>
      </c>
      <c r="P43" s="56" t="s">
        <v>1595</v>
      </c>
      <c r="Q43" s="56" t="s">
        <v>1456</v>
      </c>
      <c r="R43" s="56" t="s">
        <v>1169</v>
      </c>
      <c r="S43" s="56">
        <f t="shared" si="2"/>
        <v>188</v>
      </c>
      <c r="T43" s="19">
        <v>12</v>
      </c>
    </row>
    <row r="44" spans="1:20" x14ac:dyDescent="0.25">
      <c r="A44" s="20" t="str">
        <f t="shared" si="0"/>
        <v>MAFFEI_ALBERTO_M07</v>
      </c>
      <c r="B44" s="19">
        <f t="shared" si="1"/>
        <v>43</v>
      </c>
      <c r="C44" s="56" t="s">
        <v>1762</v>
      </c>
      <c r="D44" s="56" t="s">
        <v>1740</v>
      </c>
      <c r="E44" s="56" t="s">
        <v>1763</v>
      </c>
      <c r="F44" s="56" t="s">
        <v>1459</v>
      </c>
      <c r="G44" s="56" t="s">
        <v>1764</v>
      </c>
      <c r="H44" s="56" t="s">
        <v>1765</v>
      </c>
      <c r="I44" s="56" t="s">
        <v>1766</v>
      </c>
      <c r="J44" s="56" t="s">
        <v>1767</v>
      </c>
      <c r="K44" s="56" t="s">
        <v>17</v>
      </c>
      <c r="L44" s="56" t="str">
        <f>VLOOKUP(K44,CAT!$E$2:$F$26,2)</f>
        <v>M07</v>
      </c>
      <c r="M44" s="56" t="s">
        <v>176</v>
      </c>
      <c r="N44" s="56" t="s">
        <v>130</v>
      </c>
      <c r="O44" s="56" t="s">
        <v>209</v>
      </c>
      <c r="P44" s="56" t="s">
        <v>1627</v>
      </c>
      <c r="Q44" s="56" t="s">
        <v>1456</v>
      </c>
      <c r="R44" s="56" t="s">
        <v>189</v>
      </c>
      <c r="S44" s="56">
        <f t="shared" si="2"/>
        <v>187</v>
      </c>
      <c r="T44" s="19">
        <v>37</v>
      </c>
    </row>
    <row r="45" spans="1:20" x14ac:dyDescent="0.25">
      <c r="A45" s="20" t="str">
        <f t="shared" si="0"/>
        <v>MOFFA_MAURIZIO_M04</v>
      </c>
      <c r="B45" s="19">
        <f t="shared" si="1"/>
        <v>44</v>
      </c>
      <c r="C45" s="56" t="s">
        <v>1768</v>
      </c>
      <c r="D45" s="56" t="s">
        <v>1769</v>
      </c>
      <c r="E45" s="56" t="s">
        <v>1770</v>
      </c>
      <c r="F45" s="56" t="s">
        <v>1771</v>
      </c>
      <c r="G45" s="56" t="s">
        <v>1772</v>
      </c>
      <c r="H45" s="56" t="s">
        <v>1773</v>
      </c>
      <c r="I45" s="56" t="s">
        <v>1774</v>
      </c>
      <c r="J45" s="56" t="s">
        <v>1775</v>
      </c>
      <c r="K45" s="56" t="s">
        <v>7</v>
      </c>
      <c r="L45" s="56" t="str">
        <f>VLOOKUP(K45,CAT!$E$2:$F$26,2)</f>
        <v>M04</v>
      </c>
      <c r="M45" s="56" t="s">
        <v>508</v>
      </c>
      <c r="N45" s="56" t="s">
        <v>112</v>
      </c>
      <c r="O45" s="56" t="s">
        <v>209</v>
      </c>
      <c r="P45" s="56" t="s">
        <v>1474</v>
      </c>
      <c r="Q45" s="56" t="s">
        <v>1456</v>
      </c>
      <c r="R45" s="56" t="s">
        <v>953</v>
      </c>
      <c r="S45" s="56">
        <f t="shared" si="2"/>
        <v>186</v>
      </c>
      <c r="T45" s="19">
        <v>27</v>
      </c>
    </row>
    <row r="46" spans="1:20" x14ac:dyDescent="0.25">
      <c r="A46" s="20" t="str">
        <f t="shared" si="0"/>
        <v>GRIMALDI_ALESSANDRO_M06</v>
      </c>
      <c r="B46" s="19">
        <f t="shared" si="1"/>
        <v>45</v>
      </c>
      <c r="C46" s="56" t="s">
        <v>1776</v>
      </c>
      <c r="D46" s="56" t="s">
        <v>1777</v>
      </c>
      <c r="E46" s="56" t="s">
        <v>1778</v>
      </c>
      <c r="F46" s="56" t="s">
        <v>1631</v>
      </c>
      <c r="G46" s="56" t="s">
        <v>1779</v>
      </c>
      <c r="H46" s="56" t="s">
        <v>1779</v>
      </c>
      <c r="I46" s="56" t="s">
        <v>1780</v>
      </c>
      <c r="J46" s="56" t="s">
        <v>1781</v>
      </c>
      <c r="K46" s="56" t="s">
        <v>15</v>
      </c>
      <c r="L46" s="56" t="str">
        <f>VLOOKUP(K46,CAT!$E$2:$F$26,2)</f>
        <v>M06</v>
      </c>
      <c r="M46" s="56" t="s">
        <v>142</v>
      </c>
      <c r="N46" s="56" t="s">
        <v>95</v>
      </c>
      <c r="O46" s="56" t="s">
        <v>209</v>
      </c>
      <c r="P46" s="56" t="s">
        <v>1782</v>
      </c>
      <c r="Q46" s="56" t="s">
        <v>1456</v>
      </c>
      <c r="R46" s="56" t="s">
        <v>1194</v>
      </c>
      <c r="S46" s="56">
        <f t="shared" si="2"/>
        <v>185</v>
      </c>
      <c r="T46" s="19">
        <v>42</v>
      </c>
    </row>
    <row r="47" spans="1:20" x14ac:dyDescent="0.25">
      <c r="A47" s="20" t="str">
        <f t="shared" si="0"/>
        <v>CATALANO_SERGIO_M05</v>
      </c>
      <c r="B47" s="19">
        <f t="shared" si="1"/>
        <v>46</v>
      </c>
      <c r="C47" s="56" t="s">
        <v>1783</v>
      </c>
      <c r="D47" s="56" t="s">
        <v>1784</v>
      </c>
      <c r="E47" s="56" t="s">
        <v>1785</v>
      </c>
      <c r="F47" s="56" t="s">
        <v>1786</v>
      </c>
      <c r="G47" s="56" t="s">
        <v>1779</v>
      </c>
      <c r="H47" s="56" t="s">
        <v>1779</v>
      </c>
      <c r="I47" s="56" t="s">
        <v>1780</v>
      </c>
      <c r="J47" s="56" t="s">
        <v>1781</v>
      </c>
      <c r="K47" s="56" t="s">
        <v>29</v>
      </c>
      <c r="L47" s="56" t="str">
        <f>VLOOKUP(K47,CAT!$E$2:$F$26,2)</f>
        <v>M05</v>
      </c>
      <c r="M47" s="56" t="s">
        <v>334</v>
      </c>
      <c r="N47" s="56" t="s">
        <v>88</v>
      </c>
      <c r="O47" s="56" t="s">
        <v>209</v>
      </c>
      <c r="P47" s="56" t="s">
        <v>1602</v>
      </c>
      <c r="Q47" s="56" t="s">
        <v>1456</v>
      </c>
      <c r="R47" s="56" t="s">
        <v>1194</v>
      </c>
      <c r="S47" s="56">
        <f t="shared" si="2"/>
        <v>184</v>
      </c>
      <c r="T47" s="19">
        <v>34</v>
      </c>
    </row>
    <row r="48" spans="1:20" x14ac:dyDescent="0.25">
      <c r="A48" s="20" t="str">
        <f t="shared" si="0"/>
        <v>SELLAROLI_ORESTE_M05</v>
      </c>
      <c r="B48" s="19">
        <f t="shared" si="1"/>
        <v>47</v>
      </c>
      <c r="C48" s="56" t="s">
        <v>1787</v>
      </c>
      <c r="D48" s="56" t="s">
        <v>1788</v>
      </c>
      <c r="E48" s="56" t="s">
        <v>1789</v>
      </c>
      <c r="F48" s="56" t="s">
        <v>1674</v>
      </c>
      <c r="G48" s="56" t="s">
        <v>1790</v>
      </c>
      <c r="H48" s="56" t="s">
        <v>1791</v>
      </c>
      <c r="I48" s="56" t="s">
        <v>1792</v>
      </c>
      <c r="J48" s="56" t="s">
        <v>1775</v>
      </c>
      <c r="K48" s="56" t="s">
        <v>29</v>
      </c>
      <c r="L48" s="56" t="str">
        <f>VLOOKUP(K48,CAT!$E$2:$F$26,2)</f>
        <v>M05</v>
      </c>
      <c r="M48" s="56" t="s">
        <v>686</v>
      </c>
      <c r="N48" s="56" t="s">
        <v>687</v>
      </c>
      <c r="O48" s="56" t="s">
        <v>209</v>
      </c>
      <c r="P48" s="56" t="s">
        <v>1793</v>
      </c>
      <c r="Q48" s="56" t="s">
        <v>1456</v>
      </c>
      <c r="R48" s="56" t="s">
        <v>1194</v>
      </c>
      <c r="S48" s="56">
        <f t="shared" si="2"/>
        <v>183</v>
      </c>
      <c r="T48" s="19">
        <v>33</v>
      </c>
    </row>
    <row r="49" spans="1:20" x14ac:dyDescent="0.25">
      <c r="A49" s="20" t="str">
        <f t="shared" si="0"/>
        <v>PERONE_TOMMASO_M05</v>
      </c>
      <c r="B49" s="19">
        <f t="shared" si="1"/>
        <v>48</v>
      </c>
      <c r="C49" s="56" t="s">
        <v>1794</v>
      </c>
      <c r="D49" s="56" t="s">
        <v>1795</v>
      </c>
      <c r="E49" s="56" t="s">
        <v>1796</v>
      </c>
      <c r="F49" s="56" t="s">
        <v>1797</v>
      </c>
      <c r="G49" s="56" t="s">
        <v>1798</v>
      </c>
      <c r="H49" s="56" t="s">
        <v>1799</v>
      </c>
      <c r="I49" s="56" t="s">
        <v>1800</v>
      </c>
      <c r="J49" s="56" t="s">
        <v>1801</v>
      </c>
      <c r="K49" s="56" t="s">
        <v>29</v>
      </c>
      <c r="L49" s="56" t="str">
        <f>VLOOKUP(K49,CAT!$E$2:$F$26,2)</f>
        <v>M05</v>
      </c>
      <c r="M49" s="56" t="s">
        <v>192</v>
      </c>
      <c r="N49" s="56" t="s">
        <v>87</v>
      </c>
      <c r="O49" s="56" t="s">
        <v>209</v>
      </c>
      <c r="P49" s="56" t="s">
        <v>1793</v>
      </c>
      <c r="Q49" s="56" t="s">
        <v>1456</v>
      </c>
      <c r="R49" s="56" t="s">
        <v>1168</v>
      </c>
      <c r="S49" s="56">
        <f t="shared" si="2"/>
        <v>182</v>
      </c>
      <c r="T49" s="19">
        <v>32</v>
      </c>
    </row>
    <row r="50" spans="1:20" x14ac:dyDescent="0.25">
      <c r="A50" s="20" t="str">
        <f t="shared" si="0"/>
        <v>COVINO_FRANCESCO_M06</v>
      </c>
      <c r="B50" s="19">
        <f t="shared" si="1"/>
        <v>49</v>
      </c>
      <c r="C50" s="56" t="s">
        <v>1802</v>
      </c>
      <c r="D50" s="56" t="s">
        <v>1803</v>
      </c>
      <c r="E50" s="56" t="s">
        <v>1804</v>
      </c>
      <c r="F50" s="56" t="s">
        <v>1661</v>
      </c>
      <c r="G50" s="56" t="s">
        <v>1805</v>
      </c>
      <c r="H50" s="56" t="s">
        <v>1806</v>
      </c>
      <c r="I50" s="56" t="s">
        <v>1807</v>
      </c>
      <c r="J50" s="56" t="s">
        <v>1801</v>
      </c>
      <c r="K50" s="56" t="s">
        <v>15</v>
      </c>
      <c r="L50" s="56" t="str">
        <f>VLOOKUP(K50,CAT!$E$2:$F$26,2)</f>
        <v>M06</v>
      </c>
      <c r="M50" s="56" t="s">
        <v>171</v>
      </c>
      <c r="N50" s="56" t="s">
        <v>109</v>
      </c>
      <c r="O50" s="56" t="s">
        <v>209</v>
      </c>
      <c r="P50" s="56" t="s">
        <v>1808</v>
      </c>
      <c r="Q50" s="56" t="s">
        <v>1456</v>
      </c>
      <c r="R50" s="56" t="s">
        <v>189</v>
      </c>
      <c r="S50" s="56">
        <f t="shared" si="2"/>
        <v>181</v>
      </c>
      <c r="T50" s="19">
        <v>39</v>
      </c>
    </row>
    <row r="51" spans="1:20" x14ac:dyDescent="0.25">
      <c r="A51" s="20" t="str">
        <f t="shared" si="0"/>
        <v>BAKR_AHMAD_ABDELGHANY_MUH_M02</v>
      </c>
      <c r="B51" s="19">
        <f t="shared" si="1"/>
        <v>50</v>
      </c>
      <c r="C51" s="56" t="s">
        <v>1809</v>
      </c>
      <c r="D51" s="56" t="s">
        <v>1810</v>
      </c>
      <c r="E51" s="56" t="s">
        <v>1811</v>
      </c>
      <c r="F51" s="56" t="s">
        <v>1498</v>
      </c>
      <c r="G51" s="56" t="s">
        <v>1812</v>
      </c>
      <c r="H51" s="56" t="s">
        <v>1813</v>
      </c>
      <c r="I51" s="56" t="s">
        <v>1814</v>
      </c>
      <c r="J51" s="56" t="s">
        <v>1815</v>
      </c>
      <c r="K51" s="56" t="s">
        <v>20</v>
      </c>
      <c r="L51" s="56" t="str">
        <f>VLOOKUP(K51,CAT!$E$2:$F$26,2)</f>
        <v>M02</v>
      </c>
      <c r="M51" s="56" t="s">
        <v>1427</v>
      </c>
      <c r="N51" s="56" t="s">
        <v>1426</v>
      </c>
      <c r="O51" s="56" t="s">
        <v>209</v>
      </c>
      <c r="P51" s="56" t="s">
        <v>1513</v>
      </c>
      <c r="Q51" s="56" t="s">
        <v>1816</v>
      </c>
      <c r="R51" s="56" t="s">
        <v>189</v>
      </c>
      <c r="S51" s="56">
        <f t="shared" si="2"/>
        <v>180</v>
      </c>
      <c r="T51" s="19">
        <v>30</v>
      </c>
    </row>
    <row r="52" spans="1:20" x14ac:dyDescent="0.25">
      <c r="A52" s="20" t="str">
        <f t="shared" si="0"/>
        <v>PASTORE_GIANLUCA_M05</v>
      </c>
      <c r="B52" s="19">
        <f t="shared" si="1"/>
        <v>51</v>
      </c>
      <c r="C52" s="56" t="s">
        <v>1817</v>
      </c>
      <c r="D52" s="56" t="s">
        <v>1818</v>
      </c>
      <c r="E52" s="56" t="s">
        <v>1819</v>
      </c>
      <c r="F52" s="56" t="s">
        <v>1820</v>
      </c>
      <c r="G52" s="56" t="s">
        <v>1821</v>
      </c>
      <c r="H52" s="56" t="s">
        <v>1822</v>
      </c>
      <c r="I52" s="56" t="s">
        <v>1823</v>
      </c>
      <c r="J52" s="56" t="s">
        <v>1824</v>
      </c>
      <c r="K52" s="56" t="s">
        <v>29</v>
      </c>
      <c r="L52" s="56" t="str">
        <f>VLOOKUP(K52,CAT!$E$2:$F$26,2)</f>
        <v>M05</v>
      </c>
      <c r="M52" s="56" t="s">
        <v>335</v>
      </c>
      <c r="N52" s="56" t="s">
        <v>422</v>
      </c>
      <c r="O52" s="56" t="s">
        <v>209</v>
      </c>
      <c r="P52" s="56" t="s">
        <v>1793</v>
      </c>
      <c r="Q52" s="56" t="s">
        <v>1456</v>
      </c>
      <c r="R52" s="56" t="s">
        <v>1194</v>
      </c>
      <c r="S52" s="56">
        <f t="shared" si="2"/>
        <v>179</v>
      </c>
      <c r="T52" s="19">
        <v>31</v>
      </c>
    </row>
    <row r="53" spans="1:20" x14ac:dyDescent="0.25">
      <c r="A53" s="20" t="str">
        <f t="shared" si="0"/>
        <v>MOCCIA_COSIMO_M03</v>
      </c>
      <c r="B53" s="19">
        <f t="shared" si="1"/>
        <v>52</v>
      </c>
      <c r="C53" s="56" t="s">
        <v>1825</v>
      </c>
      <c r="D53" s="56" t="s">
        <v>1826</v>
      </c>
      <c r="E53" s="56" t="s">
        <v>1827</v>
      </c>
      <c r="F53" s="56" t="s">
        <v>1828</v>
      </c>
      <c r="G53" s="56" t="s">
        <v>1829</v>
      </c>
      <c r="H53" s="56" t="s">
        <v>1830</v>
      </c>
      <c r="I53" s="56" t="s">
        <v>1831</v>
      </c>
      <c r="J53" s="56" t="s">
        <v>1832</v>
      </c>
      <c r="K53" s="56" t="s">
        <v>3</v>
      </c>
      <c r="L53" s="56" t="str">
        <f>VLOOKUP(K53,CAT!$E$2:$F$26,2)</f>
        <v>M03</v>
      </c>
      <c r="M53" s="56" t="s">
        <v>721</v>
      </c>
      <c r="N53" s="56" t="s">
        <v>44</v>
      </c>
      <c r="O53" s="56" t="s">
        <v>209</v>
      </c>
      <c r="P53" s="56" t="s">
        <v>1588</v>
      </c>
      <c r="Q53" s="56" t="s">
        <v>1456</v>
      </c>
      <c r="R53" s="56" t="s">
        <v>1194</v>
      </c>
      <c r="S53" s="56">
        <f t="shared" si="2"/>
        <v>178</v>
      </c>
      <c r="T53" s="19">
        <v>33</v>
      </c>
    </row>
    <row r="54" spans="1:20" x14ac:dyDescent="0.25">
      <c r="A54" s="20" t="str">
        <f t="shared" si="0"/>
        <v>PIETROVITO_SERGIO_M06</v>
      </c>
      <c r="B54" s="19">
        <f t="shared" si="1"/>
        <v>53</v>
      </c>
      <c r="C54" s="56" t="s">
        <v>1833</v>
      </c>
      <c r="D54" s="56" t="s">
        <v>1834</v>
      </c>
      <c r="E54" s="56" t="s">
        <v>1835</v>
      </c>
      <c r="F54" s="56" t="s">
        <v>1653</v>
      </c>
      <c r="G54" s="56" t="s">
        <v>1836</v>
      </c>
      <c r="H54" s="56" t="s">
        <v>1837</v>
      </c>
      <c r="I54" s="56" t="s">
        <v>1838</v>
      </c>
      <c r="J54" s="56" t="s">
        <v>1839</v>
      </c>
      <c r="K54" s="56" t="s">
        <v>15</v>
      </c>
      <c r="L54" s="56" t="str">
        <f>VLOOKUP(K54,CAT!$E$2:$F$26,2)</f>
        <v>M06</v>
      </c>
      <c r="M54" s="56" t="s">
        <v>1147</v>
      </c>
      <c r="N54" s="56" t="s">
        <v>88</v>
      </c>
      <c r="O54" s="56" t="s">
        <v>209</v>
      </c>
      <c r="P54" s="56" t="s">
        <v>1782</v>
      </c>
      <c r="Q54" s="56" t="s">
        <v>1456</v>
      </c>
      <c r="R54" s="56" t="s">
        <v>92</v>
      </c>
      <c r="S54" s="56">
        <f t="shared" si="2"/>
        <v>177</v>
      </c>
      <c r="T54" s="19">
        <v>37</v>
      </c>
    </row>
    <row r="55" spans="1:20" x14ac:dyDescent="0.25">
      <c r="A55" s="20" t="str">
        <f t="shared" si="0"/>
        <v>PUZIO_MASSIMO_M07</v>
      </c>
      <c r="B55" s="19">
        <f t="shared" si="1"/>
        <v>54</v>
      </c>
      <c r="C55" s="56" t="s">
        <v>1840</v>
      </c>
      <c r="D55" s="56" t="s">
        <v>1841</v>
      </c>
      <c r="E55" s="56" t="s">
        <v>1842</v>
      </c>
      <c r="F55" s="56" t="s">
        <v>1639</v>
      </c>
      <c r="G55" s="56" t="s">
        <v>1843</v>
      </c>
      <c r="H55" s="56" t="s">
        <v>1844</v>
      </c>
      <c r="I55" s="56" t="s">
        <v>1845</v>
      </c>
      <c r="J55" s="56" t="s">
        <v>1839</v>
      </c>
      <c r="K55" s="56" t="s">
        <v>17</v>
      </c>
      <c r="L55" s="56" t="str">
        <f>VLOOKUP(K55,CAT!$E$2:$F$26,2)</f>
        <v>M07</v>
      </c>
      <c r="M55" s="56" t="s">
        <v>185</v>
      </c>
      <c r="N55" s="56" t="s">
        <v>97</v>
      </c>
      <c r="O55" s="56" t="s">
        <v>209</v>
      </c>
      <c r="P55" s="56" t="s">
        <v>1846</v>
      </c>
      <c r="Q55" s="56" t="s">
        <v>1456</v>
      </c>
      <c r="R55" s="56" t="s">
        <v>189</v>
      </c>
      <c r="S55" s="56">
        <f t="shared" si="2"/>
        <v>176</v>
      </c>
      <c r="T55" s="19">
        <v>36</v>
      </c>
    </row>
    <row r="56" spans="1:20" x14ac:dyDescent="0.25">
      <c r="A56" s="20" t="str">
        <f t="shared" si="0"/>
        <v>GIORGIONE_GERARDO_M06</v>
      </c>
      <c r="B56" s="19">
        <f t="shared" si="1"/>
        <v>55</v>
      </c>
      <c r="C56" s="56" t="s">
        <v>1847</v>
      </c>
      <c r="D56" s="56" t="s">
        <v>1848</v>
      </c>
      <c r="E56" s="56" t="s">
        <v>1849</v>
      </c>
      <c r="F56" s="56" t="s">
        <v>1797</v>
      </c>
      <c r="G56" s="56" t="s">
        <v>1850</v>
      </c>
      <c r="H56" s="56" t="s">
        <v>1851</v>
      </c>
      <c r="I56" s="56" t="s">
        <v>1852</v>
      </c>
      <c r="J56" s="56" t="s">
        <v>1853</v>
      </c>
      <c r="K56" s="56" t="s">
        <v>15</v>
      </c>
      <c r="L56" s="56" t="str">
        <f>VLOOKUP(K56,CAT!$E$2:$F$26,2)</f>
        <v>M06</v>
      </c>
      <c r="M56" s="56" t="s">
        <v>139</v>
      </c>
      <c r="N56" s="56" t="s">
        <v>61</v>
      </c>
      <c r="O56" s="56" t="s">
        <v>209</v>
      </c>
      <c r="P56" s="56" t="s">
        <v>1808</v>
      </c>
      <c r="Q56" s="56" t="s">
        <v>1456</v>
      </c>
      <c r="R56" s="56" t="s">
        <v>1194</v>
      </c>
      <c r="S56" s="56">
        <f t="shared" si="2"/>
        <v>175</v>
      </c>
      <c r="T56" s="19">
        <v>36</v>
      </c>
    </row>
    <row r="57" spans="1:20" x14ac:dyDescent="0.25">
      <c r="A57" s="20" t="str">
        <f t="shared" si="0"/>
        <v>SORIANO_ANTONIO_M06</v>
      </c>
      <c r="B57" s="19">
        <f t="shared" si="1"/>
        <v>56</v>
      </c>
      <c r="C57" s="56" t="s">
        <v>1854</v>
      </c>
      <c r="D57" s="56" t="s">
        <v>1855</v>
      </c>
      <c r="E57" s="56" t="s">
        <v>1856</v>
      </c>
      <c r="F57" s="56" t="s">
        <v>1506</v>
      </c>
      <c r="G57" s="56" t="s">
        <v>1857</v>
      </c>
      <c r="H57" s="56" t="s">
        <v>1858</v>
      </c>
      <c r="I57" s="56" t="s">
        <v>1859</v>
      </c>
      <c r="J57" s="56" t="s">
        <v>1860</v>
      </c>
      <c r="K57" s="56" t="s">
        <v>15</v>
      </c>
      <c r="L57" s="56" t="str">
        <f>VLOOKUP(K57,CAT!$E$2:$F$26,2)</f>
        <v>M06</v>
      </c>
      <c r="M57" s="56" t="s">
        <v>62</v>
      </c>
      <c r="N57" s="56" t="s">
        <v>22</v>
      </c>
      <c r="O57" s="56" t="s">
        <v>209</v>
      </c>
      <c r="P57" s="56" t="s">
        <v>1782</v>
      </c>
      <c r="Q57" s="56" t="s">
        <v>1456</v>
      </c>
      <c r="R57" s="56" t="s">
        <v>1169</v>
      </c>
      <c r="S57" s="56">
        <f t="shared" si="2"/>
        <v>174</v>
      </c>
      <c r="T57" s="19">
        <v>35</v>
      </c>
    </row>
    <row r="58" spans="1:20" x14ac:dyDescent="0.25">
      <c r="A58" s="20" t="str">
        <f t="shared" si="0"/>
        <v>FERRUCCI_OTTAVIO_M06</v>
      </c>
      <c r="B58" s="19">
        <f t="shared" si="1"/>
        <v>57</v>
      </c>
      <c r="C58" s="56" t="s">
        <v>1861</v>
      </c>
      <c r="D58" s="56" t="s">
        <v>1862</v>
      </c>
      <c r="E58" s="56" t="s">
        <v>1863</v>
      </c>
      <c r="F58" s="56" t="s">
        <v>1864</v>
      </c>
      <c r="G58" s="56" t="s">
        <v>1865</v>
      </c>
      <c r="H58" s="56" t="s">
        <v>1843</v>
      </c>
      <c r="I58" s="56" t="s">
        <v>1866</v>
      </c>
      <c r="J58" s="56" t="s">
        <v>1867</v>
      </c>
      <c r="K58" s="56" t="s">
        <v>15</v>
      </c>
      <c r="L58" s="56" t="str">
        <f>VLOOKUP(K58,CAT!$E$2:$F$26,2)</f>
        <v>M06</v>
      </c>
      <c r="M58" s="56" t="s">
        <v>790</v>
      </c>
      <c r="N58" s="56" t="s">
        <v>792</v>
      </c>
      <c r="O58" s="56" t="s">
        <v>209</v>
      </c>
      <c r="P58" s="56" t="s">
        <v>1782</v>
      </c>
      <c r="Q58" s="56" t="s">
        <v>1456</v>
      </c>
      <c r="R58" s="56" t="s">
        <v>1194</v>
      </c>
      <c r="S58" s="56">
        <f t="shared" si="2"/>
        <v>173</v>
      </c>
      <c r="T58" s="19">
        <v>34</v>
      </c>
    </row>
    <row r="59" spans="1:20" x14ac:dyDescent="0.25">
      <c r="A59" s="20" t="str">
        <f t="shared" si="0"/>
        <v>MANNATO_ROCCO_M04</v>
      </c>
      <c r="B59" s="19">
        <f t="shared" si="1"/>
        <v>58</v>
      </c>
      <c r="C59" s="56" t="s">
        <v>1868</v>
      </c>
      <c r="D59" s="56" t="s">
        <v>1869</v>
      </c>
      <c r="E59" s="56" t="s">
        <v>1870</v>
      </c>
      <c r="F59" s="56" t="s">
        <v>1565</v>
      </c>
      <c r="G59" s="56" t="s">
        <v>1871</v>
      </c>
      <c r="H59" s="56" t="s">
        <v>1872</v>
      </c>
      <c r="I59" s="56" t="s">
        <v>1873</v>
      </c>
      <c r="J59" s="56" t="s">
        <v>1874</v>
      </c>
      <c r="K59" s="56" t="s">
        <v>7</v>
      </c>
      <c r="L59" s="56" t="str">
        <f>VLOOKUP(K59,CAT!$E$2:$F$26,2)</f>
        <v>M04</v>
      </c>
      <c r="M59" s="56" t="s">
        <v>346</v>
      </c>
      <c r="N59" s="56" t="s">
        <v>347</v>
      </c>
      <c r="O59" s="56" t="s">
        <v>209</v>
      </c>
      <c r="P59" s="56" t="s">
        <v>1490</v>
      </c>
      <c r="Q59" s="56" t="s">
        <v>1456</v>
      </c>
      <c r="R59" s="56" t="s">
        <v>1194</v>
      </c>
      <c r="S59" s="56">
        <f t="shared" si="2"/>
        <v>172</v>
      </c>
      <c r="T59" s="19">
        <v>26</v>
      </c>
    </row>
    <row r="60" spans="1:20" x14ac:dyDescent="0.25">
      <c r="A60" s="20" t="str">
        <f t="shared" si="0"/>
        <v>COSTANZO_GIUSEPPE_M02</v>
      </c>
      <c r="B60" s="19">
        <f t="shared" si="1"/>
        <v>59</v>
      </c>
      <c r="C60" s="56" t="s">
        <v>1875</v>
      </c>
      <c r="D60" s="56" t="s">
        <v>1876</v>
      </c>
      <c r="E60" s="56" t="s">
        <v>1877</v>
      </c>
      <c r="F60" s="56" t="s">
        <v>1653</v>
      </c>
      <c r="G60" s="56" t="s">
        <v>1878</v>
      </c>
      <c r="H60" s="56" t="s">
        <v>1879</v>
      </c>
      <c r="I60" s="56" t="s">
        <v>1880</v>
      </c>
      <c r="J60" s="56" t="s">
        <v>1881</v>
      </c>
      <c r="K60" s="56" t="s">
        <v>20</v>
      </c>
      <c r="L60" s="56" t="str">
        <f>VLOOKUP(K60,CAT!$E$2:$F$26,2)</f>
        <v>M02</v>
      </c>
      <c r="M60" s="56" t="s">
        <v>19</v>
      </c>
      <c r="N60" s="56" t="s">
        <v>21</v>
      </c>
      <c r="O60" s="56" t="s">
        <v>209</v>
      </c>
      <c r="P60" s="56" t="s">
        <v>1610</v>
      </c>
      <c r="Q60" s="56" t="s">
        <v>1456</v>
      </c>
      <c r="R60" s="56" t="s">
        <v>1169</v>
      </c>
      <c r="S60" s="56">
        <f t="shared" si="2"/>
        <v>171</v>
      </c>
      <c r="T60" s="19">
        <v>29</v>
      </c>
    </row>
    <row r="61" spans="1:20" x14ac:dyDescent="0.25">
      <c r="A61" s="20" t="str">
        <f t="shared" si="0"/>
        <v>CANU_GIANFRANCO_M09</v>
      </c>
      <c r="B61" s="19">
        <f t="shared" si="1"/>
        <v>60</v>
      </c>
      <c r="C61" s="56" t="s">
        <v>1882</v>
      </c>
      <c r="D61" s="56" t="s">
        <v>1883</v>
      </c>
      <c r="E61" s="56" t="s">
        <v>1884</v>
      </c>
      <c r="F61" s="56" t="s">
        <v>1469</v>
      </c>
      <c r="G61" s="56" t="s">
        <v>1885</v>
      </c>
      <c r="H61" s="56" t="s">
        <v>1886</v>
      </c>
      <c r="I61" s="56" t="s">
        <v>1887</v>
      </c>
      <c r="J61" s="56" t="s">
        <v>1867</v>
      </c>
      <c r="K61" s="56" t="s">
        <v>70</v>
      </c>
      <c r="L61" s="56" t="str">
        <f>VLOOKUP(K61,CAT!$E$2:$F$26,2)</f>
        <v>M09</v>
      </c>
      <c r="M61" s="56" t="s">
        <v>483</v>
      </c>
      <c r="N61" s="56" t="s">
        <v>151</v>
      </c>
      <c r="O61" s="56" t="s">
        <v>209</v>
      </c>
      <c r="P61" s="56" t="s">
        <v>1888</v>
      </c>
      <c r="Q61" s="56" t="s">
        <v>1456</v>
      </c>
      <c r="R61" s="56" t="s">
        <v>953</v>
      </c>
      <c r="S61" s="56">
        <f t="shared" si="2"/>
        <v>170</v>
      </c>
      <c r="T61" s="19">
        <v>45</v>
      </c>
    </row>
    <row r="62" spans="1:20" x14ac:dyDescent="0.25">
      <c r="A62" s="20" t="str">
        <f t="shared" si="0"/>
        <v>IANNIELLO_CARMINE_M07</v>
      </c>
      <c r="B62" s="19">
        <f t="shared" si="1"/>
        <v>61</v>
      </c>
      <c r="C62" s="56" t="s">
        <v>1889</v>
      </c>
      <c r="D62" s="56" t="s">
        <v>1890</v>
      </c>
      <c r="E62" s="56" t="s">
        <v>1891</v>
      </c>
      <c r="F62" s="56" t="s">
        <v>1892</v>
      </c>
      <c r="G62" s="56" t="s">
        <v>1893</v>
      </c>
      <c r="H62" s="56" t="s">
        <v>1871</v>
      </c>
      <c r="I62" s="56" t="s">
        <v>1894</v>
      </c>
      <c r="J62" s="56" t="s">
        <v>1895</v>
      </c>
      <c r="K62" s="56" t="s">
        <v>17</v>
      </c>
      <c r="L62" s="56" t="str">
        <f>VLOOKUP(K62,CAT!$E$2:$F$26,2)</f>
        <v>M07</v>
      </c>
      <c r="M62" s="56" t="s">
        <v>277</v>
      </c>
      <c r="N62" s="56" t="s">
        <v>81</v>
      </c>
      <c r="O62" s="56" t="s">
        <v>209</v>
      </c>
      <c r="P62" s="56" t="s">
        <v>1896</v>
      </c>
      <c r="Q62" s="56" t="s">
        <v>1456</v>
      </c>
      <c r="R62" s="56" t="s">
        <v>1194</v>
      </c>
      <c r="S62" s="56">
        <f t="shared" si="2"/>
        <v>169</v>
      </c>
      <c r="T62" s="19">
        <v>35</v>
      </c>
    </row>
    <row r="63" spans="1:20" x14ac:dyDescent="0.25">
      <c r="A63" s="20" t="str">
        <f t="shared" si="0"/>
        <v>TISI_DOMENICO_M04</v>
      </c>
      <c r="B63" s="19">
        <f t="shared" si="1"/>
        <v>62</v>
      </c>
      <c r="C63" s="56" t="s">
        <v>1897</v>
      </c>
      <c r="D63" s="56" t="s">
        <v>1898</v>
      </c>
      <c r="E63" s="56" t="s">
        <v>1899</v>
      </c>
      <c r="F63" s="56" t="s">
        <v>1900</v>
      </c>
      <c r="G63" s="56" t="s">
        <v>1901</v>
      </c>
      <c r="H63" s="56" t="s">
        <v>1902</v>
      </c>
      <c r="I63" s="56" t="s">
        <v>1903</v>
      </c>
      <c r="J63" s="56" t="s">
        <v>1895</v>
      </c>
      <c r="K63" s="56" t="s">
        <v>7</v>
      </c>
      <c r="L63" s="56" t="str">
        <f>VLOOKUP(K63,CAT!$E$2:$F$26,2)</f>
        <v>M04</v>
      </c>
      <c r="M63" s="56" t="s">
        <v>315</v>
      </c>
      <c r="N63" s="56" t="s">
        <v>28</v>
      </c>
      <c r="O63" s="56" t="s">
        <v>209</v>
      </c>
      <c r="P63" s="56" t="s">
        <v>1572</v>
      </c>
      <c r="Q63" s="56" t="s">
        <v>1456</v>
      </c>
      <c r="R63" s="56" t="s">
        <v>189</v>
      </c>
      <c r="S63" s="56">
        <f t="shared" si="2"/>
        <v>168</v>
      </c>
      <c r="T63" s="19">
        <v>25</v>
      </c>
    </row>
    <row r="64" spans="1:20" x14ac:dyDescent="0.25">
      <c r="A64" s="20" t="str">
        <f t="shared" si="0"/>
        <v>PETROCCIA_DONATO_M05</v>
      </c>
      <c r="B64" s="19">
        <f t="shared" si="1"/>
        <v>63</v>
      </c>
      <c r="C64" s="56" t="s">
        <v>1904</v>
      </c>
      <c r="D64" s="56" t="s">
        <v>1905</v>
      </c>
      <c r="E64" s="56" t="s">
        <v>1906</v>
      </c>
      <c r="F64" s="56" t="s">
        <v>1559</v>
      </c>
      <c r="G64" s="56" t="s">
        <v>1907</v>
      </c>
      <c r="H64" s="56" t="s">
        <v>1908</v>
      </c>
      <c r="I64" s="56" t="s">
        <v>1909</v>
      </c>
      <c r="J64" s="56" t="s">
        <v>1910</v>
      </c>
      <c r="K64" s="56" t="s">
        <v>29</v>
      </c>
      <c r="L64" s="56" t="str">
        <f>VLOOKUP(K64,CAT!$E$2:$F$26,2)</f>
        <v>M05</v>
      </c>
      <c r="M64" s="56" t="s">
        <v>57</v>
      </c>
      <c r="N64" s="56" t="s">
        <v>41</v>
      </c>
      <c r="O64" s="56" t="s">
        <v>209</v>
      </c>
      <c r="P64" s="56" t="s">
        <v>1602</v>
      </c>
      <c r="Q64" s="56" t="s">
        <v>1456</v>
      </c>
      <c r="R64" s="56" t="s">
        <v>1169</v>
      </c>
      <c r="S64" s="56">
        <f t="shared" si="2"/>
        <v>167</v>
      </c>
      <c r="T64" s="19">
        <v>30</v>
      </c>
    </row>
    <row r="65" spans="1:20" x14ac:dyDescent="0.25">
      <c r="A65" s="20" t="str">
        <f t="shared" si="0"/>
        <v>FESTA_ANGELO_MICHELE_M07</v>
      </c>
      <c r="B65" s="19">
        <f t="shared" si="1"/>
        <v>64</v>
      </c>
      <c r="C65" s="56" t="s">
        <v>1911</v>
      </c>
      <c r="D65" s="56" t="s">
        <v>1912</v>
      </c>
      <c r="E65" s="56" t="s">
        <v>1913</v>
      </c>
      <c r="F65" s="56" t="s">
        <v>1914</v>
      </c>
      <c r="G65" s="56" t="s">
        <v>1915</v>
      </c>
      <c r="H65" s="56" t="s">
        <v>1916</v>
      </c>
      <c r="I65" s="56" t="s">
        <v>1917</v>
      </c>
      <c r="J65" s="56" t="s">
        <v>1918</v>
      </c>
      <c r="K65" s="56" t="s">
        <v>17</v>
      </c>
      <c r="L65" s="56" t="str">
        <f>VLOOKUP(K65,CAT!$E$2:$F$26,2)</f>
        <v>M07</v>
      </c>
      <c r="M65" s="56" t="s">
        <v>26</v>
      </c>
      <c r="N65" s="56" t="s">
        <v>1091</v>
      </c>
      <c r="O65" s="56" t="s">
        <v>209</v>
      </c>
      <c r="P65" s="56" t="s">
        <v>1703</v>
      </c>
      <c r="Q65" s="56" t="s">
        <v>1456</v>
      </c>
      <c r="R65" s="56" t="s">
        <v>1169</v>
      </c>
      <c r="S65" s="56">
        <f t="shared" si="2"/>
        <v>166</v>
      </c>
      <c r="T65" s="19">
        <v>34</v>
      </c>
    </row>
    <row r="66" spans="1:20" x14ac:dyDescent="0.25">
      <c r="A66" s="20" t="str">
        <f t="shared" si="0"/>
        <v>CAPRIO_GIUSEPPE_M03</v>
      </c>
      <c r="B66" s="19">
        <f t="shared" si="1"/>
        <v>65</v>
      </c>
      <c r="C66" s="56" t="s">
        <v>1919</v>
      </c>
      <c r="D66" s="56" t="s">
        <v>1920</v>
      </c>
      <c r="E66" s="56" t="s">
        <v>1921</v>
      </c>
      <c r="F66" s="56" t="s">
        <v>1521</v>
      </c>
      <c r="G66" s="56" t="s">
        <v>1922</v>
      </c>
      <c r="H66" s="56" t="s">
        <v>1923</v>
      </c>
      <c r="I66" s="56" t="s">
        <v>1924</v>
      </c>
      <c r="J66" s="56" t="s">
        <v>1910</v>
      </c>
      <c r="K66" s="56" t="s">
        <v>3</v>
      </c>
      <c r="L66" s="56" t="str">
        <f>VLOOKUP(K66,CAT!$E$2:$F$26,2)</f>
        <v>M03</v>
      </c>
      <c r="M66" s="56" t="s">
        <v>743</v>
      </c>
      <c r="N66" s="56" t="s">
        <v>21</v>
      </c>
      <c r="O66" s="56" t="s">
        <v>209</v>
      </c>
      <c r="P66" s="56" t="s">
        <v>1925</v>
      </c>
      <c r="Q66" s="56" t="s">
        <v>1456</v>
      </c>
      <c r="R66" s="56" t="s">
        <v>1169</v>
      </c>
      <c r="S66" s="56">
        <f t="shared" si="2"/>
        <v>165</v>
      </c>
      <c r="T66" s="19">
        <v>32</v>
      </c>
    </row>
    <row r="67" spans="1:20" x14ac:dyDescent="0.25">
      <c r="A67" s="20" t="str">
        <f t="shared" ref="A67:A130" si="3">CONCATENATE(M67,"_",N67,"_",L67)</f>
        <v>FONZO_SIMONE_M01</v>
      </c>
      <c r="B67" s="19">
        <f t="shared" si="1"/>
        <v>66</v>
      </c>
      <c r="C67" s="56" t="s">
        <v>1926</v>
      </c>
      <c r="D67" s="56" t="s">
        <v>1927</v>
      </c>
      <c r="E67" s="56" t="s">
        <v>1928</v>
      </c>
      <c r="F67" s="56" t="s">
        <v>1469</v>
      </c>
      <c r="G67" s="56" t="s">
        <v>1929</v>
      </c>
      <c r="H67" s="56" t="s">
        <v>1930</v>
      </c>
      <c r="I67" s="56" t="s">
        <v>1931</v>
      </c>
      <c r="J67" s="56" t="s">
        <v>1918</v>
      </c>
      <c r="K67" s="56" t="s">
        <v>120</v>
      </c>
      <c r="L67" s="56" t="str">
        <f>VLOOKUP(K67,CAT!$E$2:$F$26,2)</f>
        <v>M01</v>
      </c>
      <c r="M67" s="56" t="s">
        <v>344</v>
      </c>
      <c r="N67" s="56" t="s">
        <v>345</v>
      </c>
      <c r="O67" s="56" t="s">
        <v>209</v>
      </c>
      <c r="P67" s="56" t="s">
        <v>1932</v>
      </c>
      <c r="Q67" s="56" t="s">
        <v>1456</v>
      </c>
      <c r="R67" s="56" t="s">
        <v>1194</v>
      </c>
      <c r="S67" s="56">
        <f t="shared" si="2"/>
        <v>164</v>
      </c>
      <c r="T67" s="19">
        <v>42</v>
      </c>
    </row>
    <row r="68" spans="1:20" x14ac:dyDescent="0.25">
      <c r="A68" s="20" t="str">
        <f t="shared" si="3"/>
        <v>LANZALONE_ANDREA_M06</v>
      </c>
      <c r="B68" s="19">
        <f t="shared" ref="B68:B131" si="4">B67+1</f>
        <v>67</v>
      </c>
      <c r="C68" s="56" t="s">
        <v>1933</v>
      </c>
      <c r="D68" s="56" t="s">
        <v>1934</v>
      </c>
      <c r="E68" s="56" t="s">
        <v>1935</v>
      </c>
      <c r="F68" s="56" t="s">
        <v>1936</v>
      </c>
      <c r="G68" s="56" t="s">
        <v>1937</v>
      </c>
      <c r="H68" s="56" t="s">
        <v>1938</v>
      </c>
      <c r="I68" s="56" t="s">
        <v>1939</v>
      </c>
      <c r="J68" s="56" t="s">
        <v>1940</v>
      </c>
      <c r="K68" s="56" t="s">
        <v>15</v>
      </c>
      <c r="L68" s="56" t="str">
        <f>VLOOKUP(K68,CAT!$E$2:$F$26,2)</f>
        <v>M06</v>
      </c>
      <c r="M68" s="56" t="s">
        <v>305</v>
      </c>
      <c r="N68" s="56" t="s">
        <v>84</v>
      </c>
      <c r="O68" s="56" t="s">
        <v>209</v>
      </c>
      <c r="P68" s="56" t="s">
        <v>1808</v>
      </c>
      <c r="Q68" s="56" t="s">
        <v>1456</v>
      </c>
      <c r="R68" s="56" t="s">
        <v>1194</v>
      </c>
      <c r="S68" s="56">
        <f t="shared" si="2"/>
        <v>163</v>
      </c>
      <c r="T68" s="19">
        <v>33</v>
      </c>
    </row>
    <row r="69" spans="1:20" x14ac:dyDescent="0.25">
      <c r="A69" s="20" t="str">
        <f t="shared" si="3"/>
        <v>GORGONIO_FRANCESCO_M07</v>
      </c>
      <c r="B69" s="19">
        <f t="shared" si="4"/>
        <v>68</v>
      </c>
      <c r="C69" s="56" t="s">
        <v>1941</v>
      </c>
      <c r="D69" s="56" t="s">
        <v>1942</v>
      </c>
      <c r="E69" s="56" t="s">
        <v>1943</v>
      </c>
      <c r="F69" s="56" t="s">
        <v>1484</v>
      </c>
      <c r="G69" s="56" t="s">
        <v>1937</v>
      </c>
      <c r="H69" s="56" t="s">
        <v>1944</v>
      </c>
      <c r="I69" s="56" t="s">
        <v>1939</v>
      </c>
      <c r="J69" s="56" t="s">
        <v>1940</v>
      </c>
      <c r="K69" s="56" t="s">
        <v>17</v>
      </c>
      <c r="L69" s="56" t="str">
        <f>VLOOKUP(K69,CAT!$E$2:$F$26,2)</f>
        <v>M07</v>
      </c>
      <c r="M69" s="56" t="s">
        <v>304</v>
      </c>
      <c r="N69" s="56" t="s">
        <v>109</v>
      </c>
      <c r="O69" s="56" t="s">
        <v>209</v>
      </c>
      <c r="P69" s="56" t="s">
        <v>1710</v>
      </c>
      <c r="Q69" s="56" t="s">
        <v>1456</v>
      </c>
      <c r="R69" s="56" t="s">
        <v>1194</v>
      </c>
      <c r="S69" s="56">
        <f t="shared" si="2"/>
        <v>162</v>
      </c>
      <c r="T69" s="19">
        <v>33</v>
      </c>
    </row>
    <row r="70" spans="1:20" x14ac:dyDescent="0.25">
      <c r="A70" s="20" t="str">
        <f t="shared" si="3"/>
        <v>GALASSO_MARIO_GIUSEPPE_M08</v>
      </c>
      <c r="B70" s="19">
        <f t="shared" si="4"/>
        <v>69</v>
      </c>
      <c r="C70" s="56" t="s">
        <v>1945</v>
      </c>
      <c r="D70" s="56" t="s">
        <v>1946</v>
      </c>
      <c r="E70" s="56" t="s">
        <v>1947</v>
      </c>
      <c r="F70" s="56" t="s">
        <v>1757</v>
      </c>
      <c r="G70" s="56" t="s">
        <v>1948</v>
      </c>
      <c r="H70" s="56" t="s">
        <v>1949</v>
      </c>
      <c r="I70" s="56" t="s">
        <v>1950</v>
      </c>
      <c r="J70" s="56" t="s">
        <v>1951</v>
      </c>
      <c r="K70" s="56" t="s">
        <v>9</v>
      </c>
      <c r="L70" s="56" t="str">
        <f>VLOOKUP(K70,CAT!$E$2:$F$26,2)</f>
        <v>M08</v>
      </c>
      <c r="M70" s="56" t="s">
        <v>30</v>
      </c>
      <c r="N70" s="56" t="s">
        <v>1092</v>
      </c>
      <c r="O70" s="56" t="s">
        <v>209</v>
      </c>
      <c r="P70" s="56" t="s">
        <v>1952</v>
      </c>
      <c r="Q70" s="56" t="s">
        <v>1456</v>
      </c>
      <c r="R70" s="56" t="s">
        <v>1169</v>
      </c>
      <c r="S70" s="56">
        <f t="shared" si="2"/>
        <v>161</v>
      </c>
      <c r="T70" s="19">
        <v>45</v>
      </c>
    </row>
    <row r="71" spans="1:20" x14ac:dyDescent="0.25">
      <c r="A71" s="20" t="str">
        <f t="shared" si="3"/>
        <v>VICARIO_MARIO_ANTONIO_M08</v>
      </c>
      <c r="B71" s="19">
        <f t="shared" si="4"/>
        <v>70</v>
      </c>
      <c r="C71" s="56" t="s">
        <v>1953</v>
      </c>
      <c r="D71" s="56" t="s">
        <v>1954</v>
      </c>
      <c r="E71" s="56" t="s">
        <v>1955</v>
      </c>
      <c r="F71" s="56" t="s">
        <v>1500</v>
      </c>
      <c r="G71" s="56" t="s">
        <v>1956</v>
      </c>
      <c r="H71" s="56" t="s">
        <v>1957</v>
      </c>
      <c r="I71" s="56" t="s">
        <v>1958</v>
      </c>
      <c r="J71" s="56" t="s">
        <v>1959</v>
      </c>
      <c r="K71" s="56" t="s">
        <v>9</v>
      </c>
      <c r="L71" s="56" t="str">
        <f>VLOOKUP(K71,CAT!$E$2:$F$26,2)</f>
        <v>M08</v>
      </c>
      <c r="M71" s="56" t="s">
        <v>374</v>
      </c>
      <c r="N71" s="56" t="s">
        <v>1096</v>
      </c>
      <c r="O71" s="56" t="s">
        <v>209</v>
      </c>
      <c r="P71" s="56" t="s">
        <v>1960</v>
      </c>
      <c r="Q71" s="56" t="s">
        <v>1456</v>
      </c>
      <c r="R71" s="56" t="s">
        <v>1169</v>
      </c>
      <c r="S71" s="56">
        <f t="shared" ref="S71:S134" si="5">S70-1</f>
        <v>160</v>
      </c>
      <c r="T71" s="19">
        <v>42</v>
      </c>
    </row>
    <row r="72" spans="1:20" x14ac:dyDescent="0.25">
      <c r="A72" s="20" t="str">
        <f t="shared" si="3"/>
        <v>BOTTICELLA_MAURIZIO_M06</v>
      </c>
      <c r="B72" s="19">
        <f t="shared" si="4"/>
        <v>71</v>
      </c>
      <c r="C72" s="56" t="s">
        <v>1961</v>
      </c>
      <c r="D72" s="56" t="s">
        <v>1962</v>
      </c>
      <c r="E72" s="56" t="s">
        <v>1963</v>
      </c>
      <c r="F72" s="56" t="s">
        <v>1544</v>
      </c>
      <c r="G72" s="56" t="s">
        <v>1964</v>
      </c>
      <c r="H72" s="56" t="s">
        <v>1937</v>
      </c>
      <c r="I72" s="56" t="s">
        <v>1965</v>
      </c>
      <c r="J72" s="56" t="s">
        <v>1966</v>
      </c>
      <c r="K72" s="56" t="s">
        <v>15</v>
      </c>
      <c r="L72" s="56" t="str">
        <f>VLOOKUP(K72,CAT!$E$2:$F$26,2)</f>
        <v>M06</v>
      </c>
      <c r="M72" s="56" t="s">
        <v>902</v>
      </c>
      <c r="N72" s="56" t="s">
        <v>112</v>
      </c>
      <c r="O72" s="56" t="s">
        <v>209</v>
      </c>
      <c r="P72" s="56" t="s">
        <v>1967</v>
      </c>
      <c r="Q72" s="56" t="s">
        <v>1456</v>
      </c>
      <c r="R72" s="56" t="s">
        <v>328</v>
      </c>
      <c r="S72" s="56">
        <f t="shared" si="5"/>
        <v>159</v>
      </c>
      <c r="T72" s="19">
        <v>32</v>
      </c>
    </row>
    <row r="73" spans="1:20" x14ac:dyDescent="0.25">
      <c r="A73" s="20" t="str">
        <f t="shared" si="3"/>
        <v>RINALDI_ROCCO_PAOLO_M02</v>
      </c>
      <c r="B73" s="19">
        <f t="shared" si="4"/>
        <v>72</v>
      </c>
      <c r="C73" s="56" t="s">
        <v>1968</v>
      </c>
      <c r="D73" s="56" t="s">
        <v>1969</v>
      </c>
      <c r="E73" s="56" t="s">
        <v>1970</v>
      </c>
      <c r="F73" s="56" t="s">
        <v>1971</v>
      </c>
      <c r="G73" s="56" t="s">
        <v>1972</v>
      </c>
      <c r="H73" s="56" t="s">
        <v>1973</v>
      </c>
      <c r="I73" s="56" t="s">
        <v>1974</v>
      </c>
      <c r="J73" s="56" t="s">
        <v>1975</v>
      </c>
      <c r="K73" s="56" t="s">
        <v>20</v>
      </c>
      <c r="L73" s="56" t="str">
        <f>VLOOKUP(K73,CAT!$E$2:$F$26,2)</f>
        <v>M02</v>
      </c>
      <c r="M73" s="56" t="s">
        <v>399</v>
      </c>
      <c r="N73" s="56" t="s">
        <v>1094</v>
      </c>
      <c r="O73" s="56" t="s">
        <v>209</v>
      </c>
      <c r="P73" s="56" t="s">
        <v>1513</v>
      </c>
      <c r="Q73" s="56" t="s">
        <v>1456</v>
      </c>
      <c r="R73" s="56" t="s">
        <v>1169</v>
      </c>
      <c r="S73" s="56">
        <f t="shared" si="5"/>
        <v>158</v>
      </c>
      <c r="T73" s="19">
        <v>28</v>
      </c>
    </row>
    <row r="74" spans="1:20" x14ac:dyDescent="0.25">
      <c r="A74" s="20" t="str">
        <f t="shared" si="3"/>
        <v>CICCARELLI_ROBERTO_EMILIO_M04</v>
      </c>
      <c r="B74" s="19">
        <f t="shared" si="4"/>
        <v>73</v>
      </c>
      <c r="C74" s="56" t="s">
        <v>1976</v>
      </c>
      <c r="D74" s="56" t="s">
        <v>1977</v>
      </c>
      <c r="E74" s="56" t="s">
        <v>1978</v>
      </c>
      <c r="F74" s="56" t="s">
        <v>1979</v>
      </c>
      <c r="G74" s="56" t="s">
        <v>1980</v>
      </c>
      <c r="H74" s="56" t="s">
        <v>1981</v>
      </c>
      <c r="I74" s="56" t="s">
        <v>1982</v>
      </c>
      <c r="J74" s="56" t="s">
        <v>1983</v>
      </c>
      <c r="K74" s="56" t="s">
        <v>7</v>
      </c>
      <c r="L74" s="56" t="str">
        <f>VLOOKUP(K74,CAT!$E$2:$F$26,2)</f>
        <v>M04</v>
      </c>
      <c r="M74" s="56" t="s">
        <v>722</v>
      </c>
      <c r="N74" s="56" t="s">
        <v>1099</v>
      </c>
      <c r="O74" s="56" t="s">
        <v>209</v>
      </c>
      <c r="P74" s="56" t="s">
        <v>1490</v>
      </c>
      <c r="Q74" s="56" t="s">
        <v>1456</v>
      </c>
      <c r="R74" s="56" t="s">
        <v>1194</v>
      </c>
      <c r="S74" s="56">
        <f t="shared" si="5"/>
        <v>157</v>
      </c>
      <c r="T74" s="19">
        <v>24</v>
      </c>
    </row>
    <row r="75" spans="1:20" x14ac:dyDescent="0.25">
      <c r="A75" s="20" t="str">
        <f t="shared" si="3"/>
        <v>VENDITTI_CARLO_M05</v>
      </c>
      <c r="B75" s="19">
        <f t="shared" si="4"/>
        <v>74</v>
      </c>
      <c r="C75" s="56" t="s">
        <v>1984</v>
      </c>
      <c r="D75" s="56" t="s">
        <v>1985</v>
      </c>
      <c r="E75" s="56" t="s">
        <v>1986</v>
      </c>
      <c r="F75" s="56" t="s">
        <v>1597</v>
      </c>
      <c r="G75" s="56" t="s">
        <v>1987</v>
      </c>
      <c r="H75" s="56" t="s">
        <v>1988</v>
      </c>
      <c r="I75" s="56" t="s">
        <v>1989</v>
      </c>
      <c r="J75" s="56" t="s">
        <v>1983</v>
      </c>
      <c r="K75" s="56" t="s">
        <v>29</v>
      </c>
      <c r="L75" s="56" t="str">
        <f>VLOOKUP(K75,CAT!$E$2:$F$26,2)</f>
        <v>M05</v>
      </c>
      <c r="M75" s="56" t="s">
        <v>417</v>
      </c>
      <c r="N75" s="56" t="s">
        <v>72</v>
      </c>
      <c r="O75" s="56" t="s">
        <v>209</v>
      </c>
      <c r="P75" s="56" t="s">
        <v>1718</v>
      </c>
      <c r="Q75" s="56" t="s">
        <v>1456</v>
      </c>
      <c r="R75" s="56" t="s">
        <v>1169</v>
      </c>
      <c r="S75" s="56">
        <f t="shared" si="5"/>
        <v>156</v>
      </c>
      <c r="T75" s="19">
        <v>29</v>
      </c>
    </row>
    <row r="76" spans="1:20" x14ac:dyDescent="0.25">
      <c r="A76" s="20" t="str">
        <f t="shared" si="3"/>
        <v>MANZI_DAVIDE_M01</v>
      </c>
      <c r="B76" s="19">
        <f t="shared" si="4"/>
        <v>75</v>
      </c>
      <c r="C76" s="56" t="s">
        <v>1990</v>
      </c>
      <c r="D76" s="56" t="s">
        <v>1991</v>
      </c>
      <c r="E76" s="56" t="s">
        <v>1992</v>
      </c>
      <c r="F76" s="56" t="s">
        <v>1450</v>
      </c>
      <c r="G76" s="56" t="s">
        <v>1993</v>
      </c>
      <c r="H76" s="56" t="s">
        <v>1994</v>
      </c>
      <c r="I76" s="56" t="s">
        <v>1995</v>
      </c>
      <c r="J76" s="56" t="s">
        <v>1996</v>
      </c>
      <c r="K76" s="56" t="s">
        <v>121</v>
      </c>
      <c r="L76" s="56" t="str">
        <f>VLOOKUP(K76,CAT!$E$2:$F$26,2)</f>
        <v>M01</v>
      </c>
      <c r="M76" s="56" t="s">
        <v>148</v>
      </c>
      <c r="N76" s="56" t="s">
        <v>149</v>
      </c>
      <c r="O76" s="56" t="s">
        <v>209</v>
      </c>
      <c r="P76" s="56" t="s">
        <v>1997</v>
      </c>
      <c r="Q76" s="56" t="s">
        <v>1456</v>
      </c>
      <c r="R76" s="56" t="s">
        <v>1194</v>
      </c>
      <c r="S76" s="56">
        <f t="shared" si="5"/>
        <v>155</v>
      </c>
      <c r="T76" s="19">
        <v>39</v>
      </c>
    </row>
    <row r="77" spans="1:20" x14ac:dyDescent="0.25">
      <c r="A77" s="20" t="str">
        <f t="shared" si="3"/>
        <v>DE_LUCIA_GIUSEPPE_M01</v>
      </c>
      <c r="B77" s="19">
        <f t="shared" si="4"/>
        <v>76</v>
      </c>
      <c r="C77" s="56" t="s">
        <v>1998</v>
      </c>
      <c r="D77" s="56" t="s">
        <v>1999</v>
      </c>
      <c r="E77" s="56" t="s">
        <v>1946</v>
      </c>
      <c r="F77" s="56" t="s">
        <v>1469</v>
      </c>
      <c r="G77" s="56" t="s">
        <v>2000</v>
      </c>
      <c r="H77" s="56" t="s">
        <v>2001</v>
      </c>
      <c r="I77" s="56" t="s">
        <v>2002</v>
      </c>
      <c r="J77" s="56" t="s">
        <v>1996</v>
      </c>
      <c r="K77" s="56" t="s">
        <v>121</v>
      </c>
      <c r="L77" s="56" t="str">
        <f>VLOOKUP(K77,CAT!$E$2:$F$26,2)</f>
        <v>M01</v>
      </c>
      <c r="M77" s="56" t="s">
        <v>1103</v>
      </c>
      <c r="N77" s="56" t="s">
        <v>21</v>
      </c>
      <c r="O77" s="56" t="s">
        <v>209</v>
      </c>
      <c r="P77" s="56" t="s">
        <v>1997</v>
      </c>
      <c r="Q77" s="56" t="s">
        <v>1456</v>
      </c>
      <c r="R77" s="56" t="s">
        <v>1194</v>
      </c>
      <c r="S77" s="56">
        <f t="shared" si="5"/>
        <v>154</v>
      </c>
      <c r="T77" s="19">
        <v>37</v>
      </c>
    </row>
    <row r="78" spans="1:20" x14ac:dyDescent="0.25">
      <c r="A78" s="20" t="str">
        <f t="shared" si="3"/>
        <v>DE_FILIPPO_DOMENICO_M05</v>
      </c>
      <c r="B78" s="19">
        <f t="shared" si="4"/>
        <v>77</v>
      </c>
      <c r="C78" s="56" t="s">
        <v>2003</v>
      </c>
      <c r="D78" s="56" t="s">
        <v>2004</v>
      </c>
      <c r="E78" s="56" t="s">
        <v>2005</v>
      </c>
      <c r="F78" s="56" t="s">
        <v>2006</v>
      </c>
      <c r="G78" s="56" t="s">
        <v>2007</v>
      </c>
      <c r="H78" s="56" t="s">
        <v>2008</v>
      </c>
      <c r="I78" s="56" t="s">
        <v>2009</v>
      </c>
      <c r="J78" s="56" t="s">
        <v>1966</v>
      </c>
      <c r="K78" s="56" t="s">
        <v>29</v>
      </c>
      <c r="L78" s="56" t="str">
        <f>VLOOKUP(K78,CAT!$E$2:$F$26,2)</f>
        <v>M05</v>
      </c>
      <c r="M78" s="56" t="s">
        <v>1171</v>
      </c>
      <c r="N78" s="56" t="s">
        <v>28</v>
      </c>
      <c r="O78" s="56" t="s">
        <v>209</v>
      </c>
      <c r="P78" s="56" t="s">
        <v>1557</v>
      </c>
      <c r="Q78" s="56" t="s">
        <v>1456</v>
      </c>
      <c r="R78" s="56" t="s">
        <v>92</v>
      </c>
      <c r="S78" s="56">
        <f t="shared" si="5"/>
        <v>153</v>
      </c>
      <c r="T78" s="19">
        <v>28</v>
      </c>
    </row>
    <row r="79" spans="1:20" x14ac:dyDescent="0.25">
      <c r="A79" s="20" t="str">
        <f t="shared" si="3"/>
        <v>ROMANO_MARCELLO_M08</v>
      </c>
      <c r="B79" s="19">
        <f t="shared" si="4"/>
        <v>78</v>
      </c>
      <c r="C79" s="56" t="s">
        <v>2010</v>
      </c>
      <c r="D79" s="56" t="s">
        <v>2011</v>
      </c>
      <c r="E79" s="56" t="s">
        <v>2012</v>
      </c>
      <c r="F79" s="56" t="s">
        <v>2013</v>
      </c>
      <c r="G79" s="56" t="s">
        <v>2014</v>
      </c>
      <c r="H79" s="56" t="s">
        <v>2015</v>
      </c>
      <c r="I79" s="56" t="s">
        <v>2016</v>
      </c>
      <c r="J79" s="56" t="s">
        <v>1996</v>
      </c>
      <c r="K79" s="56" t="s">
        <v>9</v>
      </c>
      <c r="L79" s="56" t="str">
        <f>VLOOKUP(K79,CAT!$E$2:$F$26,2)</f>
        <v>M08</v>
      </c>
      <c r="M79" s="56" t="s">
        <v>161</v>
      </c>
      <c r="N79" s="56" t="s">
        <v>187</v>
      </c>
      <c r="O79" s="56" t="s">
        <v>209</v>
      </c>
      <c r="P79" s="56" t="s">
        <v>2017</v>
      </c>
      <c r="Q79" s="56" t="s">
        <v>1456</v>
      </c>
      <c r="R79" s="56" t="s">
        <v>189</v>
      </c>
      <c r="S79" s="56">
        <f t="shared" si="5"/>
        <v>152</v>
      </c>
      <c r="T79" s="19">
        <v>39</v>
      </c>
    </row>
    <row r="80" spans="1:20" x14ac:dyDescent="0.25">
      <c r="A80" s="20" t="str">
        <f t="shared" si="3"/>
        <v>GIACINTO_ALESSANDRO_M05</v>
      </c>
      <c r="B80" s="19">
        <f t="shared" si="4"/>
        <v>79</v>
      </c>
      <c r="C80" s="56" t="s">
        <v>1883</v>
      </c>
      <c r="D80" s="56" t="s">
        <v>2018</v>
      </c>
      <c r="E80" s="56" t="s">
        <v>2019</v>
      </c>
      <c r="F80" s="56" t="s">
        <v>1900</v>
      </c>
      <c r="G80" s="56" t="s">
        <v>2020</v>
      </c>
      <c r="H80" s="56" t="s">
        <v>2021</v>
      </c>
      <c r="I80" s="56" t="s">
        <v>2022</v>
      </c>
      <c r="J80" s="56" t="s">
        <v>1996</v>
      </c>
      <c r="K80" s="56" t="s">
        <v>29</v>
      </c>
      <c r="L80" s="56" t="str">
        <f>VLOOKUP(K80,CAT!$E$2:$F$26,2)</f>
        <v>M05</v>
      </c>
      <c r="M80" s="56" t="s">
        <v>174</v>
      </c>
      <c r="N80" s="56" t="s">
        <v>95</v>
      </c>
      <c r="O80" s="56" t="s">
        <v>209</v>
      </c>
      <c r="P80" s="56" t="s">
        <v>1793</v>
      </c>
      <c r="Q80" s="56" t="s">
        <v>1456</v>
      </c>
      <c r="R80" s="56" t="s">
        <v>189</v>
      </c>
      <c r="S80" s="56">
        <f t="shared" si="5"/>
        <v>151</v>
      </c>
      <c r="T80" s="19">
        <v>27</v>
      </c>
    </row>
    <row r="81" spans="1:20" x14ac:dyDescent="0.25">
      <c r="A81" s="20" t="str">
        <f t="shared" si="3"/>
        <v>DI_CRISCIO_MARCELLO_M04</v>
      </c>
      <c r="B81" s="19">
        <f t="shared" si="4"/>
        <v>80</v>
      </c>
      <c r="C81" s="56" t="s">
        <v>2023</v>
      </c>
      <c r="D81" s="56" t="s">
        <v>2024</v>
      </c>
      <c r="E81" s="56" t="s">
        <v>2025</v>
      </c>
      <c r="F81" s="56" t="s">
        <v>2026</v>
      </c>
      <c r="G81" s="56" t="s">
        <v>2027</v>
      </c>
      <c r="H81" s="56" t="s">
        <v>2028</v>
      </c>
      <c r="I81" s="56" t="s">
        <v>2029</v>
      </c>
      <c r="J81" s="56" t="s">
        <v>1966</v>
      </c>
      <c r="K81" s="56" t="s">
        <v>7</v>
      </c>
      <c r="L81" s="56" t="str">
        <f>VLOOKUP(K81,CAT!$E$2:$F$26,2)</f>
        <v>M04</v>
      </c>
      <c r="M81" s="56" t="s">
        <v>1126</v>
      </c>
      <c r="N81" s="56" t="s">
        <v>187</v>
      </c>
      <c r="O81" s="56" t="s">
        <v>209</v>
      </c>
      <c r="P81" s="56" t="s">
        <v>1474</v>
      </c>
      <c r="Q81" s="56" t="s">
        <v>1456</v>
      </c>
      <c r="R81" s="56" t="s">
        <v>953</v>
      </c>
      <c r="S81" s="56">
        <f t="shared" si="5"/>
        <v>150</v>
      </c>
      <c r="T81" s="19">
        <v>23</v>
      </c>
    </row>
    <row r="82" spans="1:20" x14ac:dyDescent="0.25">
      <c r="A82" s="20" t="str">
        <f t="shared" si="3"/>
        <v>ALAADIK_CARLA_F1</v>
      </c>
      <c r="B82" s="19">
        <f t="shared" si="4"/>
        <v>81</v>
      </c>
      <c r="C82" s="56" t="s">
        <v>2030</v>
      </c>
      <c r="D82" s="56" t="s">
        <v>2031</v>
      </c>
      <c r="E82" s="56" t="s">
        <v>2032</v>
      </c>
      <c r="F82" s="56" t="s">
        <v>2033</v>
      </c>
      <c r="G82" s="56" t="s">
        <v>2034</v>
      </c>
      <c r="H82" s="56" t="s">
        <v>2035</v>
      </c>
      <c r="I82" s="56" t="s">
        <v>2036</v>
      </c>
      <c r="J82" s="56" t="s">
        <v>1966</v>
      </c>
      <c r="K82" s="56" t="s">
        <v>122</v>
      </c>
      <c r="L82" s="56" t="str">
        <f>VLOOKUP(K82,CAT!$E$2:$F$26,2)</f>
        <v>F1</v>
      </c>
      <c r="M82" s="56" t="s">
        <v>123</v>
      </c>
      <c r="N82" s="56" t="s">
        <v>524</v>
      </c>
      <c r="O82" s="56" t="s">
        <v>210</v>
      </c>
      <c r="P82" s="56" t="s">
        <v>2037</v>
      </c>
      <c r="Q82" s="56" t="s">
        <v>1456</v>
      </c>
      <c r="R82" s="56" t="s">
        <v>1194</v>
      </c>
      <c r="S82" s="56">
        <f t="shared" si="5"/>
        <v>149</v>
      </c>
      <c r="T82" s="19">
        <v>12</v>
      </c>
    </row>
    <row r="83" spans="1:20" x14ac:dyDescent="0.25">
      <c r="A83" s="20" t="str">
        <f t="shared" si="3"/>
        <v>CENICCOLA_VERA_F2</v>
      </c>
      <c r="B83" s="19">
        <f t="shared" si="4"/>
        <v>82</v>
      </c>
      <c r="C83" s="56" t="s">
        <v>2038</v>
      </c>
      <c r="D83" s="56" t="s">
        <v>2039</v>
      </c>
      <c r="E83" s="56" t="s">
        <v>2040</v>
      </c>
      <c r="F83" s="56" t="s">
        <v>2041</v>
      </c>
      <c r="G83" s="56" t="s">
        <v>1987</v>
      </c>
      <c r="H83" s="56" t="s">
        <v>2000</v>
      </c>
      <c r="I83" s="56" t="s">
        <v>1989</v>
      </c>
      <c r="J83" s="56" t="s">
        <v>1983</v>
      </c>
      <c r="K83" s="56" t="s">
        <v>12</v>
      </c>
      <c r="L83" s="56" t="str">
        <f>VLOOKUP(K83,CAT!$E$2:$F$26,2)</f>
        <v>F2</v>
      </c>
      <c r="M83" s="56" t="s">
        <v>778</v>
      </c>
      <c r="N83" s="56" t="s">
        <v>779</v>
      </c>
      <c r="O83" s="56" t="s">
        <v>210</v>
      </c>
      <c r="P83" s="56" t="s">
        <v>2042</v>
      </c>
      <c r="Q83" s="56" t="s">
        <v>1456</v>
      </c>
      <c r="R83" s="56" t="s">
        <v>1194</v>
      </c>
      <c r="S83" s="56">
        <f t="shared" si="5"/>
        <v>148</v>
      </c>
      <c r="T83" s="19">
        <v>10</v>
      </c>
    </row>
    <row r="84" spans="1:20" x14ac:dyDescent="0.25">
      <c r="A84" s="20" t="str">
        <f t="shared" si="3"/>
        <v>PUGLIESE_LUCIANO_M05</v>
      </c>
      <c r="B84" s="19">
        <f t="shared" si="4"/>
        <v>83</v>
      </c>
      <c r="C84" s="56" t="s">
        <v>2043</v>
      </c>
      <c r="D84" s="56" t="s">
        <v>2044</v>
      </c>
      <c r="E84" s="56" t="s">
        <v>1985</v>
      </c>
      <c r="F84" s="56" t="s">
        <v>2045</v>
      </c>
      <c r="G84" s="56" t="s">
        <v>2046</v>
      </c>
      <c r="H84" s="56" t="s">
        <v>2047</v>
      </c>
      <c r="I84" s="56" t="s">
        <v>2048</v>
      </c>
      <c r="J84" s="56" t="s">
        <v>2049</v>
      </c>
      <c r="K84" s="56" t="s">
        <v>29</v>
      </c>
      <c r="L84" s="56" t="str">
        <f>VLOOKUP(K84,CAT!$E$2:$F$26,2)</f>
        <v>M05</v>
      </c>
      <c r="M84" s="56" t="s">
        <v>667</v>
      </c>
      <c r="N84" s="56" t="s">
        <v>53</v>
      </c>
      <c r="O84" s="56" t="s">
        <v>209</v>
      </c>
      <c r="P84" s="56" t="s">
        <v>1619</v>
      </c>
      <c r="Q84" s="56" t="s">
        <v>1456</v>
      </c>
      <c r="R84" s="56" t="s">
        <v>1169</v>
      </c>
      <c r="S84" s="56">
        <f t="shared" si="5"/>
        <v>147</v>
      </c>
      <c r="T84" s="19">
        <v>26</v>
      </c>
    </row>
    <row r="85" spans="1:20" x14ac:dyDescent="0.25">
      <c r="A85" s="20" t="str">
        <f t="shared" si="3"/>
        <v>CENICCOLA_LUIGI_M07</v>
      </c>
      <c r="B85" s="19">
        <f t="shared" si="4"/>
        <v>84</v>
      </c>
      <c r="C85" s="56" t="s">
        <v>2050</v>
      </c>
      <c r="D85" s="56" t="s">
        <v>2051</v>
      </c>
      <c r="E85" s="56" t="s">
        <v>1732</v>
      </c>
      <c r="F85" s="56" t="s">
        <v>2052</v>
      </c>
      <c r="G85" s="56" t="s">
        <v>2053</v>
      </c>
      <c r="H85" s="56" t="s">
        <v>1980</v>
      </c>
      <c r="I85" s="56" t="s">
        <v>2054</v>
      </c>
      <c r="J85" s="56" t="s">
        <v>2055</v>
      </c>
      <c r="K85" s="56" t="s">
        <v>17</v>
      </c>
      <c r="L85" s="56" t="str">
        <f>VLOOKUP(K85,CAT!$E$2:$F$26,2)</f>
        <v>M07</v>
      </c>
      <c r="M85" s="56" t="s">
        <v>778</v>
      </c>
      <c r="N85" s="56" t="s">
        <v>35</v>
      </c>
      <c r="O85" s="56" t="s">
        <v>209</v>
      </c>
      <c r="P85" s="56" t="s">
        <v>1846</v>
      </c>
      <c r="Q85" s="56" t="s">
        <v>1456</v>
      </c>
      <c r="R85" s="56" t="s">
        <v>1194</v>
      </c>
      <c r="S85" s="56">
        <f t="shared" si="5"/>
        <v>146</v>
      </c>
      <c r="T85" s="19">
        <v>32</v>
      </c>
    </row>
    <row r="86" spans="1:20" x14ac:dyDescent="0.25">
      <c r="A86" s="20" t="str">
        <f t="shared" si="3"/>
        <v>EVANGELISTA_FRANCESCA_F4</v>
      </c>
      <c r="B86" s="19">
        <f t="shared" si="4"/>
        <v>85</v>
      </c>
      <c r="C86" s="56" t="s">
        <v>2056</v>
      </c>
      <c r="D86" s="56" t="s">
        <v>2057</v>
      </c>
      <c r="E86" s="56" t="s">
        <v>1914</v>
      </c>
      <c r="F86" s="56" t="s">
        <v>2058</v>
      </c>
      <c r="G86" s="56" t="s">
        <v>2059</v>
      </c>
      <c r="H86" s="56" t="s">
        <v>2060</v>
      </c>
      <c r="I86" s="56" t="s">
        <v>2061</v>
      </c>
      <c r="J86" s="56" t="s">
        <v>2062</v>
      </c>
      <c r="K86" s="56" t="s">
        <v>32</v>
      </c>
      <c r="L86" s="56" t="str">
        <f>VLOOKUP(K86,CAT!$E$2:$F$26,2)</f>
        <v>F4</v>
      </c>
      <c r="M86" s="56" t="s">
        <v>491</v>
      </c>
      <c r="N86" s="56" t="s">
        <v>492</v>
      </c>
      <c r="O86" s="56" t="s">
        <v>210</v>
      </c>
      <c r="P86" s="56" t="s">
        <v>1527</v>
      </c>
      <c r="Q86" s="56" t="s">
        <v>1456</v>
      </c>
      <c r="R86" s="56" t="s">
        <v>953</v>
      </c>
      <c r="S86" s="56">
        <f t="shared" si="5"/>
        <v>145</v>
      </c>
      <c r="T86" s="19">
        <v>12</v>
      </c>
    </row>
    <row r="87" spans="1:20" x14ac:dyDescent="0.25">
      <c r="A87" s="20" t="str">
        <f t="shared" si="3"/>
        <v>MAURO_TOMMASO_M05</v>
      </c>
      <c r="B87" s="19">
        <f t="shared" si="4"/>
        <v>86</v>
      </c>
      <c r="C87" s="56" t="s">
        <v>2063</v>
      </c>
      <c r="D87" s="56" t="s">
        <v>2064</v>
      </c>
      <c r="E87" s="56" t="s">
        <v>2065</v>
      </c>
      <c r="F87" s="56" t="s">
        <v>1979</v>
      </c>
      <c r="G87" s="56" t="s">
        <v>2066</v>
      </c>
      <c r="H87" s="56" t="s">
        <v>2067</v>
      </c>
      <c r="I87" s="56" t="s">
        <v>2068</v>
      </c>
      <c r="J87" s="56" t="s">
        <v>2069</v>
      </c>
      <c r="K87" s="56" t="s">
        <v>29</v>
      </c>
      <c r="L87" s="56" t="str">
        <f>VLOOKUP(K87,CAT!$E$2:$F$26,2)</f>
        <v>M05</v>
      </c>
      <c r="M87" s="56" t="s">
        <v>86</v>
      </c>
      <c r="N87" s="56" t="s">
        <v>87</v>
      </c>
      <c r="O87" s="56" t="s">
        <v>209</v>
      </c>
      <c r="P87" s="56" t="s">
        <v>1718</v>
      </c>
      <c r="Q87" s="56" t="s">
        <v>1456</v>
      </c>
      <c r="R87" s="56" t="s">
        <v>92</v>
      </c>
      <c r="S87" s="56">
        <f t="shared" si="5"/>
        <v>144</v>
      </c>
      <c r="T87" s="19">
        <v>25</v>
      </c>
    </row>
    <row r="88" spans="1:20" x14ac:dyDescent="0.25">
      <c r="A88" s="20" t="str">
        <f t="shared" si="3"/>
        <v>RUSSO_GIOVANNI_M05</v>
      </c>
      <c r="B88" s="19">
        <f t="shared" si="4"/>
        <v>87</v>
      </c>
      <c r="C88" s="56" t="s">
        <v>2070</v>
      </c>
      <c r="D88" s="56" t="s">
        <v>2071</v>
      </c>
      <c r="E88" s="56" t="s">
        <v>2072</v>
      </c>
      <c r="F88" s="56" t="s">
        <v>1630</v>
      </c>
      <c r="G88" s="56" t="s">
        <v>2073</v>
      </c>
      <c r="H88" s="56" t="s">
        <v>2074</v>
      </c>
      <c r="I88" s="56" t="s">
        <v>2075</v>
      </c>
      <c r="J88" s="56" t="s">
        <v>2076</v>
      </c>
      <c r="K88" s="56" t="s">
        <v>29</v>
      </c>
      <c r="L88" s="56" t="str">
        <f>VLOOKUP(K88,CAT!$E$2:$F$26,2)</f>
        <v>M05</v>
      </c>
      <c r="M88" s="56" t="s">
        <v>193</v>
      </c>
      <c r="N88" s="56" t="s">
        <v>34</v>
      </c>
      <c r="O88" s="56" t="s">
        <v>209</v>
      </c>
      <c r="P88" s="56" t="s">
        <v>1557</v>
      </c>
      <c r="Q88" s="56" t="s">
        <v>1456</v>
      </c>
      <c r="R88" s="56" t="s">
        <v>92</v>
      </c>
      <c r="S88" s="56">
        <f t="shared" si="5"/>
        <v>143</v>
      </c>
      <c r="T88" s="19">
        <v>24</v>
      </c>
    </row>
    <row r="89" spans="1:20" x14ac:dyDescent="0.25">
      <c r="A89" s="20" t="str">
        <f t="shared" si="3"/>
        <v>FIORE_GIOVANNI_M06</v>
      </c>
      <c r="B89" s="19">
        <f t="shared" si="4"/>
        <v>88</v>
      </c>
      <c r="C89" s="56" t="s">
        <v>2077</v>
      </c>
      <c r="D89" s="56" t="s">
        <v>2078</v>
      </c>
      <c r="E89" s="56" t="s">
        <v>2051</v>
      </c>
      <c r="F89" s="56" t="s">
        <v>2079</v>
      </c>
      <c r="G89" s="56" t="s">
        <v>2080</v>
      </c>
      <c r="H89" s="56" t="s">
        <v>2046</v>
      </c>
      <c r="I89" s="56" t="s">
        <v>2081</v>
      </c>
      <c r="J89" s="56" t="s">
        <v>2076</v>
      </c>
      <c r="K89" s="56" t="s">
        <v>15</v>
      </c>
      <c r="L89" s="56" t="str">
        <f>VLOOKUP(K89,CAT!$E$2:$F$26,2)</f>
        <v>M06</v>
      </c>
      <c r="M89" s="56" t="s">
        <v>2082</v>
      </c>
      <c r="N89" s="56" t="s">
        <v>34</v>
      </c>
      <c r="O89" s="56" t="s">
        <v>209</v>
      </c>
      <c r="P89" s="56" t="s">
        <v>2083</v>
      </c>
      <c r="Q89" s="56" t="s">
        <v>1456</v>
      </c>
      <c r="R89" s="56" t="s">
        <v>1168</v>
      </c>
      <c r="S89" s="56">
        <f t="shared" si="5"/>
        <v>142</v>
      </c>
      <c r="T89" s="19">
        <v>31</v>
      </c>
    </row>
    <row r="90" spans="1:20" x14ac:dyDescent="0.25">
      <c r="A90" s="20" t="str">
        <f t="shared" si="3"/>
        <v>VIGLIONE_GIACOMO_M09</v>
      </c>
      <c r="B90" s="19">
        <f t="shared" si="4"/>
        <v>89</v>
      </c>
      <c r="C90" s="56" t="s">
        <v>2084</v>
      </c>
      <c r="D90" s="56" t="s">
        <v>2085</v>
      </c>
      <c r="E90" s="56" t="s">
        <v>2086</v>
      </c>
      <c r="F90" s="56" t="s">
        <v>2087</v>
      </c>
      <c r="G90" s="56" t="s">
        <v>2088</v>
      </c>
      <c r="H90" s="56" t="s">
        <v>2089</v>
      </c>
      <c r="I90" s="56" t="s">
        <v>2090</v>
      </c>
      <c r="J90" s="56" t="s">
        <v>2091</v>
      </c>
      <c r="K90" s="56" t="s">
        <v>70</v>
      </c>
      <c r="L90" s="56" t="str">
        <f>VLOOKUP(K90,CAT!$E$2:$F$26,2)</f>
        <v>M09</v>
      </c>
      <c r="M90" s="56" t="s">
        <v>73</v>
      </c>
      <c r="N90" s="56" t="s">
        <v>74</v>
      </c>
      <c r="O90" s="56" t="s">
        <v>209</v>
      </c>
      <c r="P90" s="56" t="s">
        <v>2092</v>
      </c>
      <c r="Q90" s="56" t="s">
        <v>1456</v>
      </c>
      <c r="R90" s="56" t="s">
        <v>1169</v>
      </c>
      <c r="S90" s="56">
        <f t="shared" si="5"/>
        <v>141</v>
      </c>
      <c r="T90" s="19">
        <v>42</v>
      </c>
    </row>
    <row r="91" spans="1:20" x14ac:dyDescent="0.25">
      <c r="A91" s="20" t="str">
        <f t="shared" si="3"/>
        <v>CIVITILLO_MICHELE_ANGELO_M08</v>
      </c>
      <c r="B91" s="19">
        <f t="shared" si="4"/>
        <v>90</v>
      </c>
      <c r="C91" s="56" t="s">
        <v>2093</v>
      </c>
      <c r="D91" s="56" t="s">
        <v>2094</v>
      </c>
      <c r="E91" s="56" t="s">
        <v>2095</v>
      </c>
      <c r="F91" s="56" t="s">
        <v>2096</v>
      </c>
      <c r="G91" s="56" t="s">
        <v>2097</v>
      </c>
      <c r="H91" s="56" t="s">
        <v>2098</v>
      </c>
      <c r="I91" s="56" t="s">
        <v>2099</v>
      </c>
      <c r="J91" s="56" t="s">
        <v>2076</v>
      </c>
      <c r="K91" s="56" t="s">
        <v>9</v>
      </c>
      <c r="L91" s="56" t="str">
        <f>VLOOKUP(K91,CAT!$E$2:$F$26,2)</f>
        <v>M08</v>
      </c>
      <c r="M91" s="56" t="s">
        <v>10</v>
      </c>
      <c r="N91" s="56" t="s">
        <v>1084</v>
      </c>
      <c r="O91" s="56" t="s">
        <v>209</v>
      </c>
      <c r="P91" s="56" t="s">
        <v>2100</v>
      </c>
      <c r="Q91" s="56" t="s">
        <v>1456</v>
      </c>
      <c r="R91" s="56" t="s">
        <v>1169</v>
      </c>
      <c r="S91" s="56">
        <f t="shared" si="5"/>
        <v>140</v>
      </c>
      <c r="T91" s="19">
        <v>37</v>
      </c>
    </row>
    <row r="92" spans="1:20" x14ac:dyDescent="0.25">
      <c r="A92" s="20" t="str">
        <f t="shared" si="3"/>
        <v>DI_LUNARDO_GIANNI_M06</v>
      </c>
      <c r="B92" s="19">
        <f t="shared" si="4"/>
        <v>91</v>
      </c>
      <c r="C92" s="56" t="s">
        <v>2101</v>
      </c>
      <c r="D92" s="56" t="s">
        <v>2102</v>
      </c>
      <c r="E92" s="56" t="s">
        <v>2103</v>
      </c>
      <c r="F92" s="56" t="s">
        <v>1900</v>
      </c>
      <c r="G92" s="56" t="s">
        <v>2104</v>
      </c>
      <c r="H92" s="56" t="s">
        <v>2105</v>
      </c>
      <c r="I92" s="56" t="s">
        <v>2106</v>
      </c>
      <c r="J92" s="56" t="s">
        <v>2091</v>
      </c>
      <c r="K92" s="56" t="s">
        <v>15</v>
      </c>
      <c r="L92" s="56" t="str">
        <f>VLOOKUP(K92,CAT!$E$2:$F$26,2)</f>
        <v>M06</v>
      </c>
      <c r="M92" s="56" t="s">
        <v>1108</v>
      </c>
      <c r="N92" s="56" t="s">
        <v>211</v>
      </c>
      <c r="O92" s="56" t="s">
        <v>209</v>
      </c>
      <c r="P92" s="56" t="s">
        <v>1782</v>
      </c>
      <c r="Q92" s="56" t="s">
        <v>1456</v>
      </c>
      <c r="R92" s="56" t="s">
        <v>1194</v>
      </c>
      <c r="S92" s="56">
        <f t="shared" si="5"/>
        <v>139</v>
      </c>
      <c r="T92" s="19">
        <v>30</v>
      </c>
    </row>
    <row r="93" spans="1:20" x14ac:dyDescent="0.25">
      <c r="A93" s="20" t="str">
        <f t="shared" si="3"/>
        <v>PIERICO_CARMINE_M06</v>
      </c>
      <c r="B93" s="19">
        <f t="shared" si="4"/>
        <v>92</v>
      </c>
      <c r="C93" s="56" t="s">
        <v>2107</v>
      </c>
      <c r="D93" s="56" t="s">
        <v>2108</v>
      </c>
      <c r="E93" s="56" t="s">
        <v>2109</v>
      </c>
      <c r="F93" s="56" t="s">
        <v>1581</v>
      </c>
      <c r="G93" s="56" t="s">
        <v>2110</v>
      </c>
      <c r="H93" s="56" t="s">
        <v>2111</v>
      </c>
      <c r="I93" s="56" t="s">
        <v>2112</v>
      </c>
      <c r="J93" s="56" t="s">
        <v>2091</v>
      </c>
      <c r="K93" s="56" t="s">
        <v>15</v>
      </c>
      <c r="L93" s="56" t="str">
        <f>VLOOKUP(K93,CAT!$E$2:$F$26,2)</f>
        <v>M06</v>
      </c>
      <c r="M93" s="56" t="s">
        <v>946</v>
      </c>
      <c r="N93" s="56" t="s">
        <v>81</v>
      </c>
      <c r="O93" s="56" t="s">
        <v>209</v>
      </c>
      <c r="P93" s="56" t="s">
        <v>1782</v>
      </c>
      <c r="Q93" s="56" t="s">
        <v>1456</v>
      </c>
      <c r="R93" s="56" t="s">
        <v>1168</v>
      </c>
      <c r="S93" s="56">
        <f t="shared" si="5"/>
        <v>138</v>
      </c>
      <c r="T93" s="19">
        <v>29</v>
      </c>
    </row>
    <row r="94" spans="1:20" x14ac:dyDescent="0.25">
      <c r="A94" s="20" t="str">
        <f t="shared" si="3"/>
        <v>TOZZI_GIUSEPPE_M09</v>
      </c>
      <c r="B94" s="19">
        <f t="shared" si="4"/>
        <v>93</v>
      </c>
      <c r="C94" s="56" t="s">
        <v>2113</v>
      </c>
      <c r="D94" s="56" t="s">
        <v>2114</v>
      </c>
      <c r="E94" s="56" t="s">
        <v>2115</v>
      </c>
      <c r="F94" s="56" t="s">
        <v>2116</v>
      </c>
      <c r="G94" s="56" t="s">
        <v>2117</v>
      </c>
      <c r="H94" s="56" t="s">
        <v>2118</v>
      </c>
      <c r="I94" s="56" t="s">
        <v>2119</v>
      </c>
      <c r="J94" s="56" t="s">
        <v>2120</v>
      </c>
      <c r="K94" s="56" t="s">
        <v>70</v>
      </c>
      <c r="L94" s="56" t="str">
        <f>VLOOKUP(K94,CAT!$E$2:$F$26,2)</f>
        <v>M09</v>
      </c>
      <c r="M94" s="56" t="s">
        <v>69</v>
      </c>
      <c r="N94" s="56" t="s">
        <v>21</v>
      </c>
      <c r="O94" s="56" t="s">
        <v>209</v>
      </c>
      <c r="P94" s="56" t="s">
        <v>1888</v>
      </c>
      <c r="Q94" s="56" t="s">
        <v>1456</v>
      </c>
      <c r="R94" s="56" t="s">
        <v>1169</v>
      </c>
      <c r="S94" s="56">
        <f t="shared" si="5"/>
        <v>137</v>
      </c>
      <c r="T94" s="19">
        <v>39</v>
      </c>
    </row>
    <row r="95" spans="1:20" x14ac:dyDescent="0.25">
      <c r="A95" s="20" t="str">
        <f t="shared" si="3"/>
        <v>CIERVO_AURELIANO_M05</v>
      </c>
      <c r="B95" s="19">
        <f t="shared" si="4"/>
        <v>94</v>
      </c>
      <c r="C95" s="56" t="s">
        <v>2121</v>
      </c>
      <c r="D95" s="56" t="s">
        <v>2122</v>
      </c>
      <c r="E95" s="56" t="s">
        <v>2123</v>
      </c>
      <c r="F95" s="56" t="s">
        <v>2124</v>
      </c>
      <c r="G95" s="56" t="s">
        <v>2125</v>
      </c>
      <c r="H95" s="56" t="s">
        <v>2126</v>
      </c>
      <c r="I95" s="56" t="s">
        <v>2127</v>
      </c>
      <c r="J95" s="56" t="s">
        <v>2120</v>
      </c>
      <c r="K95" s="56" t="s">
        <v>29</v>
      </c>
      <c r="L95" s="56" t="str">
        <f>VLOOKUP(K95,CAT!$E$2:$F$26,2)</f>
        <v>M05</v>
      </c>
      <c r="M95" s="56" t="s">
        <v>367</v>
      </c>
      <c r="N95" s="56" t="s">
        <v>368</v>
      </c>
      <c r="O95" s="56" t="s">
        <v>209</v>
      </c>
      <c r="P95" s="56" t="s">
        <v>1793</v>
      </c>
      <c r="Q95" s="56" t="s">
        <v>1456</v>
      </c>
      <c r="R95" s="56" t="s">
        <v>1194</v>
      </c>
      <c r="S95" s="56">
        <f t="shared" si="5"/>
        <v>136</v>
      </c>
      <c r="T95" s="19">
        <v>23</v>
      </c>
    </row>
    <row r="96" spans="1:20" x14ac:dyDescent="0.25">
      <c r="A96" s="20" t="str">
        <f t="shared" si="3"/>
        <v>BERNARDI_UGO_M09</v>
      </c>
      <c r="B96" s="19">
        <f t="shared" si="4"/>
        <v>95</v>
      </c>
      <c r="C96" s="56" t="s">
        <v>2128</v>
      </c>
      <c r="D96" s="56" t="s">
        <v>2129</v>
      </c>
      <c r="E96" s="56" t="s">
        <v>2130</v>
      </c>
      <c r="F96" s="56" t="s">
        <v>1485</v>
      </c>
      <c r="G96" s="56" t="s">
        <v>2131</v>
      </c>
      <c r="H96" s="56" t="s">
        <v>2132</v>
      </c>
      <c r="I96" s="56" t="s">
        <v>2133</v>
      </c>
      <c r="J96" s="56" t="s">
        <v>2134</v>
      </c>
      <c r="K96" s="56" t="s">
        <v>70</v>
      </c>
      <c r="L96" s="56" t="str">
        <f>VLOOKUP(K96,CAT!$E$2:$F$26,2)</f>
        <v>M09</v>
      </c>
      <c r="M96" s="56" t="s">
        <v>306</v>
      </c>
      <c r="N96" s="56" t="s">
        <v>18</v>
      </c>
      <c r="O96" s="56" t="s">
        <v>209</v>
      </c>
      <c r="P96" s="56" t="s">
        <v>2135</v>
      </c>
      <c r="Q96" s="56" t="s">
        <v>1456</v>
      </c>
      <c r="R96" s="56" t="s">
        <v>189</v>
      </c>
      <c r="S96" s="56">
        <f t="shared" si="5"/>
        <v>135</v>
      </c>
      <c r="T96" s="19">
        <v>37</v>
      </c>
    </row>
    <row r="97" spans="1:20" x14ac:dyDescent="0.25">
      <c r="A97" s="20" t="str">
        <f t="shared" si="3"/>
        <v>MECCARIELLO_PIETRO_M08</v>
      </c>
      <c r="B97" s="19">
        <f t="shared" si="4"/>
        <v>96</v>
      </c>
      <c r="C97" s="56" t="s">
        <v>2136</v>
      </c>
      <c r="D97" s="56" t="s">
        <v>2137</v>
      </c>
      <c r="E97" s="56" t="s">
        <v>2138</v>
      </c>
      <c r="F97" s="56" t="s">
        <v>2139</v>
      </c>
      <c r="G97" s="56" t="s">
        <v>2117</v>
      </c>
      <c r="H97" s="56" t="s">
        <v>2140</v>
      </c>
      <c r="I97" s="56" t="s">
        <v>2119</v>
      </c>
      <c r="J97" s="56" t="s">
        <v>2120</v>
      </c>
      <c r="K97" s="56" t="s">
        <v>9</v>
      </c>
      <c r="L97" s="56" t="str">
        <f>VLOOKUP(K97,CAT!$E$2:$F$26,2)</f>
        <v>M08</v>
      </c>
      <c r="M97" s="56" t="s">
        <v>180</v>
      </c>
      <c r="N97" s="56" t="s">
        <v>108</v>
      </c>
      <c r="O97" s="56" t="s">
        <v>209</v>
      </c>
      <c r="P97" s="56" t="s">
        <v>1960</v>
      </c>
      <c r="Q97" s="56" t="s">
        <v>1456</v>
      </c>
      <c r="R97" s="56" t="s">
        <v>1168</v>
      </c>
      <c r="S97" s="56">
        <f t="shared" si="5"/>
        <v>134</v>
      </c>
      <c r="T97" s="19">
        <v>36</v>
      </c>
    </row>
    <row r="98" spans="1:20" x14ac:dyDescent="0.25">
      <c r="A98" s="20" t="str">
        <f t="shared" si="3"/>
        <v>DI_CROSTA_ROBERTO_M08</v>
      </c>
      <c r="B98" s="19">
        <f t="shared" si="4"/>
        <v>97</v>
      </c>
      <c r="C98" s="56" t="s">
        <v>2141</v>
      </c>
      <c r="D98" s="56" t="s">
        <v>2142</v>
      </c>
      <c r="E98" s="56" t="s">
        <v>2143</v>
      </c>
      <c r="F98" s="56" t="s">
        <v>2144</v>
      </c>
      <c r="G98" s="56" t="s">
        <v>2145</v>
      </c>
      <c r="H98" s="56" t="s">
        <v>2131</v>
      </c>
      <c r="I98" s="56" t="s">
        <v>2146</v>
      </c>
      <c r="J98" s="56" t="s">
        <v>2147</v>
      </c>
      <c r="K98" s="56" t="s">
        <v>9</v>
      </c>
      <c r="L98" s="56" t="str">
        <f>VLOOKUP(K98,CAT!$E$2:$F$26,2)</f>
        <v>M08</v>
      </c>
      <c r="M98" s="56" t="s">
        <v>1090</v>
      </c>
      <c r="N98" s="56" t="s">
        <v>25</v>
      </c>
      <c r="O98" s="56" t="s">
        <v>209</v>
      </c>
      <c r="P98" s="56" t="s">
        <v>1960</v>
      </c>
      <c r="Q98" s="56" t="s">
        <v>1456</v>
      </c>
      <c r="R98" s="56" t="s">
        <v>1169</v>
      </c>
      <c r="S98" s="56">
        <f t="shared" si="5"/>
        <v>133</v>
      </c>
      <c r="T98" s="19">
        <v>35</v>
      </c>
    </row>
    <row r="99" spans="1:20" x14ac:dyDescent="0.25">
      <c r="A99" s="20" t="str">
        <f t="shared" si="3"/>
        <v>MENDILLO_ELIO_M07</v>
      </c>
      <c r="B99" s="19">
        <f t="shared" si="4"/>
        <v>98</v>
      </c>
      <c r="C99" s="56" t="s">
        <v>2148</v>
      </c>
      <c r="D99" s="56" t="s">
        <v>2149</v>
      </c>
      <c r="E99" s="56" t="s">
        <v>2150</v>
      </c>
      <c r="F99" s="56" t="s">
        <v>1820</v>
      </c>
      <c r="G99" s="56" t="s">
        <v>2151</v>
      </c>
      <c r="H99" s="56" t="s">
        <v>2131</v>
      </c>
      <c r="I99" s="56" t="s">
        <v>2152</v>
      </c>
      <c r="J99" s="56" t="s">
        <v>2147</v>
      </c>
      <c r="K99" s="56" t="s">
        <v>17</v>
      </c>
      <c r="L99" s="56" t="str">
        <f>VLOOKUP(K99,CAT!$E$2:$F$26,2)</f>
        <v>M07</v>
      </c>
      <c r="M99" s="56" t="s">
        <v>385</v>
      </c>
      <c r="N99" s="56" t="s">
        <v>386</v>
      </c>
      <c r="O99" s="56" t="s">
        <v>209</v>
      </c>
      <c r="P99" s="56" t="s">
        <v>1896</v>
      </c>
      <c r="Q99" s="56" t="s">
        <v>1456</v>
      </c>
      <c r="R99" s="56" t="s">
        <v>1169</v>
      </c>
      <c r="S99" s="56">
        <f t="shared" si="5"/>
        <v>132</v>
      </c>
      <c r="T99" s="19">
        <v>31</v>
      </c>
    </row>
    <row r="100" spans="1:20" x14ac:dyDescent="0.25">
      <c r="A100" s="20" t="str">
        <f t="shared" si="3"/>
        <v>COLELLA_ROMEO_GENNARO_M09</v>
      </c>
      <c r="B100" s="19">
        <f t="shared" si="4"/>
        <v>99</v>
      </c>
      <c r="C100" s="56" t="s">
        <v>2153</v>
      </c>
      <c r="D100" s="56" t="s">
        <v>2154</v>
      </c>
      <c r="E100" s="56" t="s">
        <v>2155</v>
      </c>
      <c r="F100" s="56" t="s">
        <v>1500</v>
      </c>
      <c r="G100" s="56" t="s">
        <v>2156</v>
      </c>
      <c r="H100" s="56" t="s">
        <v>2157</v>
      </c>
      <c r="I100" s="56" t="s">
        <v>2158</v>
      </c>
      <c r="J100" s="56" t="s">
        <v>2159</v>
      </c>
      <c r="K100" s="56" t="s">
        <v>70</v>
      </c>
      <c r="L100" s="56" t="str">
        <f>VLOOKUP(K100,CAT!$E$2:$F$26,2)</f>
        <v>M09</v>
      </c>
      <c r="M100" s="56" t="s">
        <v>11</v>
      </c>
      <c r="N100" s="56" t="s">
        <v>1085</v>
      </c>
      <c r="O100" s="56" t="s">
        <v>209</v>
      </c>
      <c r="P100" s="56" t="s">
        <v>2092</v>
      </c>
      <c r="Q100" s="56" t="s">
        <v>1456</v>
      </c>
      <c r="R100" s="56" t="s">
        <v>1169</v>
      </c>
      <c r="S100" s="56">
        <f t="shared" si="5"/>
        <v>131</v>
      </c>
      <c r="T100" s="19">
        <v>36</v>
      </c>
    </row>
    <row r="101" spans="1:20" x14ac:dyDescent="0.25">
      <c r="A101" s="20" t="str">
        <f t="shared" si="3"/>
        <v>MATURO_GIUSEPPE_M03</v>
      </c>
      <c r="B101" s="19">
        <f t="shared" si="4"/>
        <v>100</v>
      </c>
      <c r="C101" s="56" t="s">
        <v>2160</v>
      </c>
      <c r="D101" s="56" t="s">
        <v>2161</v>
      </c>
      <c r="E101" s="56" t="s">
        <v>2162</v>
      </c>
      <c r="F101" s="56" t="s">
        <v>2163</v>
      </c>
      <c r="G101" s="56" t="s">
        <v>2164</v>
      </c>
      <c r="H101" s="56" t="s">
        <v>2165</v>
      </c>
      <c r="I101" s="56" t="s">
        <v>2166</v>
      </c>
      <c r="J101" s="56" t="s">
        <v>2147</v>
      </c>
      <c r="K101" s="56" t="s">
        <v>3</v>
      </c>
      <c r="L101" s="56" t="str">
        <f>VLOOKUP(K101,CAT!$E$2:$F$26,2)</f>
        <v>M03</v>
      </c>
      <c r="M101" s="56" t="s">
        <v>633</v>
      </c>
      <c r="N101" s="56" t="s">
        <v>21</v>
      </c>
      <c r="O101" s="56" t="s">
        <v>209</v>
      </c>
      <c r="P101" s="56" t="s">
        <v>1465</v>
      </c>
      <c r="Q101" s="56" t="s">
        <v>1456</v>
      </c>
      <c r="R101" s="56" t="s">
        <v>1194</v>
      </c>
      <c r="S101" s="56">
        <f t="shared" si="5"/>
        <v>130</v>
      </c>
      <c r="T101" s="19">
        <v>31</v>
      </c>
    </row>
    <row r="102" spans="1:20" x14ac:dyDescent="0.25">
      <c r="A102" s="20" t="str">
        <f t="shared" si="3"/>
        <v>COSTANZO_ACHILLE_M08</v>
      </c>
      <c r="B102" s="19">
        <f t="shared" si="4"/>
        <v>101</v>
      </c>
      <c r="C102" s="56" t="s">
        <v>2167</v>
      </c>
      <c r="D102" s="56" t="s">
        <v>2168</v>
      </c>
      <c r="E102" s="56" t="s">
        <v>2169</v>
      </c>
      <c r="F102" s="56" t="s">
        <v>2170</v>
      </c>
      <c r="G102" s="56" t="s">
        <v>2171</v>
      </c>
      <c r="H102" s="56" t="s">
        <v>2172</v>
      </c>
      <c r="I102" s="56" t="s">
        <v>2173</v>
      </c>
      <c r="J102" s="56" t="s">
        <v>2174</v>
      </c>
      <c r="K102" s="56" t="s">
        <v>9</v>
      </c>
      <c r="L102" s="56" t="str">
        <f>VLOOKUP(K102,CAT!$E$2:$F$26,2)</f>
        <v>M08</v>
      </c>
      <c r="M102" s="56" t="s">
        <v>19</v>
      </c>
      <c r="N102" s="56" t="s">
        <v>432</v>
      </c>
      <c r="O102" s="56" t="s">
        <v>209</v>
      </c>
      <c r="P102" s="56" t="s">
        <v>2175</v>
      </c>
      <c r="Q102" s="56" t="s">
        <v>1456</v>
      </c>
      <c r="R102" s="56" t="s">
        <v>1169</v>
      </c>
      <c r="S102" s="56">
        <f t="shared" si="5"/>
        <v>129</v>
      </c>
      <c r="T102" s="19">
        <v>34</v>
      </c>
    </row>
    <row r="103" spans="1:20" x14ac:dyDescent="0.25">
      <c r="A103" s="20" t="str">
        <f t="shared" si="3"/>
        <v>TOZZI_LUIGI_M09</v>
      </c>
      <c r="B103" s="19">
        <f t="shared" si="4"/>
        <v>102</v>
      </c>
      <c r="C103" s="56" t="s">
        <v>2176</v>
      </c>
      <c r="D103" s="56" t="s">
        <v>2177</v>
      </c>
      <c r="E103" s="56" t="s">
        <v>2178</v>
      </c>
      <c r="F103" s="56" t="s">
        <v>2179</v>
      </c>
      <c r="G103" s="56" t="s">
        <v>2180</v>
      </c>
      <c r="H103" s="56" t="s">
        <v>2181</v>
      </c>
      <c r="I103" s="56" t="s">
        <v>2182</v>
      </c>
      <c r="J103" s="56" t="s">
        <v>2183</v>
      </c>
      <c r="K103" s="56" t="s">
        <v>70</v>
      </c>
      <c r="L103" s="56" t="str">
        <f>VLOOKUP(K103,CAT!$E$2:$F$26,2)</f>
        <v>M09</v>
      </c>
      <c r="M103" s="56" t="s">
        <v>69</v>
      </c>
      <c r="N103" s="56" t="s">
        <v>35</v>
      </c>
      <c r="O103" s="56" t="s">
        <v>209</v>
      </c>
      <c r="P103" s="56" t="s">
        <v>2135</v>
      </c>
      <c r="Q103" s="56" t="s">
        <v>1456</v>
      </c>
      <c r="R103" s="56" t="s">
        <v>1169</v>
      </c>
      <c r="S103" s="56">
        <f t="shared" si="5"/>
        <v>128</v>
      </c>
      <c r="T103" s="19">
        <v>35</v>
      </c>
    </row>
    <row r="104" spans="1:20" x14ac:dyDescent="0.25">
      <c r="A104" s="20" t="str">
        <f t="shared" si="3"/>
        <v>BOFFA_LUIGI_M06</v>
      </c>
      <c r="B104" s="19">
        <f t="shared" si="4"/>
        <v>103</v>
      </c>
      <c r="C104" s="56" t="s">
        <v>2184</v>
      </c>
      <c r="D104" s="56" t="s">
        <v>2185</v>
      </c>
      <c r="E104" s="56" t="s">
        <v>2186</v>
      </c>
      <c r="F104" s="56" t="s">
        <v>1630</v>
      </c>
      <c r="G104" s="56" t="s">
        <v>2187</v>
      </c>
      <c r="H104" s="56" t="s">
        <v>2188</v>
      </c>
      <c r="I104" s="56" t="s">
        <v>2189</v>
      </c>
      <c r="J104" s="56" t="s">
        <v>2190</v>
      </c>
      <c r="K104" s="56" t="s">
        <v>15</v>
      </c>
      <c r="L104" s="56" t="str">
        <f>VLOOKUP(K104,CAT!$E$2:$F$26,2)</f>
        <v>M06</v>
      </c>
      <c r="M104" s="56" t="s">
        <v>460</v>
      </c>
      <c r="N104" s="56" t="s">
        <v>35</v>
      </c>
      <c r="O104" s="56" t="s">
        <v>209</v>
      </c>
      <c r="P104" s="56" t="s">
        <v>1967</v>
      </c>
      <c r="Q104" s="56" t="s">
        <v>1456</v>
      </c>
      <c r="R104" s="56" t="s">
        <v>1169</v>
      </c>
      <c r="S104" s="56">
        <f t="shared" si="5"/>
        <v>127</v>
      </c>
      <c r="T104" s="19">
        <v>28</v>
      </c>
    </row>
    <row r="105" spans="1:20" x14ac:dyDescent="0.25">
      <c r="A105" s="20" t="str">
        <f t="shared" si="3"/>
        <v>BUZZO_MASSIMILIANO_M04</v>
      </c>
      <c r="B105" s="19">
        <f t="shared" si="4"/>
        <v>104</v>
      </c>
      <c r="C105" s="56" t="s">
        <v>2191</v>
      </c>
      <c r="D105" s="56" t="s">
        <v>2192</v>
      </c>
      <c r="E105" s="56" t="s">
        <v>2122</v>
      </c>
      <c r="F105" s="56" t="s">
        <v>2193</v>
      </c>
      <c r="G105" s="56" t="s">
        <v>2194</v>
      </c>
      <c r="H105" s="56" t="s">
        <v>2195</v>
      </c>
      <c r="I105" s="56" t="s">
        <v>2196</v>
      </c>
      <c r="J105" s="56" t="s">
        <v>2197</v>
      </c>
      <c r="K105" s="56" t="s">
        <v>7</v>
      </c>
      <c r="L105" s="56" t="str">
        <f>VLOOKUP(K105,CAT!$E$2:$F$26,2)</f>
        <v>M04</v>
      </c>
      <c r="M105" s="56" t="s">
        <v>1139</v>
      </c>
      <c r="N105" s="56" t="s">
        <v>278</v>
      </c>
      <c r="O105" s="56" t="s">
        <v>209</v>
      </c>
      <c r="P105" s="56" t="s">
        <v>1572</v>
      </c>
      <c r="Q105" s="56" t="s">
        <v>1456</v>
      </c>
      <c r="R105" s="56" t="s">
        <v>92</v>
      </c>
      <c r="S105" s="56">
        <f t="shared" si="5"/>
        <v>126</v>
      </c>
      <c r="T105" s="19">
        <v>22</v>
      </c>
    </row>
    <row r="106" spans="1:20" x14ac:dyDescent="0.25">
      <c r="A106" s="20" t="str">
        <f t="shared" si="3"/>
        <v>CALANDRA_CRISTINA_F4</v>
      </c>
      <c r="B106" s="19">
        <f t="shared" si="4"/>
        <v>105</v>
      </c>
      <c r="C106" s="56" t="s">
        <v>2198</v>
      </c>
      <c r="D106" s="56" t="s">
        <v>2199</v>
      </c>
      <c r="E106" s="56" t="s">
        <v>1674</v>
      </c>
      <c r="F106" s="56" t="s">
        <v>2116</v>
      </c>
      <c r="G106" s="56" t="s">
        <v>2200</v>
      </c>
      <c r="H106" s="56" t="s">
        <v>2201</v>
      </c>
      <c r="I106" s="56" t="s">
        <v>2202</v>
      </c>
      <c r="J106" s="56" t="s">
        <v>2183</v>
      </c>
      <c r="K106" s="56" t="s">
        <v>32</v>
      </c>
      <c r="L106" s="56" t="str">
        <f>VLOOKUP(K106,CAT!$E$2:$F$26,2)</f>
        <v>F4</v>
      </c>
      <c r="M106" s="56" t="s">
        <v>127</v>
      </c>
      <c r="N106" s="56" t="s">
        <v>128</v>
      </c>
      <c r="O106" s="56" t="s">
        <v>210</v>
      </c>
      <c r="P106" s="56" t="s">
        <v>1572</v>
      </c>
      <c r="Q106" s="56" t="s">
        <v>1456</v>
      </c>
      <c r="R106" s="56" t="s">
        <v>1194</v>
      </c>
      <c r="S106" s="56">
        <f t="shared" si="5"/>
        <v>125</v>
      </c>
      <c r="T106" s="19">
        <v>10</v>
      </c>
    </row>
    <row r="107" spans="1:20" x14ac:dyDescent="0.25">
      <c r="A107" s="20" t="str">
        <f t="shared" si="3"/>
        <v>D'ALESSIO_EMILIO_M07</v>
      </c>
      <c r="B107" s="19">
        <f t="shared" si="4"/>
        <v>106</v>
      </c>
      <c r="C107" s="56" t="s">
        <v>2203</v>
      </c>
      <c r="D107" s="56" t="s">
        <v>2204</v>
      </c>
      <c r="E107" s="56" t="s">
        <v>2205</v>
      </c>
      <c r="F107" s="56" t="s">
        <v>2206</v>
      </c>
      <c r="G107" s="56" t="s">
        <v>2207</v>
      </c>
      <c r="H107" s="56" t="s">
        <v>2208</v>
      </c>
      <c r="I107" s="56" t="s">
        <v>2209</v>
      </c>
      <c r="J107" s="56" t="s">
        <v>2190</v>
      </c>
      <c r="K107" s="56" t="s">
        <v>17</v>
      </c>
      <c r="L107" s="56" t="str">
        <f>VLOOKUP(K107,CAT!$E$2:$F$26,2)</f>
        <v>M07</v>
      </c>
      <c r="M107" s="56" t="s">
        <v>172</v>
      </c>
      <c r="N107" s="56" t="s">
        <v>60</v>
      </c>
      <c r="O107" s="56" t="s">
        <v>209</v>
      </c>
      <c r="P107" s="56" t="s">
        <v>1896</v>
      </c>
      <c r="Q107" s="56" t="s">
        <v>1456</v>
      </c>
      <c r="R107" s="56" t="s">
        <v>189</v>
      </c>
      <c r="S107" s="56">
        <f t="shared" si="5"/>
        <v>124</v>
      </c>
      <c r="T107" s="19">
        <v>30</v>
      </c>
    </row>
    <row r="108" spans="1:20" x14ac:dyDescent="0.25">
      <c r="A108" s="20" t="str">
        <f t="shared" si="3"/>
        <v>CERULO_MARA_F1</v>
      </c>
      <c r="B108" s="19">
        <f t="shared" si="4"/>
        <v>107</v>
      </c>
      <c r="C108" s="56" t="s">
        <v>2210</v>
      </c>
      <c r="D108" s="56" t="s">
        <v>2211</v>
      </c>
      <c r="E108" s="56" t="s">
        <v>2212</v>
      </c>
      <c r="F108" s="56" t="s">
        <v>2213</v>
      </c>
      <c r="G108" s="56" t="s">
        <v>2214</v>
      </c>
      <c r="H108" s="56" t="s">
        <v>2215</v>
      </c>
      <c r="I108" s="56" t="s">
        <v>2216</v>
      </c>
      <c r="J108" s="56" t="s">
        <v>2217</v>
      </c>
      <c r="K108" s="56" t="s">
        <v>122</v>
      </c>
      <c r="L108" s="56" t="str">
        <f>VLOOKUP(K108,CAT!$E$2:$F$26,2)</f>
        <v>F1</v>
      </c>
      <c r="M108" s="56" t="s">
        <v>5</v>
      </c>
      <c r="N108" s="56" t="s">
        <v>131</v>
      </c>
      <c r="O108" s="56" t="s">
        <v>210</v>
      </c>
      <c r="P108" s="56" t="s">
        <v>1997</v>
      </c>
      <c r="Q108" s="56" t="s">
        <v>1456</v>
      </c>
      <c r="R108" s="56" t="s">
        <v>1194</v>
      </c>
      <c r="S108" s="56">
        <f t="shared" si="5"/>
        <v>123</v>
      </c>
      <c r="T108" s="19">
        <v>10</v>
      </c>
    </row>
    <row r="109" spans="1:20" x14ac:dyDescent="0.25">
      <c r="A109" s="20" t="str">
        <f t="shared" si="3"/>
        <v>PANNELLA_GIANFRANCO_M03</v>
      </c>
      <c r="B109" s="19">
        <f t="shared" si="4"/>
        <v>108</v>
      </c>
      <c r="C109" s="56" t="s">
        <v>2218</v>
      </c>
      <c r="D109" s="56" t="s">
        <v>2219</v>
      </c>
      <c r="E109" s="56" t="s">
        <v>2220</v>
      </c>
      <c r="F109" s="56" t="s">
        <v>2221</v>
      </c>
      <c r="G109" s="56" t="s">
        <v>2222</v>
      </c>
      <c r="H109" s="56" t="s">
        <v>2223</v>
      </c>
      <c r="I109" s="56" t="s">
        <v>2224</v>
      </c>
      <c r="J109" s="56" t="s">
        <v>2225</v>
      </c>
      <c r="K109" s="56" t="s">
        <v>3</v>
      </c>
      <c r="L109" s="56" t="str">
        <f>VLOOKUP(K109,CAT!$E$2:$F$26,2)</f>
        <v>M03</v>
      </c>
      <c r="M109" s="56" t="s">
        <v>651</v>
      </c>
      <c r="N109" s="56" t="s">
        <v>151</v>
      </c>
      <c r="O109" s="56" t="s">
        <v>209</v>
      </c>
      <c r="P109" s="56" t="s">
        <v>1588</v>
      </c>
      <c r="Q109" s="56" t="s">
        <v>1456</v>
      </c>
      <c r="R109" s="56" t="s">
        <v>1169</v>
      </c>
      <c r="S109" s="56">
        <f t="shared" si="5"/>
        <v>122</v>
      </c>
      <c r="T109" s="19">
        <v>30</v>
      </c>
    </row>
    <row r="110" spans="1:20" x14ac:dyDescent="0.25">
      <c r="A110" s="20" t="str">
        <f t="shared" si="3"/>
        <v>DE_MATTEO_CARMINE_M04</v>
      </c>
      <c r="B110" s="19">
        <f t="shared" si="4"/>
        <v>109</v>
      </c>
      <c r="C110" s="56" t="s">
        <v>2226</v>
      </c>
      <c r="D110" s="56" t="s">
        <v>2227</v>
      </c>
      <c r="E110" s="56" t="s">
        <v>2228</v>
      </c>
      <c r="F110" s="56" t="s">
        <v>2229</v>
      </c>
      <c r="G110" s="56" t="s">
        <v>2230</v>
      </c>
      <c r="H110" s="56" t="s">
        <v>2207</v>
      </c>
      <c r="I110" s="56" t="s">
        <v>2231</v>
      </c>
      <c r="J110" s="56" t="s">
        <v>2232</v>
      </c>
      <c r="K110" s="56" t="s">
        <v>7</v>
      </c>
      <c r="L110" s="56" t="str">
        <f>VLOOKUP(K110,CAT!$E$2:$F$26,2)</f>
        <v>M04</v>
      </c>
      <c r="M110" s="56" t="s">
        <v>1144</v>
      </c>
      <c r="N110" s="56" t="s">
        <v>81</v>
      </c>
      <c r="O110" s="56" t="s">
        <v>209</v>
      </c>
      <c r="P110" s="56" t="s">
        <v>1527</v>
      </c>
      <c r="Q110" s="56" t="s">
        <v>1456</v>
      </c>
      <c r="R110" s="56" t="s">
        <v>92</v>
      </c>
      <c r="S110" s="56">
        <f t="shared" si="5"/>
        <v>121</v>
      </c>
      <c r="T110" s="19">
        <v>21</v>
      </c>
    </row>
    <row r="111" spans="1:20" x14ac:dyDescent="0.25">
      <c r="A111" s="20" t="str">
        <f t="shared" si="3"/>
        <v>INTORCIA_NICOLA_M07</v>
      </c>
      <c r="B111" s="19">
        <f t="shared" si="4"/>
        <v>110</v>
      </c>
      <c r="C111" s="56" t="s">
        <v>2233</v>
      </c>
      <c r="D111" s="56" t="s">
        <v>2234</v>
      </c>
      <c r="E111" s="56" t="s">
        <v>2235</v>
      </c>
      <c r="F111" s="56" t="s">
        <v>1536</v>
      </c>
      <c r="G111" s="56" t="s">
        <v>2236</v>
      </c>
      <c r="H111" s="56" t="s">
        <v>2237</v>
      </c>
      <c r="I111" s="56" t="s">
        <v>2238</v>
      </c>
      <c r="J111" s="56" t="s">
        <v>2232</v>
      </c>
      <c r="K111" s="56" t="s">
        <v>17</v>
      </c>
      <c r="L111" s="56" t="str">
        <f>VLOOKUP(K111,CAT!$E$2:$F$26,2)</f>
        <v>M07</v>
      </c>
      <c r="M111" s="56" t="s">
        <v>175</v>
      </c>
      <c r="N111" s="56" t="s">
        <v>46</v>
      </c>
      <c r="O111" s="56" t="s">
        <v>209</v>
      </c>
      <c r="P111" s="56" t="s">
        <v>1896</v>
      </c>
      <c r="Q111" s="56" t="s">
        <v>1456</v>
      </c>
      <c r="R111" s="56" t="s">
        <v>189</v>
      </c>
      <c r="S111" s="56">
        <f t="shared" si="5"/>
        <v>120</v>
      </c>
      <c r="T111" s="19">
        <v>29</v>
      </c>
    </row>
    <row r="112" spans="1:20" x14ac:dyDescent="0.25">
      <c r="A112" s="20" t="str">
        <f t="shared" si="3"/>
        <v>RINALDI_GERARDO_M08</v>
      </c>
      <c r="B112" s="19">
        <f t="shared" si="4"/>
        <v>111</v>
      </c>
      <c r="C112" s="56" t="s">
        <v>2239</v>
      </c>
      <c r="D112" s="56" t="s">
        <v>2240</v>
      </c>
      <c r="E112" s="56" t="s">
        <v>2241</v>
      </c>
      <c r="F112" s="56" t="s">
        <v>2040</v>
      </c>
      <c r="G112" s="56" t="s">
        <v>2242</v>
      </c>
      <c r="H112" s="56" t="s">
        <v>2243</v>
      </c>
      <c r="I112" s="56" t="s">
        <v>2244</v>
      </c>
      <c r="J112" s="56" t="s">
        <v>2245</v>
      </c>
      <c r="K112" s="56" t="s">
        <v>9</v>
      </c>
      <c r="L112" s="56" t="str">
        <f>VLOOKUP(K112,CAT!$E$2:$F$26,2)</f>
        <v>M08</v>
      </c>
      <c r="M112" s="56" t="s">
        <v>399</v>
      </c>
      <c r="N112" s="56" t="s">
        <v>61</v>
      </c>
      <c r="O112" s="56" t="s">
        <v>209</v>
      </c>
      <c r="P112" s="56" t="s">
        <v>2175</v>
      </c>
      <c r="Q112" s="56" t="s">
        <v>1456</v>
      </c>
      <c r="R112" s="56" t="s">
        <v>1169</v>
      </c>
      <c r="S112" s="56">
        <f t="shared" si="5"/>
        <v>119</v>
      </c>
      <c r="T112" s="19">
        <v>33</v>
      </c>
    </row>
    <row r="113" spans="1:20" x14ac:dyDescent="0.25">
      <c r="A113" s="20" t="str">
        <f t="shared" si="3"/>
        <v>LECCESE_EMILIO_M07</v>
      </c>
      <c r="B113" s="19">
        <f t="shared" si="4"/>
        <v>112</v>
      </c>
      <c r="C113" s="56" t="s">
        <v>2246</v>
      </c>
      <c r="D113" s="56" t="s">
        <v>2247</v>
      </c>
      <c r="E113" s="56" t="s">
        <v>2199</v>
      </c>
      <c r="F113" s="56" t="s">
        <v>2221</v>
      </c>
      <c r="G113" s="56" t="s">
        <v>2248</v>
      </c>
      <c r="H113" s="56" t="s">
        <v>2249</v>
      </c>
      <c r="I113" s="56" t="s">
        <v>2250</v>
      </c>
      <c r="J113" s="56" t="s">
        <v>2251</v>
      </c>
      <c r="K113" s="56" t="s">
        <v>17</v>
      </c>
      <c r="L113" s="56" t="str">
        <f>VLOOKUP(K113,CAT!$E$2:$F$26,2)</f>
        <v>M07</v>
      </c>
      <c r="M113" s="56" t="s">
        <v>312</v>
      </c>
      <c r="N113" s="56" t="s">
        <v>60</v>
      </c>
      <c r="O113" s="56" t="s">
        <v>209</v>
      </c>
      <c r="P113" s="56" t="s">
        <v>1627</v>
      </c>
      <c r="Q113" s="56" t="s">
        <v>2252</v>
      </c>
      <c r="R113" s="56" t="s">
        <v>953</v>
      </c>
      <c r="S113" s="56">
        <f t="shared" si="5"/>
        <v>118</v>
      </c>
      <c r="T113" s="19">
        <v>28</v>
      </c>
    </row>
    <row r="114" spans="1:20" x14ac:dyDescent="0.25">
      <c r="A114" s="20" t="str">
        <f t="shared" si="3"/>
        <v>SALVATORE_VITTORIO_M04</v>
      </c>
      <c r="B114" s="19">
        <f t="shared" si="4"/>
        <v>113</v>
      </c>
      <c r="C114" s="56" t="s">
        <v>2253</v>
      </c>
      <c r="D114" s="56" t="s">
        <v>2254</v>
      </c>
      <c r="E114" s="56" t="s">
        <v>2255</v>
      </c>
      <c r="F114" s="56" t="s">
        <v>2256</v>
      </c>
      <c r="G114" s="56" t="s">
        <v>2242</v>
      </c>
      <c r="H114" s="56" t="s">
        <v>2257</v>
      </c>
      <c r="I114" s="56" t="s">
        <v>2244</v>
      </c>
      <c r="J114" s="56" t="s">
        <v>2245</v>
      </c>
      <c r="K114" s="56" t="s">
        <v>7</v>
      </c>
      <c r="L114" s="56" t="str">
        <f>VLOOKUP(K114,CAT!$E$2:$F$26,2)</f>
        <v>M04</v>
      </c>
      <c r="M114" s="56" t="s">
        <v>140</v>
      </c>
      <c r="N114" s="56" t="s">
        <v>23</v>
      </c>
      <c r="O114" s="56" t="s">
        <v>209</v>
      </c>
      <c r="P114" s="56" t="s">
        <v>1490</v>
      </c>
      <c r="Q114" s="56" t="s">
        <v>1456</v>
      </c>
      <c r="R114" s="56" t="s">
        <v>1194</v>
      </c>
      <c r="S114" s="56">
        <f t="shared" si="5"/>
        <v>117</v>
      </c>
      <c r="T114" s="19">
        <v>20</v>
      </c>
    </row>
    <row r="115" spans="1:20" x14ac:dyDescent="0.25">
      <c r="A115" s="20" t="str">
        <f t="shared" si="3"/>
        <v>REALE_FILIPPO_M06</v>
      </c>
      <c r="B115" s="19">
        <f t="shared" si="4"/>
        <v>114</v>
      </c>
      <c r="C115" s="56" t="s">
        <v>2258</v>
      </c>
      <c r="D115" s="56" t="s">
        <v>2259</v>
      </c>
      <c r="E115" s="56" t="s">
        <v>2260</v>
      </c>
      <c r="F115" s="56" t="s">
        <v>1629</v>
      </c>
      <c r="G115" s="56" t="s">
        <v>2261</v>
      </c>
      <c r="H115" s="56" t="s">
        <v>2262</v>
      </c>
      <c r="I115" s="56" t="s">
        <v>2263</v>
      </c>
      <c r="J115" s="56" t="s">
        <v>2264</v>
      </c>
      <c r="K115" s="56" t="s">
        <v>15</v>
      </c>
      <c r="L115" s="56" t="str">
        <f>VLOOKUP(K115,CAT!$E$2:$F$26,2)</f>
        <v>M06</v>
      </c>
      <c r="M115" s="56" t="s">
        <v>362</v>
      </c>
      <c r="N115" s="56" t="s">
        <v>147</v>
      </c>
      <c r="O115" s="56" t="s">
        <v>209</v>
      </c>
      <c r="P115" s="56" t="s">
        <v>1967</v>
      </c>
      <c r="Q115" s="56" t="s">
        <v>1456</v>
      </c>
      <c r="R115" s="56" t="s">
        <v>1194</v>
      </c>
      <c r="S115" s="56">
        <f t="shared" si="5"/>
        <v>116</v>
      </c>
      <c r="T115" s="19">
        <v>27</v>
      </c>
    </row>
    <row r="116" spans="1:20" x14ac:dyDescent="0.25">
      <c r="A116" s="20" t="str">
        <f t="shared" si="3"/>
        <v>DE_LUCA_GIOVANNI_M09</v>
      </c>
      <c r="B116" s="19">
        <f t="shared" si="4"/>
        <v>115</v>
      </c>
      <c r="C116" s="56" t="s">
        <v>2011</v>
      </c>
      <c r="D116" s="56" t="s">
        <v>2265</v>
      </c>
      <c r="E116" s="56" t="s">
        <v>2266</v>
      </c>
      <c r="F116" s="56" t="s">
        <v>1468</v>
      </c>
      <c r="G116" s="56" t="s">
        <v>2267</v>
      </c>
      <c r="H116" s="56" t="s">
        <v>2268</v>
      </c>
      <c r="I116" s="56" t="s">
        <v>2269</v>
      </c>
      <c r="J116" s="56" t="s">
        <v>2270</v>
      </c>
      <c r="K116" s="56" t="s">
        <v>70</v>
      </c>
      <c r="L116" s="56" t="str">
        <f>VLOOKUP(K116,CAT!$E$2:$F$26,2)</f>
        <v>M09</v>
      </c>
      <c r="M116" s="56" t="s">
        <v>1137</v>
      </c>
      <c r="N116" s="56" t="s">
        <v>34</v>
      </c>
      <c r="O116" s="56" t="s">
        <v>209</v>
      </c>
      <c r="P116" s="56" t="s">
        <v>2092</v>
      </c>
      <c r="Q116" s="56" t="s">
        <v>1456</v>
      </c>
      <c r="R116" s="56" t="s">
        <v>328</v>
      </c>
      <c r="S116" s="56">
        <f t="shared" si="5"/>
        <v>115</v>
      </c>
      <c r="T116" s="19">
        <v>34</v>
      </c>
    </row>
    <row r="117" spans="1:20" x14ac:dyDescent="0.25">
      <c r="A117" s="20" t="str">
        <f t="shared" si="3"/>
        <v>DI_CERBO_TIZIANA_F6</v>
      </c>
      <c r="B117" s="19">
        <f t="shared" si="4"/>
        <v>116</v>
      </c>
      <c r="C117" s="56" t="s">
        <v>2271</v>
      </c>
      <c r="D117" s="56" t="s">
        <v>2272</v>
      </c>
      <c r="E117" s="56" t="s">
        <v>2273</v>
      </c>
      <c r="F117" s="56" t="s">
        <v>1561</v>
      </c>
      <c r="G117" s="56" t="s">
        <v>2274</v>
      </c>
      <c r="H117" s="56" t="s">
        <v>2275</v>
      </c>
      <c r="I117" s="56" t="s">
        <v>2276</v>
      </c>
      <c r="J117" s="56" t="s">
        <v>2277</v>
      </c>
      <c r="K117" s="56" t="s">
        <v>31</v>
      </c>
      <c r="L117" s="56" t="str">
        <f>VLOOKUP(K117,CAT!$E$2:$F$26,2)</f>
        <v>F6</v>
      </c>
      <c r="M117" s="56" t="s">
        <v>1138</v>
      </c>
      <c r="N117" s="56" t="s">
        <v>82</v>
      </c>
      <c r="O117" s="56" t="s">
        <v>210</v>
      </c>
      <c r="P117" s="56" t="s">
        <v>1782</v>
      </c>
      <c r="Q117" s="56" t="s">
        <v>1456</v>
      </c>
      <c r="R117" s="56" t="s">
        <v>92</v>
      </c>
      <c r="S117" s="56">
        <f t="shared" si="5"/>
        <v>114</v>
      </c>
      <c r="T117" s="19">
        <v>12</v>
      </c>
    </row>
    <row r="118" spans="1:20" x14ac:dyDescent="0.25">
      <c r="A118" s="20" t="str">
        <f t="shared" si="3"/>
        <v>CIMMINO_DOMENICO_M07</v>
      </c>
      <c r="B118" s="19">
        <f t="shared" si="4"/>
        <v>117</v>
      </c>
      <c r="C118" s="56" t="s">
        <v>2278</v>
      </c>
      <c r="D118" s="56" t="s">
        <v>2279</v>
      </c>
      <c r="E118" s="56" t="s">
        <v>2280</v>
      </c>
      <c r="F118" s="56" t="s">
        <v>2281</v>
      </c>
      <c r="G118" s="56" t="s">
        <v>2282</v>
      </c>
      <c r="H118" s="56" t="s">
        <v>2283</v>
      </c>
      <c r="I118" s="56" t="s">
        <v>2284</v>
      </c>
      <c r="J118" s="56" t="s">
        <v>2285</v>
      </c>
      <c r="K118" s="56" t="s">
        <v>17</v>
      </c>
      <c r="L118" s="56" t="str">
        <f>VLOOKUP(K118,CAT!$E$2:$F$26,2)</f>
        <v>M07</v>
      </c>
      <c r="M118" s="56" t="s">
        <v>132</v>
      </c>
      <c r="N118" s="56" t="s">
        <v>28</v>
      </c>
      <c r="O118" s="56" t="s">
        <v>209</v>
      </c>
      <c r="P118" s="56" t="s">
        <v>1627</v>
      </c>
      <c r="Q118" s="56" t="s">
        <v>1456</v>
      </c>
      <c r="R118" s="56" t="s">
        <v>1194</v>
      </c>
      <c r="S118" s="56">
        <f t="shared" si="5"/>
        <v>113</v>
      </c>
      <c r="T118" s="19">
        <v>27</v>
      </c>
    </row>
    <row r="119" spans="1:20" x14ac:dyDescent="0.25">
      <c r="A119" s="20" t="str">
        <f t="shared" si="3"/>
        <v>D'AGOSTINO_ANDREA_M06</v>
      </c>
      <c r="B119" s="19">
        <f t="shared" si="4"/>
        <v>118</v>
      </c>
      <c r="C119" s="56" t="s">
        <v>2286</v>
      </c>
      <c r="D119" s="56" t="s">
        <v>2287</v>
      </c>
      <c r="E119" s="56" t="s">
        <v>2288</v>
      </c>
      <c r="F119" s="56" t="s">
        <v>2289</v>
      </c>
      <c r="G119" s="56" t="s">
        <v>2290</v>
      </c>
      <c r="H119" s="56" t="s">
        <v>2291</v>
      </c>
      <c r="I119" s="56" t="s">
        <v>2292</v>
      </c>
      <c r="J119" s="56" t="s">
        <v>2277</v>
      </c>
      <c r="K119" s="56" t="s">
        <v>15</v>
      </c>
      <c r="L119" s="56" t="str">
        <f>VLOOKUP(K119,CAT!$E$2:$F$26,2)</f>
        <v>M06</v>
      </c>
      <c r="M119" s="56" t="s">
        <v>133</v>
      </c>
      <c r="N119" s="56" t="s">
        <v>84</v>
      </c>
      <c r="O119" s="56" t="s">
        <v>209</v>
      </c>
      <c r="P119" s="56" t="s">
        <v>1808</v>
      </c>
      <c r="Q119" s="56" t="s">
        <v>1456</v>
      </c>
      <c r="R119" s="56" t="s">
        <v>1194</v>
      </c>
      <c r="S119" s="56">
        <f t="shared" si="5"/>
        <v>112</v>
      </c>
      <c r="T119" s="19">
        <v>26</v>
      </c>
    </row>
    <row r="120" spans="1:20" x14ac:dyDescent="0.25">
      <c r="A120" s="20" t="str">
        <f t="shared" si="3"/>
        <v>CUTILLO_GIUSEPPE_M02</v>
      </c>
      <c r="B120" s="19">
        <f t="shared" si="4"/>
        <v>119</v>
      </c>
      <c r="C120" s="56" t="s">
        <v>2293</v>
      </c>
      <c r="D120" s="56" t="s">
        <v>2294</v>
      </c>
      <c r="E120" s="56" t="s">
        <v>2295</v>
      </c>
      <c r="F120" s="56" t="s">
        <v>1771</v>
      </c>
      <c r="G120" s="56" t="s">
        <v>2296</v>
      </c>
      <c r="H120" s="56" t="s">
        <v>2297</v>
      </c>
      <c r="I120" s="56" t="s">
        <v>2298</v>
      </c>
      <c r="J120" s="56" t="s">
        <v>2299</v>
      </c>
      <c r="K120" s="56" t="s">
        <v>20</v>
      </c>
      <c r="L120" s="56" t="str">
        <f>VLOOKUP(K120,CAT!$E$2:$F$26,2)</f>
        <v>M02</v>
      </c>
      <c r="M120" s="56" t="s">
        <v>434</v>
      </c>
      <c r="N120" s="56" t="s">
        <v>21</v>
      </c>
      <c r="O120" s="56" t="s">
        <v>209</v>
      </c>
      <c r="P120" s="56" t="s">
        <v>1496</v>
      </c>
      <c r="Q120" s="56" t="s">
        <v>1456</v>
      </c>
      <c r="R120" s="56" t="s">
        <v>1194</v>
      </c>
      <c r="S120" s="56">
        <f t="shared" si="5"/>
        <v>111</v>
      </c>
      <c r="T120" s="19">
        <v>27</v>
      </c>
    </row>
    <row r="121" spans="1:20" x14ac:dyDescent="0.25">
      <c r="A121" s="20" t="str">
        <f t="shared" si="3"/>
        <v>D'ONOFRIO_ROSINA_F3</v>
      </c>
      <c r="B121" s="19">
        <f t="shared" si="4"/>
        <v>120</v>
      </c>
      <c r="C121" s="56" t="s">
        <v>2300</v>
      </c>
      <c r="D121" s="56" t="s">
        <v>1497</v>
      </c>
      <c r="E121" s="56" t="s">
        <v>2301</v>
      </c>
      <c r="F121" s="56" t="s">
        <v>1508</v>
      </c>
      <c r="G121" s="56" t="s">
        <v>2302</v>
      </c>
      <c r="H121" s="56" t="s">
        <v>2303</v>
      </c>
      <c r="I121" s="56" t="s">
        <v>2304</v>
      </c>
      <c r="J121" s="56" t="s">
        <v>2305</v>
      </c>
      <c r="K121" s="56" t="s">
        <v>71</v>
      </c>
      <c r="L121" s="56" t="str">
        <f>VLOOKUP(K121,CAT!$E$2:$F$26,2)</f>
        <v>F3</v>
      </c>
      <c r="M121" s="56" t="s">
        <v>135</v>
      </c>
      <c r="N121" s="56" t="s">
        <v>571</v>
      </c>
      <c r="O121" s="56" t="s">
        <v>210</v>
      </c>
      <c r="P121" s="56" t="s">
        <v>1588</v>
      </c>
      <c r="Q121" s="56" t="s">
        <v>1456</v>
      </c>
      <c r="R121" s="56" t="s">
        <v>1194</v>
      </c>
      <c r="S121" s="56">
        <f t="shared" si="5"/>
        <v>110</v>
      </c>
      <c r="T121" s="19">
        <v>12</v>
      </c>
    </row>
    <row r="122" spans="1:20" x14ac:dyDescent="0.25">
      <c r="A122" s="20" t="str">
        <f t="shared" si="3"/>
        <v>NOVELLI_CLAUDIO_M08</v>
      </c>
      <c r="B122" s="19">
        <f t="shared" si="4"/>
        <v>121</v>
      </c>
      <c r="C122" s="56" t="s">
        <v>2306</v>
      </c>
      <c r="D122" s="56" t="s">
        <v>2307</v>
      </c>
      <c r="E122" s="56" t="s">
        <v>2308</v>
      </c>
      <c r="F122" s="56" t="s">
        <v>1661</v>
      </c>
      <c r="G122" s="56" t="s">
        <v>2309</v>
      </c>
      <c r="H122" s="56" t="s">
        <v>2310</v>
      </c>
      <c r="I122" s="56" t="s">
        <v>2311</v>
      </c>
      <c r="J122" s="56" t="s">
        <v>2312</v>
      </c>
      <c r="K122" s="56" t="s">
        <v>9</v>
      </c>
      <c r="L122" s="56" t="str">
        <f>VLOOKUP(K122,CAT!$E$2:$F$26,2)</f>
        <v>M08</v>
      </c>
      <c r="M122" s="56" t="s">
        <v>297</v>
      </c>
      <c r="N122" s="56" t="s">
        <v>16</v>
      </c>
      <c r="O122" s="56" t="s">
        <v>209</v>
      </c>
      <c r="P122" s="56" t="s">
        <v>2017</v>
      </c>
      <c r="Q122" s="56" t="s">
        <v>1456</v>
      </c>
      <c r="R122" s="56" t="s">
        <v>953</v>
      </c>
      <c r="S122" s="56">
        <f t="shared" si="5"/>
        <v>109</v>
      </c>
      <c r="T122" s="19">
        <v>32</v>
      </c>
    </row>
    <row r="123" spans="1:20" x14ac:dyDescent="0.25">
      <c r="A123" s="20" t="str">
        <f t="shared" si="3"/>
        <v>INTORCIA_FABRIZIO_M07</v>
      </c>
      <c r="B123" s="19">
        <f t="shared" si="4"/>
        <v>122</v>
      </c>
      <c r="C123" s="56" t="s">
        <v>2313</v>
      </c>
      <c r="D123" s="56" t="s">
        <v>2314</v>
      </c>
      <c r="E123" s="56" t="s">
        <v>2315</v>
      </c>
      <c r="F123" s="56" t="s">
        <v>1559</v>
      </c>
      <c r="G123" s="56" t="s">
        <v>2316</v>
      </c>
      <c r="H123" s="56" t="s">
        <v>2317</v>
      </c>
      <c r="I123" s="56" t="s">
        <v>2318</v>
      </c>
      <c r="J123" s="56" t="s">
        <v>2319</v>
      </c>
      <c r="K123" s="56" t="s">
        <v>17</v>
      </c>
      <c r="L123" s="56" t="str">
        <f>VLOOKUP(K123,CAT!$E$2:$F$26,2)</f>
        <v>M07</v>
      </c>
      <c r="M123" s="56" t="s">
        <v>175</v>
      </c>
      <c r="N123" s="56" t="s">
        <v>519</v>
      </c>
      <c r="O123" s="56" t="s">
        <v>209</v>
      </c>
      <c r="P123" s="56" t="s">
        <v>1896</v>
      </c>
      <c r="Q123" s="56" t="s">
        <v>1456</v>
      </c>
      <c r="R123" s="56" t="s">
        <v>189</v>
      </c>
      <c r="S123" s="56">
        <f t="shared" si="5"/>
        <v>108</v>
      </c>
      <c r="T123" s="19">
        <v>26</v>
      </c>
    </row>
    <row r="124" spans="1:20" x14ac:dyDescent="0.25">
      <c r="A124" s="20" t="str">
        <f t="shared" si="3"/>
        <v>NERO_GIACOMO_M04</v>
      </c>
      <c r="B124" s="19">
        <f t="shared" si="4"/>
        <v>123</v>
      </c>
      <c r="C124" s="56" t="s">
        <v>2320</v>
      </c>
      <c r="D124" s="56" t="s">
        <v>2321</v>
      </c>
      <c r="E124" s="56" t="s">
        <v>2322</v>
      </c>
      <c r="F124" s="56" t="s">
        <v>2323</v>
      </c>
      <c r="G124" s="56" t="s">
        <v>2324</v>
      </c>
      <c r="H124" s="56" t="s">
        <v>2325</v>
      </c>
      <c r="I124" s="56" t="s">
        <v>2326</v>
      </c>
      <c r="J124" s="56" t="s">
        <v>2327</v>
      </c>
      <c r="K124" s="56" t="s">
        <v>7</v>
      </c>
      <c r="L124" s="56" t="str">
        <f>VLOOKUP(K124,CAT!$E$2:$F$26,2)</f>
        <v>M04</v>
      </c>
      <c r="M124" s="56" t="s">
        <v>2328</v>
      </c>
      <c r="N124" s="56" t="s">
        <v>74</v>
      </c>
      <c r="O124" s="56" t="s">
        <v>209</v>
      </c>
      <c r="P124" s="56" t="s">
        <v>1527</v>
      </c>
      <c r="Q124" s="56" t="s">
        <v>1456</v>
      </c>
      <c r="R124" s="56" t="s">
        <v>1194</v>
      </c>
      <c r="S124" s="56">
        <f t="shared" si="5"/>
        <v>107</v>
      </c>
      <c r="T124" s="19">
        <v>19</v>
      </c>
    </row>
    <row r="125" spans="1:20" x14ac:dyDescent="0.25">
      <c r="A125" s="20" t="str">
        <f t="shared" si="3"/>
        <v>ESPOSITO_MICHELE_M04</v>
      </c>
      <c r="B125" s="19">
        <f t="shared" si="4"/>
        <v>124</v>
      </c>
      <c r="C125" s="56" t="s">
        <v>2329</v>
      </c>
      <c r="D125" s="56" t="s">
        <v>2330</v>
      </c>
      <c r="E125" s="56" t="s">
        <v>2331</v>
      </c>
      <c r="F125" s="56" t="s">
        <v>2332</v>
      </c>
      <c r="G125" s="56" t="s">
        <v>2324</v>
      </c>
      <c r="H125" s="56" t="s">
        <v>2333</v>
      </c>
      <c r="I125" s="56" t="s">
        <v>2334</v>
      </c>
      <c r="J125" s="56" t="s">
        <v>2327</v>
      </c>
      <c r="K125" s="56" t="s">
        <v>7</v>
      </c>
      <c r="L125" s="56" t="str">
        <f>VLOOKUP(K125,CAT!$E$2:$F$26,2)</f>
        <v>M04</v>
      </c>
      <c r="M125" s="56" t="s">
        <v>83</v>
      </c>
      <c r="N125" s="56" t="s">
        <v>4</v>
      </c>
      <c r="O125" s="56" t="s">
        <v>209</v>
      </c>
      <c r="P125" s="56" t="s">
        <v>1527</v>
      </c>
      <c r="Q125" s="56" t="s">
        <v>1456</v>
      </c>
      <c r="R125" s="56" t="s">
        <v>1194</v>
      </c>
      <c r="S125" s="56">
        <f t="shared" si="5"/>
        <v>106</v>
      </c>
      <c r="T125" s="19">
        <v>18</v>
      </c>
    </row>
    <row r="126" spans="1:20" x14ac:dyDescent="0.25">
      <c r="A126" s="20" t="str">
        <f t="shared" si="3"/>
        <v>D'ORTA_ANDREA_M02</v>
      </c>
      <c r="B126" s="19">
        <f t="shared" si="4"/>
        <v>125</v>
      </c>
      <c r="C126" s="56" t="s">
        <v>2335</v>
      </c>
      <c r="D126" s="56" t="s">
        <v>2336</v>
      </c>
      <c r="E126" s="56" t="s">
        <v>2337</v>
      </c>
      <c r="F126" s="56" t="s">
        <v>2206</v>
      </c>
      <c r="G126" s="56" t="s">
        <v>2338</v>
      </c>
      <c r="H126" s="56" t="s">
        <v>2339</v>
      </c>
      <c r="I126" s="56" t="s">
        <v>2334</v>
      </c>
      <c r="J126" s="56" t="s">
        <v>2340</v>
      </c>
      <c r="K126" s="56" t="s">
        <v>20</v>
      </c>
      <c r="L126" s="56" t="str">
        <f>VLOOKUP(K126,CAT!$E$2:$F$26,2)</f>
        <v>M02</v>
      </c>
      <c r="M126" s="56" t="s">
        <v>137</v>
      </c>
      <c r="N126" s="56" t="s">
        <v>84</v>
      </c>
      <c r="O126" s="56" t="s">
        <v>209</v>
      </c>
      <c r="P126" s="56" t="s">
        <v>2341</v>
      </c>
      <c r="Q126" s="56" t="s">
        <v>1456</v>
      </c>
      <c r="R126" s="56" t="s">
        <v>1194</v>
      </c>
      <c r="S126" s="56">
        <f t="shared" si="5"/>
        <v>105</v>
      </c>
      <c r="T126" s="19">
        <v>26</v>
      </c>
    </row>
    <row r="127" spans="1:20" x14ac:dyDescent="0.25">
      <c r="A127" s="20" t="str">
        <f t="shared" si="3"/>
        <v>IAQUINTO_ANDREA_M04</v>
      </c>
      <c r="B127" s="19">
        <f t="shared" si="4"/>
        <v>126</v>
      </c>
      <c r="C127" s="56" t="s">
        <v>2342</v>
      </c>
      <c r="D127" s="56" t="s">
        <v>2343</v>
      </c>
      <c r="E127" s="56" t="s">
        <v>2344</v>
      </c>
      <c r="F127" s="56" t="s">
        <v>2345</v>
      </c>
      <c r="G127" s="56" t="s">
        <v>2338</v>
      </c>
      <c r="H127" s="56" t="s">
        <v>2339</v>
      </c>
      <c r="I127" s="56" t="s">
        <v>2334</v>
      </c>
      <c r="J127" s="56" t="s">
        <v>2340</v>
      </c>
      <c r="K127" s="56" t="s">
        <v>7</v>
      </c>
      <c r="L127" s="56" t="str">
        <f>VLOOKUP(K127,CAT!$E$2:$F$26,2)</f>
        <v>M04</v>
      </c>
      <c r="M127" s="56" t="s">
        <v>85</v>
      </c>
      <c r="N127" s="56" t="s">
        <v>84</v>
      </c>
      <c r="O127" s="56" t="s">
        <v>209</v>
      </c>
      <c r="P127" s="56" t="s">
        <v>1474</v>
      </c>
      <c r="Q127" s="56" t="s">
        <v>1456</v>
      </c>
      <c r="R127" s="56" t="s">
        <v>1194</v>
      </c>
      <c r="S127" s="56">
        <f t="shared" si="5"/>
        <v>104</v>
      </c>
      <c r="T127" s="19">
        <v>17</v>
      </c>
    </row>
    <row r="128" spans="1:20" x14ac:dyDescent="0.25">
      <c r="A128" s="20" t="str">
        <f t="shared" si="3"/>
        <v>SPIEZIA_ANNA_F7</v>
      </c>
      <c r="B128" s="19">
        <f t="shared" si="4"/>
        <v>127</v>
      </c>
      <c r="C128" s="56" t="s">
        <v>2346</v>
      </c>
      <c r="D128" s="56" t="s">
        <v>1875</v>
      </c>
      <c r="E128" s="56" t="s">
        <v>2347</v>
      </c>
      <c r="F128" s="56" t="s">
        <v>2058</v>
      </c>
      <c r="G128" s="56" t="s">
        <v>2348</v>
      </c>
      <c r="H128" s="56" t="s">
        <v>2349</v>
      </c>
      <c r="I128" s="56" t="s">
        <v>2350</v>
      </c>
      <c r="J128" s="56" t="s">
        <v>2351</v>
      </c>
      <c r="K128" s="56" t="s">
        <v>36</v>
      </c>
      <c r="L128" s="56" t="str">
        <f>VLOOKUP(K128,CAT!$E$2:$F$26,2)</f>
        <v>F7</v>
      </c>
      <c r="M128" s="56" t="s">
        <v>910</v>
      </c>
      <c r="N128" s="56" t="s">
        <v>99</v>
      </c>
      <c r="O128" s="56" t="s">
        <v>210</v>
      </c>
      <c r="P128" s="56" t="s">
        <v>1703</v>
      </c>
      <c r="Q128" s="56" t="s">
        <v>1456</v>
      </c>
      <c r="R128" s="56" t="s">
        <v>328</v>
      </c>
      <c r="S128" s="56">
        <f t="shared" si="5"/>
        <v>103</v>
      </c>
      <c r="T128" s="19">
        <v>12</v>
      </c>
    </row>
    <row r="129" spans="1:20" x14ac:dyDescent="0.25">
      <c r="A129" s="20" t="str">
        <f t="shared" si="3"/>
        <v>SCOPIGNO_VINCENZO_M05</v>
      </c>
      <c r="B129" s="19">
        <f t="shared" si="4"/>
        <v>128</v>
      </c>
      <c r="C129" s="56" t="s">
        <v>2352</v>
      </c>
      <c r="D129" s="56" t="s">
        <v>1658</v>
      </c>
      <c r="E129" s="56" t="s">
        <v>2353</v>
      </c>
      <c r="F129" s="56" t="s">
        <v>2354</v>
      </c>
      <c r="G129" s="56" t="s">
        <v>2355</v>
      </c>
      <c r="H129" s="56" t="s">
        <v>2356</v>
      </c>
      <c r="I129" s="56" t="s">
        <v>2357</v>
      </c>
      <c r="J129" s="56" t="s">
        <v>2358</v>
      </c>
      <c r="K129" s="56" t="s">
        <v>29</v>
      </c>
      <c r="L129" s="56" t="str">
        <f>VLOOKUP(K129,CAT!$E$2:$F$26,2)</f>
        <v>M05</v>
      </c>
      <c r="M129" s="56" t="s">
        <v>402</v>
      </c>
      <c r="N129" s="56" t="s">
        <v>40</v>
      </c>
      <c r="O129" s="56" t="s">
        <v>209</v>
      </c>
      <c r="P129" s="56" t="s">
        <v>1557</v>
      </c>
      <c r="Q129" s="56" t="s">
        <v>1456</v>
      </c>
      <c r="R129" s="56" t="s">
        <v>1169</v>
      </c>
      <c r="S129" s="56">
        <f t="shared" si="5"/>
        <v>102</v>
      </c>
      <c r="T129" s="19">
        <v>22</v>
      </c>
    </row>
    <row r="130" spans="1:20" x14ac:dyDescent="0.25">
      <c r="A130" s="20" t="str">
        <f t="shared" si="3"/>
        <v>MONTELLA_ANTONIO_M08</v>
      </c>
      <c r="B130" s="19">
        <f t="shared" si="4"/>
        <v>129</v>
      </c>
      <c r="C130" s="56" t="s">
        <v>2359</v>
      </c>
      <c r="D130" s="56" t="s">
        <v>1603</v>
      </c>
      <c r="E130" s="56" t="s">
        <v>2265</v>
      </c>
      <c r="F130" s="56" t="s">
        <v>1484</v>
      </c>
      <c r="G130" s="56" t="s">
        <v>2360</v>
      </c>
      <c r="H130" s="56" t="s">
        <v>2361</v>
      </c>
      <c r="I130" s="56" t="s">
        <v>2362</v>
      </c>
      <c r="J130" s="56" t="s">
        <v>2363</v>
      </c>
      <c r="K130" s="56" t="s">
        <v>9</v>
      </c>
      <c r="L130" s="56" t="str">
        <f>VLOOKUP(K130,CAT!$E$2:$F$26,2)</f>
        <v>M08</v>
      </c>
      <c r="M130" s="56" t="s">
        <v>1146</v>
      </c>
      <c r="N130" s="56" t="s">
        <v>22</v>
      </c>
      <c r="O130" s="56" t="s">
        <v>209</v>
      </c>
      <c r="P130" s="56" t="s">
        <v>2100</v>
      </c>
      <c r="Q130" s="56" t="s">
        <v>1456</v>
      </c>
      <c r="R130" s="56" t="s">
        <v>92</v>
      </c>
      <c r="S130" s="56">
        <f t="shared" si="5"/>
        <v>101</v>
      </c>
      <c r="T130" s="19">
        <v>31</v>
      </c>
    </row>
    <row r="131" spans="1:20" x14ac:dyDescent="0.25">
      <c r="A131" s="20" t="str">
        <f t="shared" ref="A131:A174" si="6">CONCATENATE(M131,"_",N131,"_",L131)</f>
        <v>GIORDANO_DOMENICO_M05</v>
      </c>
      <c r="B131" s="19">
        <f t="shared" si="4"/>
        <v>130</v>
      </c>
      <c r="C131" s="56" t="s">
        <v>2364</v>
      </c>
      <c r="D131" s="56" t="s">
        <v>2113</v>
      </c>
      <c r="E131" s="56" t="s">
        <v>2365</v>
      </c>
      <c r="F131" s="56" t="s">
        <v>2191</v>
      </c>
      <c r="G131" s="56" t="s">
        <v>2360</v>
      </c>
      <c r="H131" s="56" t="s">
        <v>2366</v>
      </c>
      <c r="I131" s="56" t="s">
        <v>2362</v>
      </c>
      <c r="J131" s="56" t="s">
        <v>2363</v>
      </c>
      <c r="K131" s="56" t="s">
        <v>29</v>
      </c>
      <c r="L131" s="56" t="str">
        <f>VLOOKUP(K131,CAT!$E$2:$F$26,2)</f>
        <v>M05</v>
      </c>
      <c r="M131" s="56" t="s">
        <v>1145</v>
      </c>
      <c r="N131" s="56" t="s">
        <v>28</v>
      </c>
      <c r="O131" s="56" t="s">
        <v>209</v>
      </c>
      <c r="P131" s="56" t="s">
        <v>1718</v>
      </c>
      <c r="Q131" s="56" t="s">
        <v>1456</v>
      </c>
      <c r="R131" s="56" t="s">
        <v>92</v>
      </c>
      <c r="S131" s="56">
        <f t="shared" si="5"/>
        <v>100</v>
      </c>
      <c r="T131" s="19">
        <v>21</v>
      </c>
    </row>
    <row r="132" spans="1:20" x14ac:dyDescent="0.25">
      <c r="A132" s="20" t="str">
        <f t="shared" si="6"/>
        <v>LIVERINI_FILIPPO_M03</v>
      </c>
      <c r="B132" s="19">
        <f t="shared" ref="B132:B174" si="7">B131+1</f>
        <v>131</v>
      </c>
      <c r="C132" s="56" t="s">
        <v>2367</v>
      </c>
      <c r="D132" s="56" t="s">
        <v>2368</v>
      </c>
      <c r="E132" s="56" t="s">
        <v>2369</v>
      </c>
      <c r="F132" s="56" t="s">
        <v>2370</v>
      </c>
      <c r="G132" s="56" t="s">
        <v>2371</v>
      </c>
      <c r="H132" s="56" t="s">
        <v>2372</v>
      </c>
      <c r="I132" s="56" t="s">
        <v>2373</v>
      </c>
      <c r="J132" s="56" t="s">
        <v>2374</v>
      </c>
      <c r="K132" s="56" t="s">
        <v>3</v>
      </c>
      <c r="L132" s="56" t="str">
        <f>VLOOKUP(K132,CAT!$E$2:$F$26,2)</f>
        <v>M03</v>
      </c>
      <c r="M132" s="56" t="s">
        <v>618</v>
      </c>
      <c r="N132" s="56" t="s">
        <v>147</v>
      </c>
      <c r="O132" s="56" t="s">
        <v>209</v>
      </c>
      <c r="P132" s="56" t="s">
        <v>1925</v>
      </c>
      <c r="Q132" s="56" t="s">
        <v>1456</v>
      </c>
      <c r="R132" s="56" t="s">
        <v>1194</v>
      </c>
      <c r="S132" s="56">
        <f t="shared" si="5"/>
        <v>99</v>
      </c>
      <c r="T132" s="19">
        <v>29</v>
      </c>
    </row>
    <row r="133" spans="1:20" x14ac:dyDescent="0.25">
      <c r="A133" s="20" t="str">
        <f t="shared" si="6"/>
        <v>SCUOTTO_BRUNO_M07</v>
      </c>
      <c r="B133" s="19">
        <f t="shared" si="7"/>
        <v>132</v>
      </c>
      <c r="C133" s="56" t="s">
        <v>2375</v>
      </c>
      <c r="D133" s="56" t="s">
        <v>2376</v>
      </c>
      <c r="E133" s="56" t="s">
        <v>2203</v>
      </c>
      <c r="F133" s="56" t="s">
        <v>2377</v>
      </c>
      <c r="G133" s="56" t="s">
        <v>2378</v>
      </c>
      <c r="H133" s="56" t="s">
        <v>2379</v>
      </c>
      <c r="I133" s="56" t="s">
        <v>2380</v>
      </c>
      <c r="J133" s="56" t="s">
        <v>2363</v>
      </c>
      <c r="K133" s="56" t="s">
        <v>17</v>
      </c>
      <c r="L133" s="56" t="str">
        <f>VLOOKUP(K133,CAT!$E$2:$F$26,2)</f>
        <v>M07</v>
      </c>
      <c r="M133" s="56" t="s">
        <v>352</v>
      </c>
      <c r="N133" s="56" t="s">
        <v>353</v>
      </c>
      <c r="O133" s="56" t="s">
        <v>209</v>
      </c>
      <c r="P133" s="56" t="s">
        <v>1846</v>
      </c>
      <c r="Q133" s="56" t="s">
        <v>1456</v>
      </c>
      <c r="R133" s="56" t="s">
        <v>1194</v>
      </c>
      <c r="S133" s="56">
        <f t="shared" si="5"/>
        <v>98</v>
      </c>
      <c r="T133" s="19">
        <v>25</v>
      </c>
    </row>
    <row r="134" spans="1:20" x14ac:dyDescent="0.25">
      <c r="A134" s="20" t="str">
        <f t="shared" si="6"/>
        <v>D'ABBRUZZO_ARMANDO_M06</v>
      </c>
      <c r="B134" s="19">
        <f t="shared" si="7"/>
        <v>133</v>
      </c>
      <c r="C134" s="56" t="s">
        <v>2381</v>
      </c>
      <c r="D134" s="56" t="s">
        <v>2382</v>
      </c>
      <c r="E134" s="56" t="s">
        <v>2383</v>
      </c>
      <c r="F134" s="56" t="s">
        <v>2384</v>
      </c>
      <c r="G134" s="56" t="s">
        <v>2385</v>
      </c>
      <c r="H134" s="56" t="s">
        <v>2348</v>
      </c>
      <c r="I134" s="56" t="s">
        <v>2386</v>
      </c>
      <c r="J134" s="56" t="s">
        <v>2387</v>
      </c>
      <c r="K134" s="56" t="s">
        <v>15</v>
      </c>
      <c r="L134" s="56" t="str">
        <f>VLOOKUP(K134,CAT!$E$2:$F$26,2)</f>
        <v>M06</v>
      </c>
      <c r="M134" s="56" t="s">
        <v>1141</v>
      </c>
      <c r="N134" s="56" t="s">
        <v>80</v>
      </c>
      <c r="O134" s="56" t="s">
        <v>209</v>
      </c>
      <c r="P134" s="56" t="s">
        <v>1808</v>
      </c>
      <c r="Q134" s="56" t="s">
        <v>1456</v>
      </c>
      <c r="R134" s="56" t="s">
        <v>92</v>
      </c>
      <c r="S134" s="56">
        <f t="shared" si="5"/>
        <v>97</v>
      </c>
      <c r="T134" s="19">
        <v>25</v>
      </c>
    </row>
    <row r="135" spans="1:20" x14ac:dyDescent="0.25">
      <c r="A135" s="20" t="str">
        <f t="shared" si="6"/>
        <v>SIMEONE_IMMACOLATA_F6</v>
      </c>
      <c r="B135" s="19">
        <f t="shared" si="7"/>
        <v>134</v>
      </c>
      <c r="C135" s="56" t="s">
        <v>2388</v>
      </c>
      <c r="D135" s="56" t="s">
        <v>2246</v>
      </c>
      <c r="E135" s="56" t="s">
        <v>2389</v>
      </c>
      <c r="F135" s="56" t="s">
        <v>1449</v>
      </c>
      <c r="G135" s="56" t="s">
        <v>2390</v>
      </c>
      <c r="H135" s="56" t="s">
        <v>2355</v>
      </c>
      <c r="I135" s="56" t="s">
        <v>2391</v>
      </c>
      <c r="J135" s="56" t="s">
        <v>2392</v>
      </c>
      <c r="K135" s="56" t="s">
        <v>31</v>
      </c>
      <c r="L135" s="56" t="str">
        <f>VLOOKUP(K135,CAT!$E$2:$F$26,2)</f>
        <v>F6</v>
      </c>
      <c r="M135" s="56" t="s">
        <v>950</v>
      </c>
      <c r="N135" s="56" t="s">
        <v>951</v>
      </c>
      <c r="O135" s="56" t="s">
        <v>210</v>
      </c>
      <c r="P135" s="56" t="s">
        <v>1754</v>
      </c>
      <c r="Q135" s="56" t="s">
        <v>1456</v>
      </c>
      <c r="R135" s="56" t="s">
        <v>1168</v>
      </c>
      <c r="S135" s="56">
        <f t="shared" ref="S135:S174" si="8">S134-1</f>
        <v>96</v>
      </c>
      <c r="T135" s="19">
        <v>10</v>
      </c>
    </row>
    <row r="136" spans="1:20" x14ac:dyDescent="0.25">
      <c r="A136" s="20" t="str">
        <f t="shared" si="6"/>
        <v>D'AMBROSIO_ROSETTA_F4</v>
      </c>
      <c r="B136" s="19">
        <f t="shared" si="7"/>
        <v>135</v>
      </c>
      <c r="C136" s="56" t="s">
        <v>2393</v>
      </c>
      <c r="D136" s="56" t="s">
        <v>2394</v>
      </c>
      <c r="E136" s="56" t="s">
        <v>2395</v>
      </c>
      <c r="F136" s="56" t="s">
        <v>2396</v>
      </c>
      <c r="G136" s="56" t="s">
        <v>2397</v>
      </c>
      <c r="H136" s="56" t="s">
        <v>2398</v>
      </c>
      <c r="I136" s="56" t="s">
        <v>2399</v>
      </c>
      <c r="J136" s="56" t="s">
        <v>2400</v>
      </c>
      <c r="K136" s="56" t="s">
        <v>32</v>
      </c>
      <c r="L136" s="56" t="str">
        <f>VLOOKUP(K136,CAT!$E$2:$F$26,2)</f>
        <v>F4</v>
      </c>
      <c r="M136" s="56" t="s">
        <v>1143</v>
      </c>
      <c r="N136" s="56" t="s">
        <v>1142</v>
      </c>
      <c r="O136" s="56" t="s">
        <v>210</v>
      </c>
      <c r="P136" s="56" t="s">
        <v>1527</v>
      </c>
      <c r="Q136" s="56" t="s">
        <v>1456</v>
      </c>
      <c r="R136" s="56" t="s">
        <v>92</v>
      </c>
      <c r="S136" s="56">
        <f t="shared" si="8"/>
        <v>95</v>
      </c>
      <c r="T136" s="19">
        <v>8</v>
      </c>
    </row>
    <row r="137" spans="1:20" x14ac:dyDescent="0.25">
      <c r="A137" s="20" t="str">
        <f t="shared" si="6"/>
        <v>BELLASSAI_GIUSEPPE_M07</v>
      </c>
      <c r="B137" s="19">
        <f t="shared" si="7"/>
        <v>136</v>
      </c>
      <c r="C137" s="56" t="s">
        <v>2401</v>
      </c>
      <c r="D137" s="56" t="s">
        <v>2402</v>
      </c>
      <c r="E137" s="56" t="s">
        <v>2403</v>
      </c>
      <c r="F137" s="56" t="s">
        <v>2347</v>
      </c>
      <c r="G137" s="56" t="s">
        <v>2404</v>
      </c>
      <c r="H137" s="56" t="s">
        <v>2405</v>
      </c>
      <c r="I137" s="56" t="s">
        <v>2406</v>
      </c>
      <c r="J137" s="56" t="s">
        <v>2407</v>
      </c>
      <c r="K137" s="56" t="s">
        <v>17</v>
      </c>
      <c r="L137" s="56" t="str">
        <f>VLOOKUP(K137,CAT!$E$2:$F$26,2)</f>
        <v>M07</v>
      </c>
      <c r="M137" s="56" t="s">
        <v>532</v>
      </c>
      <c r="N137" s="56" t="s">
        <v>21</v>
      </c>
      <c r="O137" s="56" t="s">
        <v>209</v>
      </c>
      <c r="P137" s="56" t="s">
        <v>1846</v>
      </c>
      <c r="Q137" s="56" t="s">
        <v>1456</v>
      </c>
      <c r="R137" s="56" t="s">
        <v>1194</v>
      </c>
      <c r="S137" s="56">
        <f t="shared" si="8"/>
        <v>94</v>
      </c>
      <c r="T137" s="19">
        <v>24</v>
      </c>
    </row>
    <row r="138" spans="1:20" x14ac:dyDescent="0.25">
      <c r="A138" s="20" t="str">
        <f t="shared" si="6"/>
        <v>RICCIARDI_EMILIO_M06</v>
      </c>
      <c r="B138" s="19">
        <f t="shared" si="7"/>
        <v>137</v>
      </c>
      <c r="C138" s="56" t="s">
        <v>2408</v>
      </c>
      <c r="D138" s="56" t="s">
        <v>2409</v>
      </c>
      <c r="E138" s="56" t="s">
        <v>2410</v>
      </c>
      <c r="F138" s="56" t="s">
        <v>2411</v>
      </c>
      <c r="G138" s="56" t="s">
        <v>2412</v>
      </c>
      <c r="H138" s="56" t="s">
        <v>2413</v>
      </c>
      <c r="I138" s="56" t="s">
        <v>2414</v>
      </c>
      <c r="J138" s="56" t="s">
        <v>2415</v>
      </c>
      <c r="K138" s="56" t="s">
        <v>15</v>
      </c>
      <c r="L138" s="56" t="str">
        <f>VLOOKUP(K138,CAT!$E$2:$F$26,2)</f>
        <v>M06</v>
      </c>
      <c r="M138" s="56" t="s">
        <v>59</v>
      </c>
      <c r="N138" s="56" t="s">
        <v>60</v>
      </c>
      <c r="O138" s="56" t="s">
        <v>209</v>
      </c>
      <c r="P138" s="56" t="s">
        <v>1754</v>
      </c>
      <c r="Q138" s="56" t="s">
        <v>1456</v>
      </c>
      <c r="R138" s="56" t="s">
        <v>1169</v>
      </c>
      <c r="S138" s="56">
        <f t="shared" si="8"/>
        <v>93</v>
      </c>
      <c r="T138" s="19">
        <v>24</v>
      </c>
    </row>
    <row r="139" spans="1:20" x14ac:dyDescent="0.25">
      <c r="A139" s="20" t="str">
        <f t="shared" si="6"/>
        <v>CASTELLUCCI_FRANCESCO_M05</v>
      </c>
      <c r="B139" s="19">
        <f t="shared" si="7"/>
        <v>138</v>
      </c>
      <c r="C139" s="56" t="s">
        <v>2416</v>
      </c>
      <c r="D139" s="56" t="s">
        <v>2417</v>
      </c>
      <c r="E139" s="56" t="s">
        <v>2294</v>
      </c>
      <c r="F139" s="56" t="s">
        <v>2418</v>
      </c>
      <c r="G139" s="56" t="s">
        <v>2419</v>
      </c>
      <c r="H139" s="56" t="s">
        <v>2420</v>
      </c>
      <c r="I139" s="56" t="s">
        <v>2421</v>
      </c>
      <c r="J139" s="56" t="s">
        <v>2415</v>
      </c>
      <c r="K139" s="56" t="s">
        <v>29</v>
      </c>
      <c r="L139" s="56" t="str">
        <f>VLOOKUP(K139,CAT!$E$2:$F$26,2)</f>
        <v>M05</v>
      </c>
      <c r="M139" s="56" t="s">
        <v>363</v>
      </c>
      <c r="N139" s="56" t="s">
        <v>109</v>
      </c>
      <c r="O139" s="56" t="s">
        <v>209</v>
      </c>
      <c r="P139" s="56" t="s">
        <v>1557</v>
      </c>
      <c r="Q139" s="56" t="s">
        <v>1456</v>
      </c>
      <c r="R139" s="56" t="s">
        <v>1194</v>
      </c>
      <c r="S139" s="56">
        <f t="shared" si="8"/>
        <v>92</v>
      </c>
      <c r="T139" s="19">
        <v>20</v>
      </c>
    </row>
    <row r="140" spans="1:20" x14ac:dyDescent="0.25">
      <c r="A140" s="20" t="str">
        <f t="shared" si="6"/>
        <v>BIANCHINI_SALVATORE_M08</v>
      </c>
      <c r="B140" s="19">
        <f t="shared" si="7"/>
        <v>139</v>
      </c>
      <c r="C140" s="56" t="s">
        <v>1899</v>
      </c>
      <c r="D140" s="56" t="s">
        <v>2422</v>
      </c>
      <c r="E140" s="56" t="s">
        <v>2423</v>
      </c>
      <c r="F140" s="56" t="s">
        <v>2424</v>
      </c>
      <c r="G140" s="56" t="s">
        <v>2425</v>
      </c>
      <c r="H140" s="56" t="s">
        <v>2426</v>
      </c>
      <c r="I140" s="56" t="s">
        <v>2427</v>
      </c>
      <c r="J140" s="56" t="s">
        <v>2428</v>
      </c>
      <c r="K140" s="56" t="s">
        <v>9</v>
      </c>
      <c r="L140" s="56" t="str">
        <f>VLOOKUP(K140,CAT!$E$2:$F$26,2)</f>
        <v>M08</v>
      </c>
      <c r="M140" s="56" t="s">
        <v>319</v>
      </c>
      <c r="N140" s="56" t="s">
        <v>140</v>
      </c>
      <c r="O140" s="56" t="s">
        <v>209</v>
      </c>
      <c r="P140" s="56" t="s">
        <v>2017</v>
      </c>
      <c r="Q140" s="56" t="s">
        <v>1456</v>
      </c>
      <c r="R140" s="56" t="s">
        <v>189</v>
      </c>
      <c r="S140" s="56">
        <f t="shared" si="8"/>
        <v>91</v>
      </c>
      <c r="T140" s="19">
        <v>30</v>
      </c>
    </row>
    <row r="141" spans="1:20" x14ac:dyDescent="0.25">
      <c r="A141" s="20" t="str">
        <f t="shared" si="6"/>
        <v>D'ALOISE_FRANCESCO_M08</v>
      </c>
      <c r="B141" s="19">
        <f t="shared" si="7"/>
        <v>140</v>
      </c>
      <c r="C141" s="56" t="s">
        <v>2429</v>
      </c>
      <c r="D141" s="56" t="s">
        <v>2430</v>
      </c>
      <c r="E141" s="56" t="s">
        <v>1783</v>
      </c>
      <c r="F141" s="56" t="s">
        <v>2431</v>
      </c>
      <c r="G141" s="56" t="s">
        <v>2432</v>
      </c>
      <c r="H141" s="56" t="s">
        <v>2433</v>
      </c>
      <c r="I141" s="56" t="s">
        <v>2434</v>
      </c>
      <c r="J141" s="56" t="s">
        <v>2435</v>
      </c>
      <c r="K141" s="56" t="s">
        <v>9</v>
      </c>
      <c r="L141" s="56" t="str">
        <f>VLOOKUP(K141,CAT!$E$2:$F$26,2)</f>
        <v>M08</v>
      </c>
      <c r="M141" s="56" t="s">
        <v>359</v>
      </c>
      <c r="N141" s="56" t="s">
        <v>109</v>
      </c>
      <c r="O141" s="56" t="s">
        <v>209</v>
      </c>
      <c r="P141" s="56" t="s">
        <v>2017</v>
      </c>
      <c r="Q141" s="56" t="s">
        <v>1456</v>
      </c>
      <c r="R141" s="56" t="s">
        <v>953</v>
      </c>
      <c r="S141" s="56">
        <f t="shared" si="8"/>
        <v>90</v>
      </c>
      <c r="T141" s="19">
        <v>29</v>
      </c>
    </row>
    <row r="142" spans="1:20" x14ac:dyDescent="0.25">
      <c r="A142" s="20" t="str">
        <f t="shared" si="6"/>
        <v>RUOZZI_ERMANNO_M07</v>
      </c>
      <c r="B142" s="19">
        <f t="shared" si="7"/>
        <v>141</v>
      </c>
      <c r="C142" s="56" t="s">
        <v>2436</v>
      </c>
      <c r="D142" s="56" t="s">
        <v>2437</v>
      </c>
      <c r="E142" s="56" t="s">
        <v>1573</v>
      </c>
      <c r="F142" s="56" t="s">
        <v>1590</v>
      </c>
      <c r="G142" s="56" t="s">
        <v>2438</v>
      </c>
      <c r="H142" s="56" t="s">
        <v>2439</v>
      </c>
      <c r="I142" s="56" t="s">
        <v>2440</v>
      </c>
      <c r="J142" s="56" t="s">
        <v>2441</v>
      </c>
      <c r="K142" s="56" t="s">
        <v>17</v>
      </c>
      <c r="L142" s="56" t="str">
        <f>VLOOKUP(K142,CAT!$E$2:$F$26,2)</f>
        <v>M07</v>
      </c>
      <c r="M142" s="56" t="s">
        <v>2442</v>
      </c>
      <c r="N142" s="56" t="s">
        <v>2443</v>
      </c>
      <c r="O142" s="56" t="s">
        <v>209</v>
      </c>
      <c r="P142" s="56" t="s">
        <v>1710</v>
      </c>
      <c r="Q142" s="56" t="s">
        <v>1456</v>
      </c>
      <c r="R142" s="56" t="s">
        <v>1194</v>
      </c>
      <c r="S142" s="56">
        <f t="shared" si="8"/>
        <v>89</v>
      </c>
      <c r="T142" s="19">
        <v>23</v>
      </c>
    </row>
    <row r="143" spans="1:20" x14ac:dyDescent="0.25">
      <c r="A143" s="20" t="str">
        <f t="shared" si="6"/>
        <v>SANTAMARIA_GENNARO_M07</v>
      </c>
      <c r="B143" s="19">
        <f t="shared" si="7"/>
        <v>142</v>
      </c>
      <c r="C143" s="56" t="s">
        <v>2444</v>
      </c>
      <c r="D143" s="56" t="s">
        <v>2445</v>
      </c>
      <c r="E143" s="56" t="s">
        <v>1998</v>
      </c>
      <c r="F143" s="56" t="s">
        <v>1613</v>
      </c>
      <c r="G143" s="56" t="s">
        <v>2446</v>
      </c>
      <c r="H143" s="56" t="s">
        <v>2447</v>
      </c>
      <c r="I143" s="56" t="s">
        <v>2448</v>
      </c>
      <c r="J143" s="56" t="s">
        <v>2449</v>
      </c>
      <c r="K143" s="56" t="s">
        <v>17</v>
      </c>
      <c r="L143" s="56" t="str">
        <f>VLOOKUP(K143,CAT!$E$2:$F$26,2)</f>
        <v>M07</v>
      </c>
      <c r="M143" s="56" t="s">
        <v>116</v>
      </c>
      <c r="N143" s="56" t="s">
        <v>177</v>
      </c>
      <c r="O143" s="56" t="s">
        <v>209</v>
      </c>
      <c r="P143" s="56" t="s">
        <v>1896</v>
      </c>
      <c r="Q143" s="56" t="s">
        <v>1456</v>
      </c>
      <c r="R143" s="56" t="s">
        <v>900</v>
      </c>
      <c r="S143" s="56">
        <f t="shared" si="8"/>
        <v>88</v>
      </c>
      <c r="T143" s="19">
        <v>22</v>
      </c>
    </row>
    <row r="144" spans="1:20" x14ac:dyDescent="0.25">
      <c r="A144" s="20" t="str">
        <f t="shared" si="6"/>
        <v>MINGIONE_GIUSEPPE_M07</v>
      </c>
      <c r="B144" s="19">
        <f t="shared" si="7"/>
        <v>143</v>
      </c>
      <c r="C144" s="56" t="s">
        <v>2450</v>
      </c>
      <c r="D144" s="56" t="s">
        <v>2451</v>
      </c>
      <c r="E144" s="56" t="s">
        <v>1642</v>
      </c>
      <c r="F144" s="56" t="s">
        <v>2452</v>
      </c>
      <c r="G144" s="56" t="s">
        <v>2453</v>
      </c>
      <c r="H144" s="56" t="s">
        <v>2454</v>
      </c>
      <c r="I144" s="56" t="s">
        <v>2455</v>
      </c>
      <c r="J144" s="56" t="s">
        <v>2456</v>
      </c>
      <c r="K144" s="56" t="s">
        <v>17</v>
      </c>
      <c r="L144" s="56" t="str">
        <f>VLOOKUP(K144,CAT!$E$2:$F$26,2)</f>
        <v>M07</v>
      </c>
      <c r="M144" s="56" t="s">
        <v>2457</v>
      </c>
      <c r="N144" s="56" t="s">
        <v>21</v>
      </c>
      <c r="O144" s="56" t="s">
        <v>209</v>
      </c>
      <c r="P144" s="56" t="s">
        <v>1896</v>
      </c>
      <c r="Q144" s="56" t="s">
        <v>1456</v>
      </c>
      <c r="R144" s="56" t="s">
        <v>92</v>
      </c>
      <c r="S144" s="56">
        <f t="shared" si="8"/>
        <v>87</v>
      </c>
      <c r="T144" s="19">
        <v>21</v>
      </c>
    </row>
    <row r="145" spans="1:20" x14ac:dyDescent="0.25">
      <c r="A145" s="20" t="str">
        <f t="shared" si="6"/>
        <v>CAVUOTO_PELLEGRINO_M05</v>
      </c>
      <c r="B145" s="19">
        <f t="shared" si="7"/>
        <v>144</v>
      </c>
      <c r="C145" s="56" t="s">
        <v>2458</v>
      </c>
      <c r="D145" s="56" t="s">
        <v>2459</v>
      </c>
      <c r="E145" s="56" t="s">
        <v>2460</v>
      </c>
      <c r="F145" s="56" t="s">
        <v>2461</v>
      </c>
      <c r="G145" s="56" t="s">
        <v>2462</v>
      </c>
      <c r="H145" s="56" t="s">
        <v>2463</v>
      </c>
      <c r="I145" s="56" t="s">
        <v>2464</v>
      </c>
      <c r="J145" s="56" t="s">
        <v>2465</v>
      </c>
      <c r="K145" s="56" t="s">
        <v>29</v>
      </c>
      <c r="L145" s="56" t="str">
        <f>VLOOKUP(K145,CAT!$E$2:$F$26,2)</f>
        <v>M05</v>
      </c>
      <c r="M145" s="56" t="s">
        <v>276</v>
      </c>
      <c r="N145" s="56" t="s">
        <v>898</v>
      </c>
      <c r="O145" s="56" t="s">
        <v>209</v>
      </c>
      <c r="P145" s="56" t="s">
        <v>1718</v>
      </c>
      <c r="Q145" s="56" t="s">
        <v>1456</v>
      </c>
      <c r="R145" s="56" t="s">
        <v>328</v>
      </c>
      <c r="S145" s="56">
        <f t="shared" si="8"/>
        <v>86</v>
      </c>
      <c r="T145" s="19">
        <v>19</v>
      </c>
    </row>
    <row r="146" spans="1:20" x14ac:dyDescent="0.25">
      <c r="A146" s="20" t="str">
        <f t="shared" si="6"/>
        <v>NAPOLITANO_DANIELA_F4</v>
      </c>
      <c r="B146" s="19">
        <f t="shared" si="7"/>
        <v>145</v>
      </c>
      <c r="C146" s="56" t="s">
        <v>2466</v>
      </c>
      <c r="D146" s="56" t="s">
        <v>2467</v>
      </c>
      <c r="E146" s="56" t="s">
        <v>2468</v>
      </c>
      <c r="F146" s="56" t="s">
        <v>1583</v>
      </c>
      <c r="G146" s="56" t="s">
        <v>2469</v>
      </c>
      <c r="H146" s="56" t="s">
        <v>2470</v>
      </c>
      <c r="I146" s="56" t="s">
        <v>2471</v>
      </c>
      <c r="J146" s="56" t="s">
        <v>2472</v>
      </c>
      <c r="K146" s="56" t="s">
        <v>32</v>
      </c>
      <c r="L146" s="56" t="str">
        <f>VLOOKUP(K146,CAT!$E$2:$F$26,2)</f>
        <v>F4</v>
      </c>
      <c r="M146" s="56" t="s">
        <v>181</v>
      </c>
      <c r="N146" s="56" t="s">
        <v>182</v>
      </c>
      <c r="O146" s="56" t="s">
        <v>210</v>
      </c>
      <c r="P146" s="56" t="s">
        <v>1474</v>
      </c>
      <c r="Q146" s="56" t="s">
        <v>1456</v>
      </c>
      <c r="R146" s="56" t="s">
        <v>189</v>
      </c>
      <c r="S146" s="56">
        <f t="shared" si="8"/>
        <v>85</v>
      </c>
      <c r="T146" s="19">
        <v>7</v>
      </c>
    </row>
    <row r="147" spans="1:20" x14ac:dyDescent="0.25">
      <c r="A147" s="20" t="str">
        <f t="shared" si="6"/>
        <v>DI_LELLA_LUCIO_M07</v>
      </c>
      <c r="B147" s="19">
        <f t="shared" si="7"/>
        <v>146</v>
      </c>
      <c r="C147" s="56" t="s">
        <v>2473</v>
      </c>
      <c r="D147" s="56" t="s">
        <v>1550</v>
      </c>
      <c r="E147" s="56" t="s">
        <v>2474</v>
      </c>
      <c r="F147" s="56" t="s">
        <v>2475</v>
      </c>
      <c r="G147" s="56" t="s">
        <v>2476</v>
      </c>
      <c r="H147" s="56" t="s">
        <v>2477</v>
      </c>
      <c r="I147" s="56" t="s">
        <v>2478</v>
      </c>
      <c r="J147" s="56" t="s">
        <v>2479</v>
      </c>
      <c r="K147" s="56" t="s">
        <v>17</v>
      </c>
      <c r="L147" s="56" t="str">
        <f>VLOOKUP(K147,CAT!$E$2:$F$26,2)</f>
        <v>M07</v>
      </c>
      <c r="M147" s="56" t="s">
        <v>1129</v>
      </c>
      <c r="N147" s="56" t="s">
        <v>489</v>
      </c>
      <c r="O147" s="56" t="s">
        <v>209</v>
      </c>
      <c r="P147" s="56" t="s">
        <v>1846</v>
      </c>
      <c r="Q147" s="56" t="s">
        <v>1456</v>
      </c>
      <c r="R147" s="56" t="s">
        <v>953</v>
      </c>
      <c r="S147" s="56">
        <f t="shared" si="8"/>
        <v>84</v>
      </c>
      <c r="T147" s="19">
        <v>20</v>
      </c>
    </row>
    <row r="148" spans="1:20" x14ac:dyDescent="0.25">
      <c r="A148" s="20" t="str">
        <f t="shared" si="6"/>
        <v>CALDORA_VINCENZO_M07</v>
      </c>
      <c r="B148" s="19">
        <f t="shared" si="7"/>
        <v>147</v>
      </c>
      <c r="C148" s="56" t="s">
        <v>2480</v>
      </c>
      <c r="D148" s="56" t="s">
        <v>2481</v>
      </c>
      <c r="E148" s="56" t="s">
        <v>2482</v>
      </c>
      <c r="F148" s="56" t="s">
        <v>2483</v>
      </c>
      <c r="G148" s="56" t="s">
        <v>2484</v>
      </c>
      <c r="H148" s="56" t="s">
        <v>2485</v>
      </c>
      <c r="I148" s="56" t="s">
        <v>2486</v>
      </c>
      <c r="J148" s="56" t="s">
        <v>2487</v>
      </c>
      <c r="K148" s="56" t="s">
        <v>17</v>
      </c>
      <c r="L148" s="56" t="str">
        <f>VLOOKUP(K148,CAT!$E$2:$F$26,2)</f>
        <v>M07</v>
      </c>
      <c r="M148" s="56" t="s">
        <v>354</v>
      </c>
      <c r="N148" s="56" t="s">
        <v>40</v>
      </c>
      <c r="O148" s="56" t="s">
        <v>209</v>
      </c>
      <c r="P148" s="56" t="s">
        <v>1846</v>
      </c>
      <c r="Q148" s="56" t="s">
        <v>1456</v>
      </c>
      <c r="R148" s="56" t="s">
        <v>1194</v>
      </c>
      <c r="S148" s="56">
        <f t="shared" si="8"/>
        <v>83</v>
      </c>
      <c r="T148" s="19">
        <v>19</v>
      </c>
    </row>
    <row r="149" spans="1:20" x14ac:dyDescent="0.25">
      <c r="A149" s="20" t="str">
        <f t="shared" si="6"/>
        <v>PEDICINI_CIRIACO_M08</v>
      </c>
      <c r="B149" s="19">
        <f t="shared" si="7"/>
        <v>148</v>
      </c>
      <c r="C149" s="56" t="s">
        <v>2488</v>
      </c>
      <c r="D149" s="56" t="s">
        <v>1475</v>
      </c>
      <c r="E149" s="56" t="s">
        <v>2489</v>
      </c>
      <c r="F149" s="56" t="s">
        <v>1498</v>
      </c>
      <c r="G149" s="56" t="s">
        <v>2490</v>
      </c>
      <c r="H149" s="56" t="s">
        <v>2491</v>
      </c>
      <c r="I149" s="56" t="s">
        <v>2492</v>
      </c>
      <c r="J149" s="56" t="s">
        <v>2493</v>
      </c>
      <c r="K149" s="56" t="s">
        <v>9</v>
      </c>
      <c r="L149" s="56" t="str">
        <f>VLOOKUP(K149,CAT!$E$2:$F$26,2)</f>
        <v>M08</v>
      </c>
      <c r="M149" s="56" t="s">
        <v>806</v>
      </c>
      <c r="N149" s="56" t="s">
        <v>807</v>
      </c>
      <c r="O149" s="56" t="s">
        <v>209</v>
      </c>
      <c r="P149" s="56" t="s">
        <v>1952</v>
      </c>
      <c r="Q149" s="56" t="s">
        <v>1456</v>
      </c>
      <c r="R149" s="56" t="s">
        <v>1194</v>
      </c>
      <c r="S149" s="56">
        <f t="shared" si="8"/>
        <v>82</v>
      </c>
      <c r="T149" s="19">
        <v>28</v>
      </c>
    </row>
    <row r="150" spans="1:20" x14ac:dyDescent="0.25">
      <c r="A150" s="20" t="str">
        <f t="shared" si="6"/>
        <v>LISELLA_GIUSEPPE_M03</v>
      </c>
      <c r="B150" s="19">
        <f t="shared" si="7"/>
        <v>149</v>
      </c>
      <c r="C150" s="56" t="s">
        <v>2494</v>
      </c>
      <c r="D150" s="56" t="s">
        <v>2495</v>
      </c>
      <c r="E150" s="56" t="s">
        <v>2496</v>
      </c>
      <c r="F150" s="56" t="s">
        <v>2377</v>
      </c>
      <c r="G150" s="56" t="s">
        <v>2497</v>
      </c>
      <c r="H150" s="56" t="s">
        <v>2491</v>
      </c>
      <c r="I150" s="56" t="s">
        <v>2498</v>
      </c>
      <c r="J150" s="56" t="s">
        <v>2499</v>
      </c>
      <c r="K150" s="56" t="s">
        <v>3</v>
      </c>
      <c r="L150" s="56" t="str">
        <f>VLOOKUP(K150,CAT!$E$2:$F$26,2)</f>
        <v>M03</v>
      </c>
      <c r="M150" s="56" t="s">
        <v>2500</v>
      </c>
      <c r="N150" s="56" t="s">
        <v>21</v>
      </c>
      <c r="O150" s="56" t="s">
        <v>209</v>
      </c>
      <c r="P150" s="56" t="s">
        <v>1925</v>
      </c>
      <c r="Q150" s="56" t="s">
        <v>1456</v>
      </c>
      <c r="R150" s="56" t="s">
        <v>1194</v>
      </c>
      <c r="S150" s="56">
        <f t="shared" si="8"/>
        <v>81</v>
      </c>
      <c r="T150" s="19">
        <v>28</v>
      </c>
    </row>
    <row r="151" spans="1:20" x14ac:dyDescent="0.25">
      <c r="A151" s="20" t="str">
        <f t="shared" si="6"/>
        <v>CATILLO_LORENZO_M05</v>
      </c>
      <c r="B151" s="19">
        <f t="shared" si="7"/>
        <v>150</v>
      </c>
      <c r="C151" s="56" t="s">
        <v>2501</v>
      </c>
      <c r="D151" s="56" t="s">
        <v>2107</v>
      </c>
      <c r="E151" s="56" t="s">
        <v>2502</v>
      </c>
      <c r="F151" s="56" t="s">
        <v>2503</v>
      </c>
      <c r="G151" s="56" t="s">
        <v>2504</v>
      </c>
      <c r="H151" s="56" t="s">
        <v>2505</v>
      </c>
      <c r="I151" s="56" t="s">
        <v>2506</v>
      </c>
      <c r="J151" s="56" t="s">
        <v>2507</v>
      </c>
      <c r="K151" s="56" t="s">
        <v>29</v>
      </c>
      <c r="L151" s="56" t="str">
        <f>VLOOKUP(K151,CAT!$E$2:$F$26,2)</f>
        <v>M05</v>
      </c>
      <c r="M151" s="56" t="s">
        <v>170</v>
      </c>
      <c r="N151" s="56" t="s">
        <v>117</v>
      </c>
      <c r="O151" s="56" t="s">
        <v>209</v>
      </c>
      <c r="P151" s="56" t="s">
        <v>1602</v>
      </c>
      <c r="Q151" s="56" t="s">
        <v>1456</v>
      </c>
      <c r="R151" s="56" t="s">
        <v>189</v>
      </c>
      <c r="S151" s="56">
        <f t="shared" si="8"/>
        <v>80</v>
      </c>
      <c r="T151" s="19">
        <v>18</v>
      </c>
    </row>
    <row r="152" spans="1:20" x14ac:dyDescent="0.25">
      <c r="A152" s="20" t="str">
        <f t="shared" si="6"/>
        <v>SCETTA_ALDO_M05</v>
      </c>
      <c r="B152" s="19">
        <f t="shared" si="7"/>
        <v>151</v>
      </c>
      <c r="C152" s="56" t="s">
        <v>2376</v>
      </c>
      <c r="D152" s="56" t="s">
        <v>2508</v>
      </c>
      <c r="E152" s="56" t="s">
        <v>2509</v>
      </c>
      <c r="F152" s="56" t="s">
        <v>2510</v>
      </c>
      <c r="G152" s="56" t="s">
        <v>2511</v>
      </c>
      <c r="H152" s="56" t="s">
        <v>2505</v>
      </c>
      <c r="I152" s="56" t="s">
        <v>2512</v>
      </c>
      <c r="J152" s="56" t="s">
        <v>2479</v>
      </c>
      <c r="K152" s="56" t="s">
        <v>29</v>
      </c>
      <c r="L152" s="56" t="str">
        <f>VLOOKUP(K152,CAT!$E$2:$F$26,2)</f>
        <v>M05</v>
      </c>
      <c r="M152" s="56" t="s">
        <v>322</v>
      </c>
      <c r="N152" s="56" t="s">
        <v>323</v>
      </c>
      <c r="O152" s="56" t="s">
        <v>209</v>
      </c>
      <c r="P152" s="56" t="s">
        <v>1619</v>
      </c>
      <c r="Q152" s="56" t="s">
        <v>1456</v>
      </c>
      <c r="R152" s="56" t="s">
        <v>1169</v>
      </c>
      <c r="S152" s="56">
        <f t="shared" si="8"/>
        <v>79</v>
      </c>
      <c r="T152" s="19">
        <v>17</v>
      </c>
    </row>
    <row r="153" spans="1:20" x14ac:dyDescent="0.25">
      <c r="A153" s="20" t="str">
        <f t="shared" si="6"/>
        <v>CALANDRIELLO_ROBERTO_M04</v>
      </c>
      <c r="B153" s="19">
        <f t="shared" si="7"/>
        <v>152</v>
      </c>
      <c r="C153" s="56" t="s">
        <v>2513</v>
      </c>
      <c r="D153" s="56" t="s">
        <v>2514</v>
      </c>
      <c r="E153" s="56" t="s">
        <v>2515</v>
      </c>
      <c r="F153" s="56" t="s">
        <v>2516</v>
      </c>
      <c r="G153" s="56" t="s">
        <v>2517</v>
      </c>
      <c r="H153" s="56" t="s">
        <v>2518</v>
      </c>
      <c r="I153" s="56" t="s">
        <v>2519</v>
      </c>
      <c r="J153" s="56" t="s">
        <v>2507</v>
      </c>
      <c r="K153" s="56" t="s">
        <v>7</v>
      </c>
      <c r="L153" s="56" t="str">
        <f>VLOOKUP(K153,CAT!$E$2:$F$26,2)</f>
        <v>M04</v>
      </c>
      <c r="M153" s="56" t="s">
        <v>129</v>
      </c>
      <c r="N153" s="56" t="s">
        <v>25</v>
      </c>
      <c r="O153" s="56" t="s">
        <v>209</v>
      </c>
      <c r="P153" s="56" t="s">
        <v>1474</v>
      </c>
      <c r="Q153" s="56" t="s">
        <v>1456</v>
      </c>
      <c r="R153" s="56" t="s">
        <v>1194</v>
      </c>
      <c r="S153" s="56">
        <f t="shared" si="8"/>
        <v>78</v>
      </c>
      <c r="T153" s="19">
        <v>16</v>
      </c>
    </row>
    <row r="154" spans="1:20" x14ac:dyDescent="0.25">
      <c r="A154" s="20" t="str">
        <f t="shared" si="6"/>
        <v>IARROBINO_FAUSTO_M07</v>
      </c>
      <c r="B154" s="19">
        <f t="shared" si="7"/>
        <v>153</v>
      </c>
      <c r="C154" s="56" t="s">
        <v>2520</v>
      </c>
      <c r="D154" s="56" t="s">
        <v>2521</v>
      </c>
      <c r="E154" s="56" t="s">
        <v>2522</v>
      </c>
      <c r="F154" s="56" t="s">
        <v>1622</v>
      </c>
      <c r="G154" s="56" t="s">
        <v>2517</v>
      </c>
      <c r="H154" s="56" t="s">
        <v>2523</v>
      </c>
      <c r="I154" s="56" t="s">
        <v>2519</v>
      </c>
      <c r="J154" s="56" t="s">
        <v>2507</v>
      </c>
      <c r="K154" s="56" t="s">
        <v>17</v>
      </c>
      <c r="L154" s="56" t="str">
        <f>VLOOKUP(K154,CAT!$E$2:$F$26,2)</f>
        <v>M07</v>
      </c>
      <c r="M154" s="56" t="s">
        <v>372</v>
      </c>
      <c r="N154" s="56" t="s">
        <v>373</v>
      </c>
      <c r="O154" s="56" t="s">
        <v>209</v>
      </c>
      <c r="P154" s="56" t="s">
        <v>1710</v>
      </c>
      <c r="Q154" s="56" t="s">
        <v>1456</v>
      </c>
      <c r="R154" s="56" t="s">
        <v>1194</v>
      </c>
      <c r="S154" s="56">
        <f t="shared" si="8"/>
        <v>77</v>
      </c>
      <c r="T154" s="19">
        <v>18</v>
      </c>
    </row>
    <row r="155" spans="1:20" x14ac:dyDescent="0.25">
      <c r="A155" s="20" t="str">
        <f t="shared" si="6"/>
        <v>LEPORE_FABIANA_F4</v>
      </c>
      <c r="B155" s="19">
        <f t="shared" si="7"/>
        <v>154</v>
      </c>
      <c r="C155" s="56" t="s">
        <v>2524</v>
      </c>
      <c r="D155" s="56" t="s">
        <v>2525</v>
      </c>
      <c r="E155" s="56" t="s">
        <v>2526</v>
      </c>
      <c r="F155" s="56" t="s">
        <v>1592</v>
      </c>
      <c r="G155" s="56" t="s">
        <v>2527</v>
      </c>
      <c r="H155" s="56" t="s">
        <v>2528</v>
      </c>
      <c r="I155" s="56" t="s">
        <v>2529</v>
      </c>
      <c r="J155" s="56" t="s">
        <v>2530</v>
      </c>
      <c r="K155" s="56" t="s">
        <v>32</v>
      </c>
      <c r="L155" s="56" t="str">
        <f>VLOOKUP(K155,CAT!$E$2:$F$26,2)</f>
        <v>F4</v>
      </c>
      <c r="M155" s="56" t="s">
        <v>105</v>
      </c>
      <c r="N155" s="56" t="s">
        <v>106</v>
      </c>
      <c r="O155" s="56" t="s">
        <v>210</v>
      </c>
      <c r="P155" s="56" t="s">
        <v>1542</v>
      </c>
      <c r="Q155" s="56" t="s">
        <v>1456</v>
      </c>
      <c r="R155" s="56" t="s">
        <v>1169</v>
      </c>
      <c r="S155" s="56">
        <f t="shared" si="8"/>
        <v>76</v>
      </c>
      <c r="T155" s="19">
        <v>6</v>
      </c>
    </row>
    <row r="156" spans="1:20" x14ac:dyDescent="0.25">
      <c r="A156" s="20" t="str">
        <f t="shared" si="6"/>
        <v>BOLOGNA_LORETTA_F5</v>
      </c>
      <c r="B156" s="19">
        <f t="shared" si="7"/>
        <v>155</v>
      </c>
      <c r="C156" s="56" t="s">
        <v>2531</v>
      </c>
      <c r="D156" s="56" t="s">
        <v>2532</v>
      </c>
      <c r="E156" s="56" t="s">
        <v>2533</v>
      </c>
      <c r="F156" s="56" t="s">
        <v>1592</v>
      </c>
      <c r="G156" s="56" t="s">
        <v>2534</v>
      </c>
      <c r="H156" s="56" t="s">
        <v>2535</v>
      </c>
      <c r="I156" s="56" t="s">
        <v>2536</v>
      </c>
      <c r="J156" s="56" t="s">
        <v>2530</v>
      </c>
      <c r="K156" s="56" t="s">
        <v>51</v>
      </c>
      <c r="L156" s="56" t="str">
        <f>VLOOKUP(K156,CAT!$E$2:$F$26,2)</f>
        <v>F5</v>
      </c>
      <c r="M156" s="56" t="s">
        <v>2537</v>
      </c>
      <c r="N156" s="56" t="s">
        <v>2538</v>
      </c>
      <c r="O156" s="56" t="s">
        <v>210</v>
      </c>
      <c r="P156" s="56" t="s">
        <v>1557</v>
      </c>
      <c r="Q156" s="56" t="s">
        <v>1456</v>
      </c>
      <c r="R156" s="56" t="s">
        <v>1169</v>
      </c>
      <c r="S156" s="56">
        <f t="shared" si="8"/>
        <v>75</v>
      </c>
      <c r="T156" s="19">
        <v>12</v>
      </c>
    </row>
    <row r="157" spans="1:20" x14ac:dyDescent="0.25">
      <c r="A157" s="20" t="str">
        <f t="shared" si="6"/>
        <v>POPOLIZIO_MARIA_F5</v>
      </c>
      <c r="B157" s="19">
        <f t="shared" si="7"/>
        <v>156</v>
      </c>
      <c r="C157" s="56" t="s">
        <v>2539</v>
      </c>
      <c r="D157" s="56" t="s">
        <v>2540</v>
      </c>
      <c r="E157" s="56" t="s">
        <v>2193</v>
      </c>
      <c r="F157" s="56" t="s">
        <v>2541</v>
      </c>
      <c r="G157" s="56" t="s">
        <v>2542</v>
      </c>
      <c r="H157" s="56" t="s">
        <v>2504</v>
      </c>
      <c r="I157" s="56" t="s">
        <v>2543</v>
      </c>
      <c r="J157" s="56" t="s">
        <v>2544</v>
      </c>
      <c r="K157" s="56" t="s">
        <v>51</v>
      </c>
      <c r="L157" s="56" t="str">
        <f>VLOOKUP(K157,CAT!$E$2:$F$26,2)</f>
        <v>F5</v>
      </c>
      <c r="M157" s="56" t="s">
        <v>662</v>
      </c>
      <c r="N157" s="56" t="s">
        <v>96</v>
      </c>
      <c r="O157" s="56" t="s">
        <v>210</v>
      </c>
      <c r="P157" s="56" t="s">
        <v>1557</v>
      </c>
      <c r="Q157" s="56" t="s">
        <v>1456</v>
      </c>
      <c r="R157" s="56" t="s">
        <v>1194</v>
      </c>
      <c r="S157" s="56">
        <f t="shared" si="8"/>
        <v>74</v>
      </c>
      <c r="T157" s="19">
        <v>10</v>
      </c>
    </row>
    <row r="158" spans="1:20" x14ac:dyDescent="0.25">
      <c r="A158" s="20" t="str">
        <f t="shared" si="6"/>
        <v>ROSIELLO_ANGELA_F5</v>
      </c>
      <c r="B158" s="19">
        <f t="shared" si="7"/>
        <v>157</v>
      </c>
      <c r="C158" s="56" t="s">
        <v>2545</v>
      </c>
      <c r="D158" s="56" t="s">
        <v>2546</v>
      </c>
      <c r="E158" s="56" t="s">
        <v>2547</v>
      </c>
      <c r="F158" s="56" t="s">
        <v>2548</v>
      </c>
      <c r="G158" s="56" t="s">
        <v>2549</v>
      </c>
      <c r="H158" s="56" t="s">
        <v>2550</v>
      </c>
      <c r="I158" s="56" t="s">
        <v>2551</v>
      </c>
      <c r="J158" s="56" t="s">
        <v>2552</v>
      </c>
      <c r="K158" s="56" t="s">
        <v>51</v>
      </c>
      <c r="L158" s="56" t="str">
        <f>VLOOKUP(K158,CAT!$E$2:$F$26,2)</f>
        <v>F5</v>
      </c>
      <c r="M158" s="56" t="s">
        <v>1148</v>
      </c>
      <c r="N158" s="56" t="s">
        <v>89</v>
      </c>
      <c r="O158" s="56" t="s">
        <v>210</v>
      </c>
      <c r="P158" s="56" t="s">
        <v>1602</v>
      </c>
      <c r="Q158" s="56" t="s">
        <v>1456</v>
      </c>
      <c r="R158" s="56" t="s">
        <v>92</v>
      </c>
      <c r="S158" s="56">
        <f t="shared" si="8"/>
        <v>73</v>
      </c>
      <c r="T158" s="19">
        <v>8</v>
      </c>
    </row>
    <row r="159" spans="1:20" x14ac:dyDescent="0.25">
      <c r="A159" s="20" t="str">
        <f t="shared" si="6"/>
        <v>OLIVETO_PATRIZIA_F5</v>
      </c>
      <c r="B159" s="19">
        <f t="shared" si="7"/>
        <v>158</v>
      </c>
      <c r="C159" s="56" t="s">
        <v>2553</v>
      </c>
      <c r="D159" s="56" t="s">
        <v>2554</v>
      </c>
      <c r="E159" s="56" t="s">
        <v>2555</v>
      </c>
      <c r="F159" s="56" t="s">
        <v>2139</v>
      </c>
      <c r="G159" s="56" t="s">
        <v>2556</v>
      </c>
      <c r="H159" s="56" t="s">
        <v>2557</v>
      </c>
      <c r="I159" s="56" t="s">
        <v>2558</v>
      </c>
      <c r="J159" s="56" t="s">
        <v>2559</v>
      </c>
      <c r="K159" s="56" t="s">
        <v>51</v>
      </c>
      <c r="L159" s="56" t="str">
        <f>VLOOKUP(K159,CAT!$E$2:$F$26,2)</f>
        <v>F5</v>
      </c>
      <c r="M159" s="56" t="s">
        <v>379</v>
      </c>
      <c r="N159" s="56" t="s">
        <v>52</v>
      </c>
      <c r="O159" s="56" t="s">
        <v>210</v>
      </c>
      <c r="P159" s="56" t="s">
        <v>1602</v>
      </c>
      <c r="Q159" s="56" t="s">
        <v>1456</v>
      </c>
      <c r="R159" s="56" t="s">
        <v>1169</v>
      </c>
      <c r="S159" s="56">
        <f t="shared" si="8"/>
        <v>72</v>
      </c>
      <c r="T159" s="19">
        <v>7</v>
      </c>
    </row>
    <row r="160" spans="1:20" x14ac:dyDescent="0.25">
      <c r="A160" s="20" t="str">
        <f t="shared" si="6"/>
        <v>MARTINO_GIUSEPPE_M09</v>
      </c>
      <c r="B160" s="19">
        <f t="shared" si="7"/>
        <v>159</v>
      </c>
      <c r="C160" s="56" t="s">
        <v>2560</v>
      </c>
      <c r="D160" s="56" t="s">
        <v>2561</v>
      </c>
      <c r="E160" s="56" t="s">
        <v>1658</v>
      </c>
      <c r="F160" s="56" t="s">
        <v>2144</v>
      </c>
      <c r="G160" s="56" t="s">
        <v>2562</v>
      </c>
      <c r="H160" s="56" t="s">
        <v>2563</v>
      </c>
      <c r="I160" s="56" t="s">
        <v>2564</v>
      </c>
      <c r="J160" s="56" t="s">
        <v>2565</v>
      </c>
      <c r="K160" s="56" t="s">
        <v>70</v>
      </c>
      <c r="L160" s="56" t="str">
        <f>VLOOKUP(K160,CAT!$E$2:$F$26,2)</f>
        <v>M09</v>
      </c>
      <c r="M160" s="56" t="s">
        <v>43</v>
      </c>
      <c r="N160" s="56" t="s">
        <v>21</v>
      </c>
      <c r="O160" s="56" t="s">
        <v>209</v>
      </c>
      <c r="P160" s="56" t="s">
        <v>2092</v>
      </c>
      <c r="Q160" s="56" t="s">
        <v>1456</v>
      </c>
      <c r="R160" s="56" t="s">
        <v>1169</v>
      </c>
      <c r="S160" s="56">
        <f t="shared" si="8"/>
        <v>71</v>
      </c>
      <c r="T160" s="19">
        <v>33</v>
      </c>
    </row>
    <row r="161" spans="1:20" x14ac:dyDescent="0.25">
      <c r="A161" s="20" t="str">
        <f t="shared" si="6"/>
        <v>VECCHI_ROSARIA_F6</v>
      </c>
      <c r="B161" s="19">
        <f t="shared" si="7"/>
        <v>160</v>
      </c>
      <c r="C161" s="56" t="s">
        <v>2566</v>
      </c>
      <c r="D161" s="56" t="s">
        <v>2567</v>
      </c>
      <c r="E161" s="56" t="s">
        <v>2568</v>
      </c>
      <c r="F161" s="56" t="s">
        <v>1468</v>
      </c>
      <c r="G161" s="56" t="s">
        <v>2569</v>
      </c>
      <c r="H161" s="56" t="s">
        <v>2570</v>
      </c>
      <c r="I161" s="56" t="s">
        <v>2571</v>
      </c>
      <c r="J161" s="56" t="s">
        <v>2572</v>
      </c>
      <c r="K161" s="56" t="s">
        <v>31</v>
      </c>
      <c r="L161" s="56" t="str">
        <f>VLOOKUP(K161,CAT!$E$2:$F$26,2)</f>
        <v>F6</v>
      </c>
      <c r="M161" s="56" t="s">
        <v>691</v>
      </c>
      <c r="N161" s="56" t="s">
        <v>692</v>
      </c>
      <c r="O161" s="56" t="s">
        <v>210</v>
      </c>
      <c r="P161" s="56" t="s">
        <v>2083</v>
      </c>
      <c r="Q161" s="56" t="s">
        <v>1456</v>
      </c>
      <c r="R161" s="56" t="s">
        <v>1194</v>
      </c>
      <c r="S161" s="56">
        <f t="shared" si="8"/>
        <v>70</v>
      </c>
      <c r="T161" s="19">
        <v>8</v>
      </c>
    </row>
    <row r="162" spans="1:20" x14ac:dyDescent="0.25">
      <c r="A162" s="20" t="str">
        <f t="shared" si="6"/>
        <v>FERRARO_MARIO_M05</v>
      </c>
      <c r="B162" s="19">
        <f t="shared" si="7"/>
        <v>161</v>
      </c>
      <c r="C162" s="56" t="s">
        <v>2573</v>
      </c>
      <c r="D162" s="56" t="s">
        <v>2574</v>
      </c>
      <c r="E162" s="56" t="s">
        <v>1745</v>
      </c>
      <c r="F162" s="56" t="s">
        <v>2575</v>
      </c>
      <c r="G162" s="56" t="s">
        <v>2562</v>
      </c>
      <c r="H162" s="56" t="s">
        <v>2576</v>
      </c>
      <c r="I162" s="56" t="s">
        <v>2564</v>
      </c>
      <c r="J162" s="56" t="s">
        <v>2565</v>
      </c>
      <c r="K162" s="56" t="s">
        <v>29</v>
      </c>
      <c r="L162" s="56" t="str">
        <f>VLOOKUP(K162,CAT!$E$2:$F$26,2)</f>
        <v>M05</v>
      </c>
      <c r="M162" s="56" t="s">
        <v>788</v>
      </c>
      <c r="N162" s="56" t="s">
        <v>55</v>
      </c>
      <c r="O162" s="56" t="s">
        <v>209</v>
      </c>
      <c r="P162" s="56" t="s">
        <v>1718</v>
      </c>
      <c r="Q162" s="56" t="s">
        <v>1456</v>
      </c>
      <c r="R162" s="56" t="s">
        <v>1194</v>
      </c>
      <c r="S162" s="56">
        <f t="shared" si="8"/>
        <v>69</v>
      </c>
      <c r="T162" s="19">
        <v>16</v>
      </c>
    </row>
    <row r="163" spans="1:20" x14ac:dyDescent="0.25">
      <c r="A163" s="20" t="str">
        <f t="shared" si="6"/>
        <v>LIVERINI_FILIPPO_M07</v>
      </c>
      <c r="B163" s="19">
        <f t="shared" si="7"/>
        <v>162</v>
      </c>
      <c r="C163" s="56" t="s">
        <v>2577</v>
      </c>
      <c r="D163" s="56" t="s">
        <v>2578</v>
      </c>
      <c r="E163" s="56" t="s">
        <v>2560</v>
      </c>
      <c r="F163" s="56" t="s">
        <v>2579</v>
      </c>
      <c r="G163" s="56" t="s">
        <v>2562</v>
      </c>
      <c r="H163" s="56" t="s">
        <v>2580</v>
      </c>
      <c r="I163" s="56" t="s">
        <v>2564</v>
      </c>
      <c r="J163" s="56" t="s">
        <v>2565</v>
      </c>
      <c r="K163" s="56" t="s">
        <v>17</v>
      </c>
      <c r="L163" s="56" t="str">
        <f>VLOOKUP(K163,CAT!$E$2:$F$26,2)</f>
        <v>M07</v>
      </c>
      <c r="M163" s="56" t="s">
        <v>618</v>
      </c>
      <c r="N163" s="56" t="s">
        <v>147</v>
      </c>
      <c r="O163" s="56" t="s">
        <v>209</v>
      </c>
      <c r="P163" s="56" t="s">
        <v>1846</v>
      </c>
      <c r="Q163" s="56" t="s">
        <v>1456</v>
      </c>
      <c r="R163" s="56" t="s">
        <v>1194</v>
      </c>
      <c r="S163" s="56">
        <f t="shared" si="8"/>
        <v>68</v>
      </c>
      <c r="T163" s="19">
        <v>17</v>
      </c>
    </row>
    <row r="164" spans="1:20" x14ac:dyDescent="0.25">
      <c r="A164" s="20" t="str">
        <f t="shared" si="6"/>
        <v>DE_SCISCIO_TEODORO_M05</v>
      </c>
      <c r="B164" s="19">
        <f t="shared" si="7"/>
        <v>163</v>
      </c>
      <c r="C164" s="56" t="s">
        <v>2581</v>
      </c>
      <c r="D164" s="56" t="s">
        <v>2582</v>
      </c>
      <c r="E164" s="56" t="s">
        <v>2148</v>
      </c>
      <c r="F164" s="56" t="s">
        <v>2583</v>
      </c>
      <c r="G164" s="56" t="s">
        <v>2584</v>
      </c>
      <c r="H164" s="56" t="s">
        <v>2585</v>
      </c>
      <c r="I164" s="56" t="s">
        <v>2586</v>
      </c>
      <c r="J164" s="56" t="s">
        <v>2587</v>
      </c>
      <c r="K164" s="56" t="s">
        <v>29</v>
      </c>
      <c r="L164" s="56" t="str">
        <f>VLOOKUP(K164,CAT!$E$2:$F$26,2)</f>
        <v>M05</v>
      </c>
      <c r="M164" s="56" t="s">
        <v>1132</v>
      </c>
      <c r="N164" s="56" t="s">
        <v>844</v>
      </c>
      <c r="O164" s="56" t="s">
        <v>209</v>
      </c>
      <c r="P164" s="56" t="s">
        <v>1718</v>
      </c>
      <c r="Q164" s="56" t="s">
        <v>1456</v>
      </c>
      <c r="R164" s="56" t="s">
        <v>189</v>
      </c>
      <c r="S164" s="56">
        <f t="shared" si="8"/>
        <v>67</v>
      </c>
      <c r="T164" s="19">
        <v>15</v>
      </c>
    </row>
    <row r="165" spans="1:20" x14ac:dyDescent="0.25">
      <c r="A165" s="20" t="str">
        <f t="shared" si="6"/>
        <v>MECCARIELLO_PASQUALE_M08</v>
      </c>
      <c r="B165" s="19">
        <f t="shared" si="7"/>
        <v>164</v>
      </c>
      <c r="C165" s="56" t="s">
        <v>2588</v>
      </c>
      <c r="D165" s="56" t="s">
        <v>2589</v>
      </c>
      <c r="E165" s="56" t="s">
        <v>1854</v>
      </c>
      <c r="F165" s="56" t="s">
        <v>1653</v>
      </c>
      <c r="G165" s="56" t="s">
        <v>2590</v>
      </c>
      <c r="H165" s="56" t="s">
        <v>2591</v>
      </c>
      <c r="I165" s="56" t="s">
        <v>2592</v>
      </c>
      <c r="J165" s="56" t="s">
        <v>2593</v>
      </c>
      <c r="K165" s="56" t="s">
        <v>9</v>
      </c>
      <c r="L165" s="56" t="str">
        <f>VLOOKUP(K165,CAT!$E$2:$F$26,2)</f>
        <v>M08</v>
      </c>
      <c r="M165" s="56" t="s">
        <v>180</v>
      </c>
      <c r="N165" s="56" t="s">
        <v>8</v>
      </c>
      <c r="O165" s="56" t="s">
        <v>209</v>
      </c>
      <c r="P165" s="56" t="s">
        <v>1960</v>
      </c>
      <c r="Q165" s="56" t="s">
        <v>1456</v>
      </c>
      <c r="R165" s="56" t="s">
        <v>1168</v>
      </c>
      <c r="S165" s="56">
        <f t="shared" si="8"/>
        <v>66</v>
      </c>
      <c r="T165" s="19">
        <v>27</v>
      </c>
    </row>
    <row r="166" spans="1:20" x14ac:dyDescent="0.25">
      <c r="A166" s="20" t="str">
        <f t="shared" si="6"/>
        <v>IMPARATO_MARIA_TERESA_F7</v>
      </c>
      <c r="B166" s="19">
        <f t="shared" si="7"/>
        <v>165</v>
      </c>
      <c r="C166" s="56" t="s">
        <v>2594</v>
      </c>
      <c r="D166" s="56" t="s">
        <v>2595</v>
      </c>
      <c r="E166" s="56" t="s">
        <v>2411</v>
      </c>
      <c r="F166" s="56" t="s">
        <v>1459</v>
      </c>
      <c r="G166" s="56" t="s">
        <v>2596</v>
      </c>
      <c r="H166" s="56" t="s">
        <v>2597</v>
      </c>
      <c r="I166" s="56" t="s">
        <v>2598</v>
      </c>
      <c r="J166" s="56" t="s">
        <v>2599</v>
      </c>
      <c r="K166" s="56" t="s">
        <v>36</v>
      </c>
      <c r="L166" s="56" t="str">
        <f>VLOOKUP(K166,CAT!$E$2:$F$26,2)</f>
        <v>F7</v>
      </c>
      <c r="M166" s="56" t="s">
        <v>378</v>
      </c>
      <c r="N166" s="56" t="s">
        <v>1093</v>
      </c>
      <c r="O166" s="56" t="s">
        <v>210</v>
      </c>
      <c r="P166" s="56" t="s">
        <v>1846</v>
      </c>
      <c r="Q166" s="56" t="s">
        <v>1456</v>
      </c>
      <c r="R166" s="56" t="s">
        <v>1169</v>
      </c>
      <c r="S166" s="56">
        <f t="shared" si="8"/>
        <v>65</v>
      </c>
      <c r="T166" s="19">
        <v>10</v>
      </c>
    </row>
    <row r="167" spans="1:20" x14ac:dyDescent="0.25">
      <c r="A167" s="20" t="str">
        <f t="shared" si="6"/>
        <v>COSTABILE_UGO_M08</v>
      </c>
      <c r="B167" s="19">
        <f t="shared" si="7"/>
        <v>166</v>
      </c>
      <c r="C167" s="56" t="s">
        <v>2600</v>
      </c>
      <c r="D167" s="56" t="s">
        <v>2601</v>
      </c>
      <c r="E167" s="56" t="s">
        <v>1953</v>
      </c>
      <c r="F167" s="56" t="s">
        <v>1674</v>
      </c>
      <c r="G167" s="56" t="s">
        <v>2602</v>
      </c>
      <c r="H167" s="56" t="s">
        <v>2597</v>
      </c>
      <c r="I167" s="56" t="s">
        <v>2603</v>
      </c>
      <c r="J167" s="56" t="s">
        <v>2599</v>
      </c>
      <c r="K167" s="56" t="s">
        <v>9</v>
      </c>
      <c r="L167" s="56" t="str">
        <f>VLOOKUP(K167,CAT!$E$2:$F$26,2)</f>
        <v>M08</v>
      </c>
      <c r="M167" s="56" t="s">
        <v>377</v>
      </c>
      <c r="N167" s="56" t="s">
        <v>18</v>
      </c>
      <c r="O167" s="56" t="s">
        <v>209</v>
      </c>
      <c r="P167" s="56" t="s">
        <v>1952</v>
      </c>
      <c r="Q167" s="56" t="s">
        <v>1456</v>
      </c>
      <c r="R167" s="56" t="s">
        <v>1169</v>
      </c>
      <c r="S167" s="56">
        <f t="shared" si="8"/>
        <v>64</v>
      </c>
      <c r="T167" s="19">
        <v>26</v>
      </c>
    </row>
    <row r="168" spans="1:20" x14ac:dyDescent="0.25">
      <c r="A168" s="20" t="str">
        <f t="shared" si="6"/>
        <v>BOSCOTRECASE_CLAUDIO_M10</v>
      </c>
      <c r="B168" s="19">
        <f t="shared" si="7"/>
        <v>167</v>
      </c>
      <c r="C168" s="56" t="s">
        <v>2604</v>
      </c>
      <c r="D168" s="56" t="s">
        <v>2605</v>
      </c>
      <c r="E168" s="56" t="s">
        <v>2084</v>
      </c>
      <c r="F168" s="56" t="s">
        <v>1758</v>
      </c>
      <c r="G168" s="56" t="s">
        <v>2606</v>
      </c>
      <c r="H168" s="56" t="s">
        <v>2607</v>
      </c>
      <c r="I168" s="56" t="s">
        <v>2608</v>
      </c>
      <c r="J168" s="56" t="s">
        <v>2609</v>
      </c>
      <c r="K168" s="56" t="s">
        <v>93</v>
      </c>
      <c r="L168" s="56" t="str">
        <f>VLOOKUP(K168,CAT!$E$2:$F$26,2)</f>
        <v>M10</v>
      </c>
      <c r="M168" s="56" t="s">
        <v>125</v>
      </c>
      <c r="N168" s="56" t="s">
        <v>16</v>
      </c>
      <c r="O168" s="56" t="s">
        <v>209</v>
      </c>
      <c r="P168" s="56" t="s">
        <v>2610</v>
      </c>
      <c r="Q168" s="56" t="s">
        <v>1456</v>
      </c>
      <c r="R168" s="56" t="s">
        <v>1194</v>
      </c>
      <c r="S168" s="56">
        <f t="shared" si="8"/>
        <v>63</v>
      </c>
      <c r="T168" s="19">
        <v>45</v>
      </c>
    </row>
    <row r="169" spans="1:20" x14ac:dyDescent="0.25">
      <c r="A169" s="20" t="str">
        <f t="shared" si="6"/>
        <v>DI_MEZZA_EMMA_F5</v>
      </c>
      <c r="B169" s="19">
        <f t="shared" si="7"/>
        <v>168</v>
      </c>
      <c r="C169" s="56" t="s">
        <v>2611</v>
      </c>
      <c r="D169" s="56" t="s">
        <v>2612</v>
      </c>
      <c r="E169" s="56" t="s">
        <v>2323</v>
      </c>
      <c r="F169" s="56" t="s">
        <v>2613</v>
      </c>
      <c r="G169" s="56" t="s">
        <v>2614</v>
      </c>
      <c r="H169" s="56" t="s">
        <v>2615</v>
      </c>
      <c r="I169" s="56" t="s">
        <v>2616</v>
      </c>
      <c r="J169" s="56" t="s">
        <v>2617</v>
      </c>
      <c r="K169" s="56" t="s">
        <v>51</v>
      </c>
      <c r="L169" s="56" t="str">
        <f>VLOOKUP(K169,CAT!$E$2:$F$26,2)</f>
        <v>F5</v>
      </c>
      <c r="M169" s="56" t="s">
        <v>1110</v>
      </c>
      <c r="N169" s="56" t="s">
        <v>726</v>
      </c>
      <c r="O169" s="56" t="s">
        <v>210</v>
      </c>
      <c r="P169" s="56" t="s">
        <v>1602</v>
      </c>
      <c r="Q169" s="56" t="s">
        <v>1456</v>
      </c>
      <c r="R169" s="56" t="s">
        <v>1194</v>
      </c>
      <c r="S169" s="56">
        <f t="shared" si="8"/>
        <v>62</v>
      </c>
      <c r="T169" s="19">
        <v>6</v>
      </c>
    </row>
    <row r="170" spans="1:20" x14ac:dyDescent="0.25">
      <c r="A170" s="20" t="str">
        <f t="shared" si="6"/>
        <v>PALMIERI_NADIA_F5</v>
      </c>
      <c r="B170" s="19">
        <f t="shared" si="7"/>
        <v>169</v>
      </c>
      <c r="C170" s="56" t="s">
        <v>2618</v>
      </c>
      <c r="D170" s="56" t="s">
        <v>2619</v>
      </c>
      <c r="E170" s="56" t="s">
        <v>2332</v>
      </c>
      <c r="F170" s="56" t="s">
        <v>2620</v>
      </c>
      <c r="G170" s="56" t="s">
        <v>2621</v>
      </c>
      <c r="H170" s="56" t="s">
        <v>2622</v>
      </c>
      <c r="I170" s="56" t="s">
        <v>2623</v>
      </c>
      <c r="J170" s="56" t="s">
        <v>2624</v>
      </c>
      <c r="K170" s="56" t="s">
        <v>51</v>
      </c>
      <c r="L170" s="56" t="str">
        <f>VLOOKUP(K170,CAT!$E$2:$F$26,2)</f>
        <v>F5</v>
      </c>
      <c r="M170" s="56" t="s">
        <v>369</v>
      </c>
      <c r="N170" s="56" t="s">
        <v>370</v>
      </c>
      <c r="O170" s="56" t="s">
        <v>210</v>
      </c>
      <c r="P170" s="56" t="s">
        <v>1557</v>
      </c>
      <c r="Q170" s="56" t="s">
        <v>1456</v>
      </c>
      <c r="R170" s="56" t="s">
        <v>1194</v>
      </c>
      <c r="S170" s="56">
        <f t="shared" si="8"/>
        <v>61</v>
      </c>
      <c r="T170" s="19">
        <v>5</v>
      </c>
    </row>
    <row r="171" spans="1:20" x14ac:dyDescent="0.25">
      <c r="A171" s="20" t="str">
        <f t="shared" si="6"/>
        <v>VITELLI_FEDERICA_F2</v>
      </c>
      <c r="B171" s="19">
        <f t="shared" si="7"/>
        <v>170</v>
      </c>
      <c r="C171" s="56" t="s">
        <v>2625</v>
      </c>
      <c r="D171" s="56" t="s">
        <v>2626</v>
      </c>
      <c r="E171" s="56" t="s">
        <v>2345</v>
      </c>
      <c r="F171" s="56" t="s">
        <v>1467</v>
      </c>
      <c r="G171" s="56" t="s">
        <v>2627</v>
      </c>
      <c r="H171" s="56" t="s">
        <v>2628</v>
      </c>
      <c r="I171" s="56" t="s">
        <v>2629</v>
      </c>
      <c r="J171" s="56" t="s">
        <v>2630</v>
      </c>
      <c r="K171" s="56" t="s">
        <v>12</v>
      </c>
      <c r="L171" s="56" t="str">
        <f>VLOOKUP(K171,CAT!$E$2:$F$26,2)</f>
        <v>F2</v>
      </c>
      <c r="M171" s="56" t="s">
        <v>166</v>
      </c>
      <c r="N171" s="56" t="s">
        <v>165</v>
      </c>
      <c r="O171" s="56" t="s">
        <v>210</v>
      </c>
      <c r="P171" s="56" t="s">
        <v>2631</v>
      </c>
      <c r="Q171" s="56" t="s">
        <v>1456</v>
      </c>
      <c r="R171" s="56" t="s">
        <v>1194</v>
      </c>
      <c r="S171" s="56">
        <f t="shared" si="8"/>
        <v>60</v>
      </c>
      <c r="T171" s="19">
        <v>8</v>
      </c>
    </row>
    <row r="172" spans="1:20" x14ac:dyDescent="0.25">
      <c r="A172" s="20" t="str">
        <f t="shared" si="6"/>
        <v>DI_TOTA_FELICE_M09</v>
      </c>
      <c r="B172" s="19">
        <f t="shared" si="7"/>
        <v>171</v>
      </c>
      <c r="C172" s="56" t="s">
        <v>2632</v>
      </c>
      <c r="D172" s="56" t="s">
        <v>2633</v>
      </c>
      <c r="E172" s="56" t="s">
        <v>2634</v>
      </c>
      <c r="F172" s="56" t="s">
        <v>1631</v>
      </c>
      <c r="G172" s="56" t="s">
        <v>2635</v>
      </c>
      <c r="H172" s="56" t="s">
        <v>2636</v>
      </c>
      <c r="I172" s="56" t="s">
        <v>2637</v>
      </c>
      <c r="J172" s="56" t="s">
        <v>2638</v>
      </c>
      <c r="K172" s="56" t="s">
        <v>70</v>
      </c>
      <c r="L172" s="56" t="str">
        <f>VLOOKUP(K172,CAT!$E$2:$F$26,2)</f>
        <v>M09</v>
      </c>
      <c r="M172" s="56" t="s">
        <v>1130</v>
      </c>
      <c r="N172" s="56" t="s">
        <v>100</v>
      </c>
      <c r="O172" s="56" t="s">
        <v>209</v>
      </c>
      <c r="P172" s="56" t="s">
        <v>1888</v>
      </c>
      <c r="Q172" s="56" t="s">
        <v>1456</v>
      </c>
      <c r="R172" s="56" t="s">
        <v>953</v>
      </c>
      <c r="S172" s="56">
        <f t="shared" si="8"/>
        <v>59</v>
      </c>
      <c r="T172" s="19">
        <v>32</v>
      </c>
    </row>
    <row r="173" spans="1:20" x14ac:dyDescent="0.25">
      <c r="A173" s="20" t="str">
        <f t="shared" si="6"/>
        <v>GALLO_VINCENZO_M05</v>
      </c>
      <c r="B173" s="19">
        <f t="shared" si="7"/>
        <v>172</v>
      </c>
      <c r="C173" s="56" t="s">
        <v>2307</v>
      </c>
      <c r="D173" s="56" t="s">
        <v>2639</v>
      </c>
      <c r="E173" s="56" t="s">
        <v>2640</v>
      </c>
      <c r="F173" s="56" t="s">
        <v>2641</v>
      </c>
      <c r="G173" s="56" t="s">
        <v>2642</v>
      </c>
      <c r="H173" s="56" t="s">
        <v>2643</v>
      </c>
      <c r="I173" s="56" t="s">
        <v>2644</v>
      </c>
      <c r="J173" s="56" t="s">
        <v>2645</v>
      </c>
      <c r="K173" s="56" t="s">
        <v>29</v>
      </c>
      <c r="L173" s="56" t="str">
        <f>VLOOKUP(K173,CAT!$E$2:$F$26,2)</f>
        <v>M05</v>
      </c>
      <c r="M173" s="56" t="s">
        <v>725</v>
      </c>
      <c r="N173" s="56" t="s">
        <v>40</v>
      </c>
      <c r="O173" s="56" t="s">
        <v>209</v>
      </c>
      <c r="P173" s="56" t="s">
        <v>1557</v>
      </c>
      <c r="Q173" s="56" t="s">
        <v>1456</v>
      </c>
      <c r="R173" s="56" t="s">
        <v>1194</v>
      </c>
      <c r="S173" s="56">
        <f t="shared" si="8"/>
        <v>58</v>
      </c>
      <c r="T173" s="19">
        <v>14</v>
      </c>
    </row>
    <row r="174" spans="1:20" x14ac:dyDescent="0.25">
      <c r="A174" s="20" t="str">
        <f t="shared" si="6"/>
        <v>SAGNELLA_GEMMA_F6</v>
      </c>
      <c r="B174" s="19">
        <f t="shared" si="7"/>
        <v>173</v>
      </c>
      <c r="C174" s="56" t="s">
        <v>2646</v>
      </c>
      <c r="D174" s="56" t="s">
        <v>2647</v>
      </c>
      <c r="E174" s="56" t="s">
        <v>2226</v>
      </c>
      <c r="F174" s="56" t="s">
        <v>1592</v>
      </c>
      <c r="G174" s="56" t="s">
        <v>2648</v>
      </c>
      <c r="H174" s="56" t="s">
        <v>2649</v>
      </c>
      <c r="I174" s="56" t="s">
        <v>2650</v>
      </c>
      <c r="J174" s="56" t="s">
        <v>2651</v>
      </c>
      <c r="K174" s="56" t="s">
        <v>31</v>
      </c>
      <c r="L174" s="56" t="str">
        <f>VLOOKUP(K174,CAT!$E$2:$F$26,2)</f>
        <v>F6</v>
      </c>
      <c r="M174" s="56" t="s">
        <v>162</v>
      </c>
      <c r="N174" s="56" t="s">
        <v>163</v>
      </c>
      <c r="O174" s="56" t="s">
        <v>210</v>
      </c>
      <c r="P174" s="56" t="s">
        <v>1754</v>
      </c>
      <c r="Q174" s="56" t="s">
        <v>1456</v>
      </c>
      <c r="R174" s="56" t="s">
        <v>1194</v>
      </c>
      <c r="S174" s="56">
        <f t="shared" si="8"/>
        <v>57</v>
      </c>
      <c r="T174" s="19">
        <v>7</v>
      </c>
    </row>
  </sheetData>
  <autoFilter ref="A1:S174" xr:uid="{8E929AF5-C477-411D-AA7E-BEB6845B3255}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B94F-BC46-4122-A9D7-06019D45E7ED}">
  <dimension ref="A1:P214"/>
  <sheetViews>
    <sheetView showGridLines="0" workbookViewId="0">
      <pane ySplit="1" topLeftCell="A44" activePane="bottomLeft" state="frozen"/>
      <selection pane="bottomLeft" activeCell="R73" sqref="R73"/>
    </sheetView>
  </sheetViews>
  <sheetFormatPr defaultRowHeight="15" x14ac:dyDescent="0.25"/>
  <cols>
    <col min="1" max="1" width="35.7109375" style="19" customWidth="1"/>
    <col min="2" max="3" width="5.42578125" style="19" customWidth="1"/>
    <col min="4" max="5" width="5.42578125" style="57" customWidth="1"/>
    <col min="6" max="6" width="5.85546875" style="57" customWidth="1"/>
    <col min="7" max="8" width="5.7109375" style="57" customWidth="1"/>
    <col min="9" max="10" width="6.85546875" style="19" customWidth="1"/>
    <col min="11" max="11" width="19.140625" style="19" bestFit="1" customWidth="1"/>
    <col min="12" max="12" width="19.5703125" style="19" customWidth="1"/>
    <col min="13" max="13" width="13.42578125" style="57" customWidth="1"/>
    <col min="14" max="14" width="30.42578125" style="19" bestFit="1" customWidth="1"/>
    <col min="15" max="15" width="5.28515625" style="19" customWidth="1"/>
    <col min="16" max="16384" width="9.140625" style="19"/>
  </cols>
  <sheetData>
    <row r="1" spans="1:16" ht="26.25" x14ac:dyDescent="0.25">
      <c r="B1" s="3" t="s">
        <v>196</v>
      </c>
      <c r="C1" s="3" t="s">
        <v>197</v>
      </c>
      <c r="D1" s="17" t="s">
        <v>198</v>
      </c>
      <c r="E1" s="17" t="s">
        <v>199</v>
      </c>
      <c r="F1" s="17" t="s">
        <v>200</v>
      </c>
      <c r="G1" s="17" t="s">
        <v>201</v>
      </c>
      <c r="H1" s="17" t="s">
        <v>707</v>
      </c>
      <c r="I1" s="3" t="s">
        <v>202</v>
      </c>
      <c r="J1" s="3" t="s">
        <v>203</v>
      </c>
      <c r="K1" s="3" t="s">
        <v>204</v>
      </c>
      <c r="L1" s="3" t="s">
        <v>205</v>
      </c>
      <c r="M1" s="17" t="s">
        <v>206</v>
      </c>
      <c r="N1" s="3" t="s">
        <v>207</v>
      </c>
      <c r="O1" s="3" t="s">
        <v>208</v>
      </c>
      <c r="P1" s="3" t="s">
        <v>269</v>
      </c>
    </row>
    <row r="2" spans="1:16" x14ac:dyDescent="0.25">
      <c r="A2" s="20" t="str">
        <f>CONCATENATE(K2,"_",L2,"_",H2)</f>
        <v>GORRASI_MICHELE_M02</v>
      </c>
      <c r="B2" s="19">
        <v>1</v>
      </c>
      <c r="C2" s="20">
        <v>1</v>
      </c>
      <c r="D2" s="58" t="s">
        <v>209</v>
      </c>
      <c r="E2" s="19">
        <v>1117</v>
      </c>
      <c r="F2" s="18">
        <v>1</v>
      </c>
      <c r="G2" s="19" t="s">
        <v>20</v>
      </c>
      <c r="H2" s="18" t="str">
        <f>VLOOKUP(G2,CAT!$E$2:$F$26,2)</f>
        <v>M02</v>
      </c>
      <c r="I2" s="21">
        <v>2.5126967592592597E-2</v>
      </c>
      <c r="J2" s="21">
        <v>2.5127314814814812E-3</v>
      </c>
      <c r="K2" s="19" t="s">
        <v>282</v>
      </c>
      <c r="L2" s="19" t="s">
        <v>4</v>
      </c>
      <c r="M2" s="19" t="s">
        <v>2658</v>
      </c>
      <c r="N2" s="19" t="s">
        <v>328</v>
      </c>
      <c r="O2" s="20">
        <v>260</v>
      </c>
      <c r="P2" s="19">
        <v>45</v>
      </c>
    </row>
    <row r="3" spans="1:16" x14ac:dyDescent="0.25">
      <c r="A3" s="20" t="str">
        <f t="shared" ref="A3:A66" si="0">CONCATENATE(K3,"_",L3,"_",H3)</f>
        <v>PERONE_GIACOMO_M03</v>
      </c>
      <c r="B3" s="19">
        <f>B2+1</f>
        <v>2</v>
      </c>
      <c r="C3" s="20">
        <v>2</v>
      </c>
      <c r="D3" s="58" t="s">
        <v>209</v>
      </c>
      <c r="E3" s="19">
        <v>1190</v>
      </c>
      <c r="F3" s="18">
        <v>1</v>
      </c>
      <c r="G3" s="19" t="s">
        <v>3</v>
      </c>
      <c r="H3" s="18" t="str">
        <f>VLOOKUP(G3,CAT!$E$2:$F$26,2)</f>
        <v>M03</v>
      </c>
      <c r="I3" s="21">
        <v>2.5408333333333335E-2</v>
      </c>
      <c r="J3" s="21">
        <v>2.5408564814814816E-3</v>
      </c>
      <c r="K3" s="19" t="s">
        <v>192</v>
      </c>
      <c r="L3" s="19" t="s">
        <v>74</v>
      </c>
      <c r="M3" s="19" t="s">
        <v>2659</v>
      </c>
      <c r="N3" s="19" t="s">
        <v>1168</v>
      </c>
      <c r="O3" s="20">
        <v>250</v>
      </c>
      <c r="P3" s="19">
        <v>45</v>
      </c>
    </row>
    <row r="4" spans="1:16" x14ac:dyDescent="0.25">
      <c r="A4" s="20" t="str">
        <f t="shared" si="0"/>
        <v>MOLINARO_NICOLA_M06</v>
      </c>
      <c r="B4" s="19">
        <f t="shared" ref="B4:B67" si="1">B3+1</f>
        <v>3</v>
      </c>
      <c r="C4" s="20">
        <v>4</v>
      </c>
      <c r="D4" s="58" t="s">
        <v>209</v>
      </c>
      <c r="E4" s="19">
        <v>1251</v>
      </c>
      <c r="F4" s="18">
        <v>1</v>
      </c>
      <c r="G4" s="19" t="s">
        <v>15</v>
      </c>
      <c r="H4" s="18" t="str">
        <f>VLOOKUP(G4,CAT!$E$2:$F$26,2)</f>
        <v>M06</v>
      </c>
      <c r="I4" s="21">
        <v>2.622858796296296E-2</v>
      </c>
      <c r="J4" s="21">
        <v>2.622800925925926E-3</v>
      </c>
      <c r="K4" s="19" t="s">
        <v>45</v>
      </c>
      <c r="L4" s="19" t="s">
        <v>46</v>
      </c>
      <c r="M4" s="19" t="s">
        <v>2660</v>
      </c>
      <c r="N4" s="19" t="s">
        <v>1169</v>
      </c>
      <c r="O4" s="20">
        <v>240</v>
      </c>
      <c r="P4" s="19">
        <v>45</v>
      </c>
    </row>
    <row r="5" spans="1:16" x14ac:dyDescent="0.25">
      <c r="A5" s="20" t="str">
        <f t="shared" si="0"/>
        <v>COLESANTO_MASSIMILIANO_M04</v>
      </c>
      <c r="B5" s="19">
        <f t="shared" si="1"/>
        <v>4</v>
      </c>
      <c r="C5" s="20">
        <v>5</v>
      </c>
      <c r="D5" s="58" t="s">
        <v>209</v>
      </c>
      <c r="E5" s="19">
        <v>1114</v>
      </c>
      <c r="F5" s="18">
        <v>1</v>
      </c>
      <c r="G5" s="19" t="s">
        <v>7</v>
      </c>
      <c r="H5" s="18" t="str">
        <f>VLOOKUP(G5,CAT!$E$2:$F$26,2)</f>
        <v>M04</v>
      </c>
      <c r="I5" s="21">
        <v>2.6372685185185183E-2</v>
      </c>
      <c r="J5" s="21">
        <v>2.6372685185185184E-3</v>
      </c>
      <c r="K5" s="19" t="s">
        <v>283</v>
      </c>
      <c r="L5" s="19" t="s">
        <v>278</v>
      </c>
      <c r="M5" s="19" t="s">
        <v>2661</v>
      </c>
      <c r="N5" s="19" t="s">
        <v>328</v>
      </c>
      <c r="O5" s="20">
        <v>235</v>
      </c>
      <c r="P5" s="19">
        <v>45</v>
      </c>
    </row>
    <row r="6" spans="1:16" x14ac:dyDescent="0.25">
      <c r="A6" s="20" t="str">
        <f t="shared" si="0"/>
        <v>DAMPHA_LAMIN_M02</v>
      </c>
      <c r="B6" s="19">
        <f t="shared" si="1"/>
        <v>5</v>
      </c>
      <c r="C6" s="20">
        <v>7</v>
      </c>
      <c r="D6" s="58" t="s">
        <v>209</v>
      </c>
      <c r="E6" s="19">
        <v>1233</v>
      </c>
      <c r="F6" s="18">
        <v>2</v>
      </c>
      <c r="G6" s="19" t="s">
        <v>20</v>
      </c>
      <c r="H6" s="18" t="str">
        <f>VLOOKUP(G6,CAT!$E$2:$F$26,2)</f>
        <v>M02</v>
      </c>
      <c r="I6" s="21">
        <v>2.6946874999999999E-2</v>
      </c>
      <c r="J6" s="21">
        <v>2.6946759259259255E-3</v>
      </c>
      <c r="K6" s="19" t="s">
        <v>2851</v>
      </c>
      <c r="L6" s="19" t="s">
        <v>2852</v>
      </c>
      <c r="M6" s="19" t="s">
        <v>2853</v>
      </c>
      <c r="N6" s="19" t="s">
        <v>92</v>
      </c>
      <c r="O6" s="20">
        <v>230</v>
      </c>
      <c r="P6" s="19">
        <v>42</v>
      </c>
    </row>
    <row r="7" spans="1:16" x14ac:dyDescent="0.25">
      <c r="A7" s="20" t="str">
        <f t="shared" si="0"/>
        <v>VALENTINO_ANGELO_M06</v>
      </c>
      <c r="B7" s="19">
        <f t="shared" si="1"/>
        <v>6</v>
      </c>
      <c r="C7" s="20">
        <v>8</v>
      </c>
      <c r="D7" s="58" t="s">
        <v>209</v>
      </c>
      <c r="E7" s="19">
        <v>1111</v>
      </c>
      <c r="F7" s="18">
        <v>2</v>
      </c>
      <c r="G7" s="19" t="s">
        <v>15</v>
      </c>
      <c r="H7" s="18" t="str">
        <f>VLOOKUP(G7,CAT!$E$2:$F$26,2)</f>
        <v>M06</v>
      </c>
      <c r="I7" s="21">
        <v>2.695092592592593E-2</v>
      </c>
      <c r="J7" s="21">
        <v>2.6951388888888893E-3</v>
      </c>
      <c r="K7" s="19" t="s">
        <v>339</v>
      </c>
      <c r="L7" s="19" t="s">
        <v>91</v>
      </c>
      <c r="M7" s="19" t="s">
        <v>2662</v>
      </c>
      <c r="N7" s="19" t="s">
        <v>92</v>
      </c>
      <c r="O7" s="20">
        <v>228</v>
      </c>
      <c r="P7" s="19">
        <v>42</v>
      </c>
    </row>
    <row r="8" spans="1:16" x14ac:dyDescent="0.25">
      <c r="A8" s="20" t="str">
        <f t="shared" si="0"/>
        <v>DE_CICCO_ALESSANDRO_M02</v>
      </c>
      <c r="B8" s="19">
        <f t="shared" si="1"/>
        <v>7</v>
      </c>
      <c r="C8" s="20">
        <v>9</v>
      </c>
      <c r="D8" s="58" t="s">
        <v>209</v>
      </c>
      <c r="E8" s="19">
        <v>1124</v>
      </c>
      <c r="F8" s="18">
        <v>3</v>
      </c>
      <c r="G8" s="19" t="s">
        <v>20</v>
      </c>
      <c r="H8" s="18" t="str">
        <f>VLOOKUP(G8,CAT!$E$2:$F$26,2)</f>
        <v>M02</v>
      </c>
      <c r="I8" s="21">
        <v>2.7198726851851856E-2</v>
      </c>
      <c r="J8" s="21">
        <v>2.7199074074074074E-3</v>
      </c>
      <c r="K8" s="19" t="s">
        <v>1102</v>
      </c>
      <c r="L8" s="19" t="s">
        <v>95</v>
      </c>
      <c r="M8" s="19" t="s">
        <v>2663</v>
      </c>
      <c r="N8" s="19" t="s">
        <v>1194</v>
      </c>
      <c r="O8" s="20">
        <v>226</v>
      </c>
      <c r="P8" s="19">
        <v>39</v>
      </c>
    </row>
    <row r="9" spans="1:16" x14ac:dyDescent="0.25">
      <c r="A9" s="20" t="str">
        <f t="shared" si="0"/>
        <v>CAPONE_ANGELO_RAFFAELE_M02</v>
      </c>
      <c r="B9" s="19">
        <f t="shared" si="1"/>
        <v>8</v>
      </c>
      <c r="C9" s="20">
        <v>10</v>
      </c>
      <c r="D9" s="58" t="s">
        <v>209</v>
      </c>
      <c r="E9" s="19">
        <v>1246</v>
      </c>
      <c r="F9" s="18">
        <v>4</v>
      </c>
      <c r="G9" s="19" t="s">
        <v>20</v>
      </c>
      <c r="H9" s="18" t="str">
        <f>VLOOKUP(G9,CAT!$E$2:$F$26,2)</f>
        <v>M02</v>
      </c>
      <c r="I9" s="21">
        <v>2.7228009259259261E-2</v>
      </c>
      <c r="J9" s="21">
        <v>2.7228009259259258E-3</v>
      </c>
      <c r="K9" s="19" t="s">
        <v>169</v>
      </c>
      <c r="L9" s="19" t="s">
        <v>1098</v>
      </c>
      <c r="M9" s="19" t="s">
        <v>2664</v>
      </c>
      <c r="N9" s="19" t="s">
        <v>1194</v>
      </c>
      <c r="O9" s="20">
        <v>224</v>
      </c>
      <c r="P9" s="19">
        <v>37</v>
      </c>
    </row>
    <row r="10" spans="1:16" x14ac:dyDescent="0.25">
      <c r="A10" s="20" t="str">
        <f t="shared" si="0"/>
        <v>SINISCALCHI_LODOVICO_M04</v>
      </c>
      <c r="B10" s="19">
        <f t="shared" si="1"/>
        <v>9</v>
      </c>
      <c r="C10" s="20">
        <v>11</v>
      </c>
      <c r="D10" s="58" t="s">
        <v>209</v>
      </c>
      <c r="E10" s="19">
        <v>1218</v>
      </c>
      <c r="F10" s="18">
        <v>3</v>
      </c>
      <c r="G10" s="19" t="s">
        <v>7</v>
      </c>
      <c r="H10" s="18" t="str">
        <f>VLOOKUP(G10,CAT!$E$2:$F$26,2)</f>
        <v>M04</v>
      </c>
      <c r="I10" s="21">
        <v>2.7252199074074075E-2</v>
      </c>
      <c r="J10" s="21">
        <v>2.7252314814814813E-3</v>
      </c>
      <c r="K10" s="19" t="s">
        <v>288</v>
      </c>
      <c r="L10" s="19" t="s">
        <v>289</v>
      </c>
      <c r="M10" s="19" t="s">
        <v>2665</v>
      </c>
      <c r="N10" s="19" t="s">
        <v>1169</v>
      </c>
      <c r="O10" s="20">
        <v>222</v>
      </c>
      <c r="P10" s="19">
        <v>42</v>
      </c>
    </row>
    <row r="11" spans="1:16" x14ac:dyDescent="0.25">
      <c r="A11" s="20" t="str">
        <f t="shared" si="0"/>
        <v>NAPOLITANO_BENITO_M02</v>
      </c>
      <c r="B11" s="19">
        <f t="shared" si="1"/>
        <v>10</v>
      </c>
      <c r="C11" s="20">
        <v>12</v>
      </c>
      <c r="D11" s="58" t="s">
        <v>209</v>
      </c>
      <c r="E11" s="19">
        <v>1188</v>
      </c>
      <c r="F11" s="18">
        <v>2</v>
      </c>
      <c r="G11" s="19" t="s">
        <v>76</v>
      </c>
      <c r="H11" s="18" t="str">
        <f>VLOOKUP(G11,CAT!$E$2:$F$26,2)</f>
        <v>M02</v>
      </c>
      <c r="I11" s="21">
        <v>2.7502777777777779E-2</v>
      </c>
      <c r="J11" s="21">
        <v>2.7502314814814815E-3</v>
      </c>
      <c r="K11" s="19" t="s">
        <v>181</v>
      </c>
      <c r="L11" s="19" t="s">
        <v>945</v>
      </c>
      <c r="M11" s="19" t="s">
        <v>2666</v>
      </c>
      <c r="N11" s="19" t="s">
        <v>1168</v>
      </c>
      <c r="O11" s="20">
        <v>220</v>
      </c>
      <c r="P11" s="19">
        <v>36</v>
      </c>
    </row>
    <row r="12" spans="1:16" x14ac:dyDescent="0.25">
      <c r="A12" s="20" t="str">
        <f t="shared" si="0"/>
        <v>SABATINO_ANTONIO_M05</v>
      </c>
      <c r="B12" s="19">
        <f t="shared" si="1"/>
        <v>11</v>
      </c>
      <c r="C12" s="20">
        <v>13</v>
      </c>
      <c r="D12" s="58" t="s">
        <v>209</v>
      </c>
      <c r="E12" s="19">
        <v>1194</v>
      </c>
      <c r="F12" s="18">
        <v>1</v>
      </c>
      <c r="G12" s="19" t="s">
        <v>29</v>
      </c>
      <c r="H12" s="18" t="str">
        <f>VLOOKUP(G12,CAT!$E$2:$F$26,2)</f>
        <v>M05</v>
      </c>
      <c r="I12" s="21">
        <v>2.7506944444444445E-2</v>
      </c>
      <c r="J12" s="21">
        <v>2.7506944444444445E-3</v>
      </c>
      <c r="K12" s="19" t="s">
        <v>212</v>
      </c>
      <c r="L12" s="19" t="s">
        <v>22</v>
      </c>
      <c r="M12" s="19" t="s">
        <v>2667</v>
      </c>
      <c r="N12" s="19" t="s">
        <v>1168</v>
      </c>
      <c r="O12" s="20">
        <f t="shared" ref="O12:O72" si="2">O11-1</f>
        <v>219</v>
      </c>
      <c r="P12" s="19">
        <v>45</v>
      </c>
    </row>
    <row r="13" spans="1:16" x14ac:dyDescent="0.25">
      <c r="A13" s="20" t="str">
        <f t="shared" si="0"/>
        <v>PILLA_EMILIANO_M03</v>
      </c>
      <c r="B13" s="19">
        <f t="shared" si="1"/>
        <v>12</v>
      </c>
      <c r="C13" s="20">
        <v>14</v>
      </c>
      <c r="D13" s="58" t="s">
        <v>209</v>
      </c>
      <c r="E13" s="19">
        <v>1211</v>
      </c>
      <c r="F13" s="18">
        <v>2</v>
      </c>
      <c r="G13" s="19" t="s">
        <v>3</v>
      </c>
      <c r="H13" s="18" t="str">
        <f>VLOOKUP(G13,CAT!$E$2:$F$26,2)</f>
        <v>M03</v>
      </c>
      <c r="I13" s="21">
        <v>2.7701273148148148E-2</v>
      </c>
      <c r="J13" s="21">
        <v>2.7701388888888884E-3</v>
      </c>
      <c r="K13" s="19" t="s">
        <v>734</v>
      </c>
      <c r="L13" s="19" t="s">
        <v>735</v>
      </c>
      <c r="M13" s="19" t="s">
        <v>2668</v>
      </c>
      <c r="N13" s="19" t="s">
        <v>1169</v>
      </c>
      <c r="O13" s="20">
        <f t="shared" si="2"/>
        <v>218</v>
      </c>
      <c r="P13" s="19">
        <v>42</v>
      </c>
    </row>
    <row r="14" spans="1:16" x14ac:dyDescent="0.25">
      <c r="A14" s="20" t="str">
        <f t="shared" si="0"/>
        <v>RAME_ASSUNTO_M07</v>
      </c>
      <c r="B14" s="19">
        <f t="shared" si="1"/>
        <v>13</v>
      </c>
      <c r="C14" s="20">
        <v>15</v>
      </c>
      <c r="D14" s="58" t="s">
        <v>209</v>
      </c>
      <c r="E14" s="19">
        <v>1191</v>
      </c>
      <c r="F14" s="18">
        <v>1</v>
      </c>
      <c r="G14" s="19" t="s">
        <v>17</v>
      </c>
      <c r="H14" s="18" t="str">
        <f>VLOOKUP(G14,CAT!$E$2:$F$26,2)</f>
        <v>M07</v>
      </c>
      <c r="I14" s="21">
        <v>2.7908449074074072E-2</v>
      </c>
      <c r="J14" s="21">
        <v>2.7908564814814814E-3</v>
      </c>
      <c r="K14" s="19" t="s">
        <v>947</v>
      </c>
      <c r="L14" s="19" t="s">
        <v>948</v>
      </c>
      <c r="M14" s="19" t="s">
        <v>2669</v>
      </c>
      <c r="N14" s="19" t="s">
        <v>1168</v>
      </c>
      <c r="O14" s="20">
        <f t="shared" si="2"/>
        <v>217</v>
      </c>
      <c r="P14" s="19">
        <v>45</v>
      </c>
    </row>
    <row r="15" spans="1:16" x14ac:dyDescent="0.25">
      <c r="A15" s="20" t="str">
        <f t="shared" si="0"/>
        <v>IANNUCCI_PASQUALE_M04</v>
      </c>
      <c r="B15" s="19">
        <f t="shared" si="1"/>
        <v>14</v>
      </c>
      <c r="C15" s="20">
        <v>16</v>
      </c>
      <c r="D15" s="58" t="s">
        <v>209</v>
      </c>
      <c r="E15" s="19">
        <v>1130</v>
      </c>
      <c r="F15" s="18">
        <v>4</v>
      </c>
      <c r="G15" s="19" t="s">
        <v>7</v>
      </c>
      <c r="H15" s="18" t="str">
        <f>VLOOKUP(G15,CAT!$E$2:$F$26,2)</f>
        <v>M04</v>
      </c>
      <c r="I15" s="21">
        <v>2.8262037037037033E-2</v>
      </c>
      <c r="J15" s="21">
        <v>2.8261574074074074E-3</v>
      </c>
      <c r="K15" s="19" t="s">
        <v>290</v>
      </c>
      <c r="L15" s="19" t="s">
        <v>8</v>
      </c>
      <c r="M15" s="19" t="s">
        <v>2670</v>
      </c>
      <c r="N15" s="19" t="s">
        <v>1194</v>
      </c>
      <c r="O15" s="20">
        <f t="shared" si="2"/>
        <v>216</v>
      </c>
      <c r="P15" s="19">
        <v>39</v>
      </c>
    </row>
    <row r="16" spans="1:16" x14ac:dyDescent="0.25">
      <c r="A16" s="20" t="str">
        <f t="shared" si="0"/>
        <v>DI_CERBO_LUCIANO_M07</v>
      </c>
      <c r="B16" s="19">
        <f t="shared" si="1"/>
        <v>15</v>
      </c>
      <c r="C16" s="20">
        <v>18</v>
      </c>
      <c r="D16" s="58" t="s">
        <v>209</v>
      </c>
      <c r="E16" s="19">
        <v>1106</v>
      </c>
      <c r="F16" s="18">
        <v>2</v>
      </c>
      <c r="G16" s="19" t="s">
        <v>17</v>
      </c>
      <c r="H16" s="18" t="str">
        <f>VLOOKUP(G16,CAT!$E$2:$F$26,2)</f>
        <v>M07</v>
      </c>
      <c r="I16" s="21">
        <v>2.8333912037037032E-2</v>
      </c>
      <c r="J16" s="21">
        <v>2.8333333333333335E-3</v>
      </c>
      <c r="K16" s="19" t="s">
        <v>1138</v>
      </c>
      <c r="L16" s="19" t="s">
        <v>53</v>
      </c>
      <c r="M16" s="19" t="s">
        <v>2671</v>
      </c>
      <c r="N16" s="19" t="s">
        <v>92</v>
      </c>
      <c r="O16" s="20">
        <f t="shared" si="2"/>
        <v>215</v>
      </c>
      <c r="P16" s="19">
        <v>42</v>
      </c>
    </row>
    <row r="17" spans="1:16" x14ac:dyDescent="0.25">
      <c r="A17" s="20" t="str">
        <f t="shared" si="0"/>
        <v>SAIDY_SAIKOU_M03</v>
      </c>
      <c r="B17" s="19">
        <f t="shared" si="1"/>
        <v>16</v>
      </c>
      <c r="C17" s="20">
        <v>19</v>
      </c>
      <c r="D17" s="58" t="s">
        <v>209</v>
      </c>
      <c r="E17" s="19">
        <v>1172</v>
      </c>
      <c r="F17" s="18">
        <v>4</v>
      </c>
      <c r="G17" s="19" t="s">
        <v>3</v>
      </c>
      <c r="H17" s="18" t="str">
        <f>VLOOKUP(G17,CAT!$E$2:$F$26,2)</f>
        <v>M03</v>
      </c>
      <c r="I17" s="21">
        <v>2.8672337962962965E-2</v>
      </c>
      <c r="J17" s="21">
        <v>2.8672453703703707E-3</v>
      </c>
      <c r="K17" s="19" t="s">
        <v>2854</v>
      </c>
      <c r="L17" s="19" t="s">
        <v>2855</v>
      </c>
      <c r="M17" s="19" t="s">
        <v>2856</v>
      </c>
      <c r="N17" s="19" t="s">
        <v>92</v>
      </c>
      <c r="O17" s="20">
        <f t="shared" si="2"/>
        <v>214</v>
      </c>
      <c r="P17" s="19">
        <v>39</v>
      </c>
    </row>
    <row r="18" spans="1:16" x14ac:dyDescent="0.25">
      <c r="A18" s="20" t="str">
        <f t="shared" si="0"/>
        <v>LOMBARDI_DOMENICO_M04</v>
      </c>
      <c r="B18" s="19">
        <f t="shared" si="1"/>
        <v>17</v>
      </c>
      <c r="C18" s="20">
        <v>20</v>
      </c>
      <c r="D18" s="58" t="s">
        <v>209</v>
      </c>
      <c r="E18" s="19">
        <v>1181</v>
      </c>
      <c r="F18" s="18">
        <v>5</v>
      </c>
      <c r="G18" s="19" t="s">
        <v>7</v>
      </c>
      <c r="H18" s="18" t="str">
        <f>VLOOKUP(G18,CAT!$E$2:$F$26,2)</f>
        <v>M04</v>
      </c>
      <c r="I18" s="21">
        <v>2.8834606481481482E-2</v>
      </c>
      <c r="J18" s="21">
        <v>2.8834490740740743E-3</v>
      </c>
      <c r="K18" s="19" t="s">
        <v>462</v>
      </c>
      <c r="L18" s="19" t="s">
        <v>28</v>
      </c>
      <c r="M18" s="19" t="s">
        <v>2857</v>
      </c>
      <c r="N18" s="19" t="s">
        <v>953</v>
      </c>
      <c r="O18" s="20">
        <f t="shared" si="2"/>
        <v>213</v>
      </c>
      <c r="P18" s="19">
        <v>37</v>
      </c>
    </row>
    <row r="19" spans="1:16" x14ac:dyDescent="0.25">
      <c r="A19" s="20" t="str">
        <f t="shared" si="0"/>
        <v>RICCIARDI_ALESSANDRO_M04</v>
      </c>
      <c r="B19" s="19">
        <f t="shared" si="1"/>
        <v>18</v>
      </c>
      <c r="C19" s="20">
        <v>21</v>
      </c>
      <c r="D19" s="58" t="s">
        <v>209</v>
      </c>
      <c r="E19" s="19">
        <v>1139</v>
      </c>
      <c r="F19" s="18">
        <v>6</v>
      </c>
      <c r="G19" s="19" t="s">
        <v>7</v>
      </c>
      <c r="H19" s="18" t="str">
        <f>VLOOKUP(G19,CAT!$E$2:$F$26,2)</f>
        <v>M04</v>
      </c>
      <c r="I19" s="21">
        <v>2.8970023148148148E-2</v>
      </c>
      <c r="J19" s="21">
        <v>2.8969907407407412E-3</v>
      </c>
      <c r="K19" s="19" t="s">
        <v>59</v>
      </c>
      <c r="L19" s="19" t="s">
        <v>95</v>
      </c>
      <c r="M19" s="19" t="s">
        <v>2672</v>
      </c>
      <c r="N19" s="19" t="s">
        <v>189</v>
      </c>
      <c r="O19" s="20">
        <f t="shared" si="2"/>
        <v>212</v>
      </c>
      <c r="P19" s="19">
        <v>36</v>
      </c>
    </row>
    <row r="20" spans="1:16" x14ac:dyDescent="0.25">
      <c r="A20" s="20" t="str">
        <f t="shared" si="0"/>
        <v>PIROZZOLO_DANILO_M02</v>
      </c>
      <c r="B20" s="19">
        <f t="shared" si="1"/>
        <v>19</v>
      </c>
      <c r="C20" s="20">
        <v>22</v>
      </c>
      <c r="D20" s="58" t="s">
        <v>209</v>
      </c>
      <c r="E20" s="19">
        <v>1138</v>
      </c>
      <c r="F20" s="18">
        <v>5</v>
      </c>
      <c r="G20" s="19" t="s">
        <v>20</v>
      </c>
      <c r="H20" s="18" t="str">
        <f>VLOOKUP(G20,CAT!$E$2:$F$26,2)</f>
        <v>M02</v>
      </c>
      <c r="I20" s="21">
        <v>2.8987037037037033E-2</v>
      </c>
      <c r="J20" s="21">
        <v>2.8987268518518516E-3</v>
      </c>
      <c r="K20" s="19" t="s">
        <v>843</v>
      </c>
      <c r="L20" s="19" t="s">
        <v>848</v>
      </c>
      <c r="M20" s="19" t="s">
        <v>2673</v>
      </c>
      <c r="N20" s="19" t="s">
        <v>189</v>
      </c>
      <c r="O20" s="20">
        <f t="shared" si="2"/>
        <v>211</v>
      </c>
      <c r="P20" s="19">
        <v>35</v>
      </c>
    </row>
    <row r="21" spans="1:16" x14ac:dyDescent="0.25">
      <c r="A21" s="20" t="str">
        <f t="shared" si="0"/>
        <v>CERULO_ETTORE_M03</v>
      </c>
      <c r="B21" s="19">
        <f t="shared" si="1"/>
        <v>20</v>
      </c>
      <c r="C21" s="20">
        <v>23</v>
      </c>
      <c r="D21" s="58" t="s">
        <v>209</v>
      </c>
      <c r="E21" s="19">
        <v>1255</v>
      </c>
      <c r="F21" s="18">
        <v>5</v>
      </c>
      <c r="G21" s="19" t="s">
        <v>3</v>
      </c>
      <c r="H21" s="18" t="str">
        <f>VLOOKUP(G21,CAT!$E$2:$F$26,2)</f>
        <v>M03</v>
      </c>
      <c r="I21" s="21">
        <v>2.9107291666666663E-2</v>
      </c>
      <c r="J21" s="21">
        <v>2.9107638888888885E-3</v>
      </c>
      <c r="K21" s="19" t="s">
        <v>5</v>
      </c>
      <c r="L21" s="19" t="s">
        <v>6</v>
      </c>
      <c r="M21" s="19" t="s">
        <v>2674</v>
      </c>
      <c r="N21" s="19" t="s">
        <v>1169</v>
      </c>
      <c r="O21" s="20">
        <f t="shared" si="2"/>
        <v>210</v>
      </c>
      <c r="P21" s="19">
        <v>37</v>
      </c>
    </row>
    <row r="22" spans="1:16" x14ac:dyDescent="0.25">
      <c r="A22" s="20" t="str">
        <f t="shared" si="0"/>
        <v>TOZZI_ANTONIO_M02</v>
      </c>
      <c r="B22" s="19">
        <f t="shared" si="1"/>
        <v>21</v>
      </c>
      <c r="C22" s="20">
        <v>24</v>
      </c>
      <c r="D22" s="58" t="s">
        <v>209</v>
      </c>
      <c r="E22" s="19">
        <v>1220</v>
      </c>
      <c r="F22" s="18">
        <v>6</v>
      </c>
      <c r="G22" s="19" t="s">
        <v>20</v>
      </c>
      <c r="H22" s="18" t="str">
        <f>VLOOKUP(G22,CAT!$E$2:$F$26,2)</f>
        <v>M02</v>
      </c>
      <c r="I22" s="21">
        <v>2.9111689814814812E-2</v>
      </c>
      <c r="J22" s="21">
        <v>2.9111111111111113E-3</v>
      </c>
      <c r="K22" s="19" t="s">
        <v>69</v>
      </c>
      <c r="L22" s="19" t="s">
        <v>22</v>
      </c>
      <c r="M22" s="19" t="s">
        <v>2675</v>
      </c>
      <c r="N22" s="19" t="s">
        <v>1169</v>
      </c>
      <c r="O22" s="20">
        <f t="shared" si="2"/>
        <v>209</v>
      </c>
      <c r="P22" s="19">
        <v>34</v>
      </c>
    </row>
    <row r="23" spans="1:16" x14ac:dyDescent="0.25">
      <c r="A23" s="20" t="str">
        <f t="shared" si="0"/>
        <v>DE_MARCO_DOMENICO_M05</v>
      </c>
      <c r="B23" s="19">
        <f t="shared" si="1"/>
        <v>22</v>
      </c>
      <c r="C23" s="20">
        <v>25</v>
      </c>
      <c r="D23" s="58" t="s">
        <v>209</v>
      </c>
      <c r="E23" s="19">
        <v>1144</v>
      </c>
      <c r="F23" s="18">
        <v>2</v>
      </c>
      <c r="G23" s="19" t="s">
        <v>29</v>
      </c>
      <c r="H23" s="18" t="str">
        <f>VLOOKUP(G23,CAT!$E$2:$F$26,2)</f>
        <v>M05</v>
      </c>
      <c r="I23" s="21">
        <v>2.9358680555555555E-2</v>
      </c>
      <c r="J23" s="21">
        <v>2.9358796296296299E-3</v>
      </c>
      <c r="K23" s="19" t="s">
        <v>1125</v>
      </c>
      <c r="L23" s="19" t="s">
        <v>28</v>
      </c>
      <c r="M23" s="19" t="s">
        <v>2676</v>
      </c>
      <c r="N23" s="19" t="s">
        <v>953</v>
      </c>
      <c r="O23" s="20">
        <f t="shared" si="2"/>
        <v>208</v>
      </c>
      <c r="P23" s="19">
        <v>42</v>
      </c>
    </row>
    <row r="24" spans="1:16" x14ac:dyDescent="0.25">
      <c r="A24" s="20" t="str">
        <f t="shared" si="0"/>
        <v>TARANTINO_GIANLUIGI_M05</v>
      </c>
      <c r="B24" s="19">
        <f t="shared" si="1"/>
        <v>23</v>
      </c>
      <c r="C24" s="20">
        <v>27</v>
      </c>
      <c r="D24" s="58" t="s">
        <v>209</v>
      </c>
      <c r="E24" s="19">
        <v>1119</v>
      </c>
      <c r="F24" s="18">
        <v>4</v>
      </c>
      <c r="G24" s="19" t="s">
        <v>29</v>
      </c>
      <c r="H24" s="18" t="str">
        <f>VLOOKUP(G24,CAT!$E$2:$F$26,2)</f>
        <v>M05</v>
      </c>
      <c r="I24" s="21">
        <v>3.0109722222222218E-2</v>
      </c>
      <c r="J24" s="21">
        <v>3.0109953703703705E-3</v>
      </c>
      <c r="K24" s="19" t="s">
        <v>119</v>
      </c>
      <c r="L24" s="19" t="s">
        <v>98</v>
      </c>
      <c r="M24" s="19" t="s">
        <v>2677</v>
      </c>
      <c r="N24" s="19" t="s">
        <v>328</v>
      </c>
      <c r="O24" s="20">
        <f t="shared" si="2"/>
        <v>207</v>
      </c>
      <c r="P24" s="19">
        <v>39</v>
      </c>
    </row>
    <row r="25" spans="1:16" x14ac:dyDescent="0.25">
      <c r="A25" s="20" t="str">
        <f t="shared" si="0"/>
        <v>VALENTINO_ALFONSO_M06</v>
      </c>
      <c r="B25" s="19">
        <f t="shared" si="1"/>
        <v>24</v>
      </c>
      <c r="C25" s="20">
        <v>30</v>
      </c>
      <c r="D25" s="58" t="s">
        <v>209</v>
      </c>
      <c r="E25" s="19">
        <v>1254</v>
      </c>
      <c r="F25" s="18">
        <v>3</v>
      </c>
      <c r="G25" s="19" t="s">
        <v>15</v>
      </c>
      <c r="H25" s="18" t="str">
        <f>VLOOKUP(G25,CAT!$E$2:$F$26,2)</f>
        <v>M06</v>
      </c>
      <c r="I25" s="21">
        <v>3.0478124999999998E-2</v>
      </c>
      <c r="J25" s="21">
        <v>3.047800925925926E-3</v>
      </c>
      <c r="K25" s="19" t="s">
        <v>339</v>
      </c>
      <c r="L25" s="19" t="s">
        <v>78</v>
      </c>
      <c r="M25" s="19" t="s">
        <v>2858</v>
      </c>
      <c r="N25" s="19" t="s">
        <v>92</v>
      </c>
      <c r="O25" s="20">
        <f t="shared" si="2"/>
        <v>206</v>
      </c>
      <c r="P25" s="19">
        <v>39</v>
      </c>
    </row>
    <row r="26" spans="1:16" x14ac:dyDescent="0.25">
      <c r="A26" s="20" t="str">
        <f t="shared" si="0"/>
        <v>COLANTUONO_RAFFAELE_M08</v>
      </c>
      <c r="B26" s="19">
        <f t="shared" si="1"/>
        <v>25</v>
      </c>
      <c r="C26" s="20">
        <v>31</v>
      </c>
      <c r="D26" s="58" t="s">
        <v>209</v>
      </c>
      <c r="E26" s="19">
        <v>1242</v>
      </c>
      <c r="F26" s="18">
        <v>1</v>
      </c>
      <c r="G26" s="19" t="s">
        <v>9</v>
      </c>
      <c r="H26" s="18" t="str">
        <f>VLOOKUP(G26,CAT!$E$2:$F$26,2)</f>
        <v>M08</v>
      </c>
      <c r="I26" s="21">
        <v>3.0513888888888886E-2</v>
      </c>
      <c r="J26" s="21">
        <v>3.0513888888888886E-3</v>
      </c>
      <c r="K26" s="19" t="s">
        <v>2678</v>
      </c>
      <c r="L26" s="19" t="s">
        <v>50</v>
      </c>
      <c r="M26" s="19" t="s">
        <v>2679</v>
      </c>
      <c r="N26" s="19" t="s">
        <v>1168</v>
      </c>
      <c r="O26" s="20">
        <f t="shared" si="2"/>
        <v>205</v>
      </c>
      <c r="P26" s="19">
        <v>42</v>
      </c>
    </row>
    <row r="27" spans="1:16" x14ac:dyDescent="0.25">
      <c r="A27" s="20" t="str">
        <f t="shared" si="0"/>
        <v>COLESANTI_ROBERTA_F2</v>
      </c>
      <c r="B27" s="19">
        <f t="shared" si="1"/>
        <v>26</v>
      </c>
      <c r="C27" s="20">
        <v>2</v>
      </c>
      <c r="D27" s="58" t="s">
        <v>210</v>
      </c>
      <c r="E27" s="19">
        <v>1199</v>
      </c>
      <c r="F27" s="18">
        <v>2</v>
      </c>
      <c r="G27" s="19" t="s">
        <v>12</v>
      </c>
      <c r="H27" s="18" t="str">
        <f>VLOOKUP(G27,CAT!$E$2:$F$26,2)</f>
        <v>F2</v>
      </c>
      <c r="I27" s="21">
        <v>3.1476736111111112E-2</v>
      </c>
      <c r="J27" s="21">
        <v>3.1476851851851852E-3</v>
      </c>
      <c r="K27" s="19" t="s">
        <v>13</v>
      </c>
      <c r="L27" s="19" t="s">
        <v>14</v>
      </c>
      <c r="M27" s="19" t="s">
        <v>2680</v>
      </c>
      <c r="N27" s="19" t="s">
        <v>1169</v>
      </c>
      <c r="O27" s="20">
        <f t="shared" si="2"/>
        <v>204</v>
      </c>
      <c r="P27" s="19">
        <v>12</v>
      </c>
    </row>
    <row r="28" spans="1:16" x14ac:dyDescent="0.25">
      <c r="A28" s="20" t="str">
        <f t="shared" si="0"/>
        <v>COLICCHIO_ANTONELLO_M05</v>
      </c>
      <c r="B28" s="19">
        <f t="shared" si="1"/>
        <v>27</v>
      </c>
      <c r="C28" s="20">
        <v>33</v>
      </c>
      <c r="D28" s="58" t="s">
        <v>209</v>
      </c>
      <c r="E28" s="19">
        <v>1243</v>
      </c>
      <c r="F28" s="18">
        <v>6</v>
      </c>
      <c r="G28" s="19" t="s">
        <v>29</v>
      </c>
      <c r="H28" s="18" t="str">
        <f>VLOOKUP(G28,CAT!$E$2:$F$26,2)</f>
        <v>M05</v>
      </c>
      <c r="I28" s="21">
        <v>3.1495138888888892E-2</v>
      </c>
      <c r="J28" s="21">
        <v>3.1495370370370371E-3</v>
      </c>
      <c r="K28" s="19" t="s">
        <v>1140</v>
      </c>
      <c r="L28" s="19" t="s">
        <v>79</v>
      </c>
      <c r="M28" s="19" t="s">
        <v>2681</v>
      </c>
      <c r="N28" s="19" t="s">
        <v>92</v>
      </c>
      <c r="O28" s="20">
        <f t="shared" si="2"/>
        <v>203</v>
      </c>
      <c r="P28" s="19">
        <v>37</v>
      </c>
    </row>
    <row r="29" spans="1:16" x14ac:dyDescent="0.25">
      <c r="A29" s="20" t="str">
        <f t="shared" si="0"/>
        <v>MANNATO_ROCCO_M04</v>
      </c>
      <c r="B29" s="19">
        <f t="shared" si="1"/>
        <v>28</v>
      </c>
      <c r="C29" s="20">
        <v>34</v>
      </c>
      <c r="D29" s="58" t="s">
        <v>209</v>
      </c>
      <c r="E29" s="19">
        <v>1131</v>
      </c>
      <c r="F29" s="18">
        <v>7</v>
      </c>
      <c r="G29" s="19" t="s">
        <v>7</v>
      </c>
      <c r="H29" s="18" t="str">
        <f>VLOOKUP(G29,CAT!$E$2:$F$26,2)</f>
        <v>M04</v>
      </c>
      <c r="I29" s="21">
        <v>3.1944328703703707E-2</v>
      </c>
      <c r="J29" s="21">
        <v>3.1944444444444442E-3</v>
      </c>
      <c r="K29" s="19" t="s">
        <v>346</v>
      </c>
      <c r="L29" s="19" t="s">
        <v>347</v>
      </c>
      <c r="M29" s="19" t="s">
        <v>2682</v>
      </c>
      <c r="N29" s="19" t="s">
        <v>1194</v>
      </c>
      <c r="O29" s="20">
        <f t="shared" si="2"/>
        <v>202</v>
      </c>
      <c r="P29" s="19">
        <v>35</v>
      </c>
    </row>
    <row r="30" spans="1:16" x14ac:dyDescent="0.25">
      <c r="A30" s="20" t="str">
        <f t="shared" si="0"/>
        <v>CANU_GIANFRANCO_M09</v>
      </c>
      <c r="B30" s="19">
        <f t="shared" si="1"/>
        <v>29</v>
      </c>
      <c r="C30" s="20">
        <v>38</v>
      </c>
      <c r="D30" s="58" t="s">
        <v>209</v>
      </c>
      <c r="E30" s="19">
        <v>1142</v>
      </c>
      <c r="F30" s="18">
        <v>1</v>
      </c>
      <c r="G30" s="19" t="s">
        <v>70</v>
      </c>
      <c r="H30" s="18" t="str">
        <f>VLOOKUP(G30,CAT!$E$2:$F$26,2)</f>
        <v>M09</v>
      </c>
      <c r="I30" s="21">
        <v>3.2680902777777777E-2</v>
      </c>
      <c r="J30" s="21">
        <v>3.2680555555555553E-3</v>
      </c>
      <c r="K30" s="19" t="s">
        <v>483</v>
      </c>
      <c r="L30" s="19" t="s">
        <v>151</v>
      </c>
      <c r="M30" s="19" t="s">
        <v>2683</v>
      </c>
      <c r="N30" s="19" t="s">
        <v>953</v>
      </c>
      <c r="O30" s="20">
        <f t="shared" si="2"/>
        <v>201</v>
      </c>
      <c r="P30" s="19">
        <v>45</v>
      </c>
    </row>
    <row r="31" spans="1:16" x14ac:dyDescent="0.25">
      <c r="A31" s="20" t="str">
        <f t="shared" si="0"/>
        <v>BOTTICELLA_MAURIZIO_M06</v>
      </c>
      <c r="B31" s="19">
        <f t="shared" si="1"/>
        <v>30</v>
      </c>
      <c r="C31" s="20">
        <v>41</v>
      </c>
      <c r="D31" s="58" t="s">
        <v>209</v>
      </c>
      <c r="E31" s="19">
        <v>1112</v>
      </c>
      <c r="F31" s="18">
        <v>5</v>
      </c>
      <c r="G31" s="19" t="s">
        <v>15</v>
      </c>
      <c r="H31" s="18" t="str">
        <f>VLOOKUP(G31,CAT!$E$2:$F$26,2)</f>
        <v>M06</v>
      </c>
      <c r="I31" s="21">
        <v>3.2806828703703703E-2</v>
      </c>
      <c r="J31" s="21">
        <v>3.2806712962962967E-3</v>
      </c>
      <c r="K31" s="19" t="s">
        <v>902</v>
      </c>
      <c r="L31" s="19" t="s">
        <v>112</v>
      </c>
      <c r="M31" s="19" t="s">
        <v>2684</v>
      </c>
      <c r="N31" s="19" t="s">
        <v>328</v>
      </c>
      <c r="O31" s="20">
        <f t="shared" si="2"/>
        <v>200</v>
      </c>
      <c r="P31" s="19">
        <v>37</v>
      </c>
    </row>
    <row r="32" spans="1:16" x14ac:dyDescent="0.25">
      <c r="A32" s="20" t="str">
        <f t="shared" si="0"/>
        <v>VENE_ALBERTO_M05</v>
      </c>
      <c r="B32" s="19">
        <f t="shared" si="1"/>
        <v>31</v>
      </c>
      <c r="C32" s="20">
        <v>42</v>
      </c>
      <c r="D32" s="58" t="s">
        <v>209</v>
      </c>
      <c r="E32" s="19">
        <v>1173</v>
      </c>
      <c r="F32" s="18">
        <v>8</v>
      </c>
      <c r="G32" s="19" t="s">
        <v>29</v>
      </c>
      <c r="H32" s="18" t="str">
        <f>VLOOKUP(G32,CAT!$E$2:$F$26,2)</f>
        <v>M05</v>
      </c>
      <c r="I32" s="21">
        <v>3.2847222222222222E-2</v>
      </c>
      <c r="J32" s="21">
        <v>3.2847222222222223E-3</v>
      </c>
      <c r="K32" s="19" t="s">
        <v>2859</v>
      </c>
      <c r="L32" s="19" t="s">
        <v>130</v>
      </c>
      <c r="M32" s="19" t="s">
        <v>2860</v>
      </c>
      <c r="N32" s="19" t="s">
        <v>92</v>
      </c>
      <c r="O32" s="20">
        <f t="shared" si="2"/>
        <v>199</v>
      </c>
      <c r="P32" s="19">
        <v>36</v>
      </c>
    </row>
    <row r="33" spans="1:16" x14ac:dyDescent="0.25">
      <c r="A33" s="20" t="str">
        <f t="shared" si="0"/>
        <v>SORIANO_ANTONIO_M06</v>
      </c>
      <c r="B33" s="19">
        <f t="shared" si="1"/>
        <v>32</v>
      </c>
      <c r="C33" s="20">
        <v>43</v>
      </c>
      <c r="D33" s="58" t="s">
        <v>209</v>
      </c>
      <c r="E33" s="19">
        <v>1219</v>
      </c>
      <c r="F33" s="18">
        <v>6</v>
      </c>
      <c r="G33" s="19" t="s">
        <v>15</v>
      </c>
      <c r="H33" s="18" t="str">
        <f>VLOOKUP(G33,CAT!$E$2:$F$26,2)</f>
        <v>M06</v>
      </c>
      <c r="I33" s="21">
        <v>3.2879050925925926E-2</v>
      </c>
      <c r="J33" s="21">
        <v>3.287847222222222E-3</v>
      </c>
      <c r="K33" s="19" t="s">
        <v>62</v>
      </c>
      <c r="L33" s="19" t="s">
        <v>22</v>
      </c>
      <c r="M33" s="19" t="s">
        <v>2685</v>
      </c>
      <c r="N33" s="19" t="s">
        <v>1169</v>
      </c>
      <c r="O33" s="20">
        <f t="shared" si="2"/>
        <v>198</v>
      </c>
      <c r="P33" s="19">
        <v>36</v>
      </c>
    </row>
    <row r="34" spans="1:16" x14ac:dyDescent="0.25">
      <c r="A34" s="20" t="str">
        <f t="shared" si="0"/>
        <v>GIORGIONE_GERARDO_M06</v>
      </c>
      <c r="B34" s="19">
        <f t="shared" si="1"/>
        <v>33</v>
      </c>
      <c r="C34" s="20">
        <v>45</v>
      </c>
      <c r="D34" s="58" t="s">
        <v>209</v>
      </c>
      <c r="E34" s="19">
        <v>1245</v>
      </c>
      <c r="F34" s="18">
        <v>7</v>
      </c>
      <c r="G34" s="19" t="s">
        <v>15</v>
      </c>
      <c r="H34" s="18" t="str">
        <f>VLOOKUP(G34,CAT!$E$2:$F$26,2)</f>
        <v>M06</v>
      </c>
      <c r="I34" s="21">
        <v>3.3056597222222227E-2</v>
      </c>
      <c r="J34" s="21">
        <v>3.3056712962962961E-3</v>
      </c>
      <c r="K34" s="19" t="s">
        <v>139</v>
      </c>
      <c r="L34" s="19" t="s">
        <v>61</v>
      </c>
      <c r="M34" s="19" t="s">
        <v>2686</v>
      </c>
      <c r="N34" s="19" t="s">
        <v>1194</v>
      </c>
      <c r="O34" s="20">
        <f t="shared" si="2"/>
        <v>197</v>
      </c>
      <c r="P34" s="19">
        <v>35</v>
      </c>
    </row>
    <row r="35" spans="1:16" x14ac:dyDescent="0.25">
      <c r="A35" s="20" t="str">
        <f t="shared" si="0"/>
        <v>PIETROVITO_SERGIO_M06</v>
      </c>
      <c r="B35" s="19">
        <f t="shared" si="1"/>
        <v>34</v>
      </c>
      <c r="C35" s="20">
        <v>47</v>
      </c>
      <c r="D35" s="58" t="s">
        <v>209</v>
      </c>
      <c r="E35" s="19">
        <v>1109</v>
      </c>
      <c r="F35" s="18">
        <v>8</v>
      </c>
      <c r="G35" s="19" t="s">
        <v>15</v>
      </c>
      <c r="H35" s="18" t="str">
        <f>VLOOKUP(G35,CAT!$E$2:$F$26,2)</f>
        <v>M06</v>
      </c>
      <c r="I35" s="21">
        <v>3.3402083333333332E-2</v>
      </c>
      <c r="J35" s="21">
        <v>3.3401620370370373E-3</v>
      </c>
      <c r="K35" s="19" t="s">
        <v>1147</v>
      </c>
      <c r="L35" s="19" t="s">
        <v>88</v>
      </c>
      <c r="M35" s="19" t="s">
        <v>2687</v>
      </c>
      <c r="N35" s="19" t="s">
        <v>92</v>
      </c>
      <c r="O35" s="20">
        <f t="shared" si="2"/>
        <v>196</v>
      </c>
      <c r="P35" s="19">
        <v>34</v>
      </c>
    </row>
    <row r="36" spans="1:16" x14ac:dyDescent="0.25">
      <c r="A36" s="20" t="str">
        <f t="shared" si="0"/>
        <v>FAPPIANO_MARIA_ANTONIETTA_F2</v>
      </c>
      <c r="B36" s="19">
        <f t="shared" si="1"/>
        <v>35</v>
      </c>
      <c r="C36" s="20">
        <v>4</v>
      </c>
      <c r="D36" s="58" t="s">
        <v>210</v>
      </c>
      <c r="E36" s="19">
        <v>1128</v>
      </c>
      <c r="F36" s="18">
        <v>3</v>
      </c>
      <c r="G36" s="19" t="s">
        <v>12</v>
      </c>
      <c r="H36" s="18" t="str">
        <f>VLOOKUP(G36,CAT!$E$2:$F$26,2)</f>
        <v>F2</v>
      </c>
      <c r="I36" s="21">
        <v>3.3408101851851855E-2</v>
      </c>
      <c r="J36" s="21">
        <v>3.3408564814814811E-3</v>
      </c>
      <c r="K36" s="19" t="s">
        <v>2688</v>
      </c>
      <c r="L36" s="19" t="s">
        <v>2689</v>
      </c>
      <c r="M36" s="19" t="s">
        <v>2690</v>
      </c>
      <c r="N36" s="19" t="s">
        <v>1194</v>
      </c>
      <c r="O36" s="20">
        <f t="shared" si="2"/>
        <v>195</v>
      </c>
      <c r="P36" s="19">
        <v>10</v>
      </c>
    </row>
    <row r="37" spans="1:16" x14ac:dyDescent="0.25">
      <c r="A37" s="20" t="str">
        <f t="shared" si="0"/>
        <v>FERRI_LEUCIO_M06</v>
      </c>
      <c r="B37" s="19">
        <f t="shared" si="1"/>
        <v>36</v>
      </c>
      <c r="C37" s="20">
        <v>48</v>
      </c>
      <c r="D37" s="58" t="s">
        <v>209</v>
      </c>
      <c r="E37" s="19">
        <v>1201</v>
      </c>
      <c r="F37" s="18">
        <v>9</v>
      </c>
      <c r="G37" s="19" t="s">
        <v>15</v>
      </c>
      <c r="H37" s="18" t="str">
        <f>VLOOKUP(G37,CAT!$E$2:$F$26,2)</f>
        <v>M06</v>
      </c>
      <c r="I37" s="21">
        <v>3.3453240740740735E-2</v>
      </c>
      <c r="J37" s="21">
        <v>3.3453703703703701E-3</v>
      </c>
      <c r="K37" s="19" t="s">
        <v>578</v>
      </c>
      <c r="L37" s="19" t="s">
        <v>579</v>
      </c>
      <c r="M37" s="19" t="s">
        <v>2691</v>
      </c>
      <c r="N37" s="19" t="s">
        <v>1169</v>
      </c>
      <c r="O37" s="20">
        <f t="shared" si="2"/>
        <v>194</v>
      </c>
      <c r="P37" s="19">
        <v>33</v>
      </c>
    </row>
    <row r="38" spans="1:16" x14ac:dyDescent="0.25">
      <c r="A38" s="20" t="str">
        <f t="shared" si="0"/>
        <v>IANNIELLO_CARMINE_M07</v>
      </c>
      <c r="B38" s="19">
        <f t="shared" si="1"/>
        <v>37</v>
      </c>
      <c r="C38" s="20">
        <v>50</v>
      </c>
      <c r="D38" s="58" t="s">
        <v>209</v>
      </c>
      <c r="E38" s="19">
        <v>1129</v>
      </c>
      <c r="F38" s="18">
        <v>6</v>
      </c>
      <c r="G38" s="19" t="s">
        <v>17</v>
      </c>
      <c r="H38" s="18" t="str">
        <f>VLOOKUP(G38,CAT!$E$2:$F$26,2)</f>
        <v>M07</v>
      </c>
      <c r="I38" s="21">
        <v>3.3714236111111108E-2</v>
      </c>
      <c r="J38" s="21">
        <v>3.3714120370370373E-3</v>
      </c>
      <c r="K38" s="19" t="s">
        <v>277</v>
      </c>
      <c r="L38" s="19" t="s">
        <v>81</v>
      </c>
      <c r="M38" s="19" t="s">
        <v>2692</v>
      </c>
      <c r="N38" s="19" t="s">
        <v>1194</v>
      </c>
      <c r="O38" s="20">
        <f t="shared" si="2"/>
        <v>193</v>
      </c>
      <c r="P38" s="19">
        <v>39</v>
      </c>
    </row>
    <row r="39" spans="1:16" x14ac:dyDescent="0.25">
      <c r="A39" s="20" t="str">
        <f t="shared" si="0"/>
        <v>PUGLIESE_LUCIANO_M05</v>
      </c>
      <c r="B39" s="19">
        <f t="shared" si="1"/>
        <v>38</v>
      </c>
      <c r="C39" s="20">
        <v>53</v>
      </c>
      <c r="D39" s="58" t="s">
        <v>209</v>
      </c>
      <c r="E39" s="19">
        <v>1212</v>
      </c>
      <c r="F39" s="18">
        <v>9</v>
      </c>
      <c r="G39" s="19" t="s">
        <v>29</v>
      </c>
      <c r="H39" s="18" t="str">
        <f>VLOOKUP(G39,CAT!$E$2:$F$26,2)</f>
        <v>M05</v>
      </c>
      <c r="I39" s="21">
        <v>3.4372453703703704E-2</v>
      </c>
      <c r="J39" s="21">
        <v>3.4372685185185183E-3</v>
      </c>
      <c r="K39" s="19" t="s">
        <v>667</v>
      </c>
      <c r="L39" s="19" t="s">
        <v>53</v>
      </c>
      <c r="M39" s="19" t="s">
        <v>2693</v>
      </c>
      <c r="N39" s="19" t="s">
        <v>1169</v>
      </c>
      <c r="O39" s="20">
        <f t="shared" si="2"/>
        <v>192</v>
      </c>
      <c r="P39" s="19">
        <v>35</v>
      </c>
    </row>
    <row r="40" spans="1:16" x14ac:dyDescent="0.25">
      <c r="A40" s="20" t="str">
        <f t="shared" si="0"/>
        <v>GALASSO_MARIO_GIUSEPPE_M08</v>
      </c>
      <c r="B40" s="19">
        <f t="shared" si="1"/>
        <v>39</v>
      </c>
      <c r="C40" s="20">
        <v>55</v>
      </c>
      <c r="D40" s="58" t="s">
        <v>209</v>
      </c>
      <c r="E40" s="19">
        <v>1203</v>
      </c>
      <c r="F40" s="18">
        <v>2</v>
      </c>
      <c r="G40" s="19" t="s">
        <v>9</v>
      </c>
      <c r="H40" s="18" t="str">
        <f>VLOOKUP(G40,CAT!$E$2:$F$26,2)</f>
        <v>M08</v>
      </c>
      <c r="I40" s="21">
        <v>3.4465509259259258E-2</v>
      </c>
      <c r="J40" s="21">
        <v>3.446527777777778E-3</v>
      </c>
      <c r="K40" s="19" t="s">
        <v>30</v>
      </c>
      <c r="L40" s="19" t="s">
        <v>1092</v>
      </c>
      <c r="M40" s="19" t="s">
        <v>2694</v>
      </c>
      <c r="N40" s="19" t="s">
        <v>1169</v>
      </c>
      <c r="O40" s="20">
        <f t="shared" si="2"/>
        <v>191</v>
      </c>
      <c r="P40" s="19">
        <v>45</v>
      </c>
    </row>
    <row r="41" spans="1:16" x14ac:dyDescent="0.25">
      <c r="A41" s="20" t="str">
        <f t="shared" si="0"/>
        <v>PETROCCIA_DONATO_M05</v>
      </c>
      <c r="B41" s="19">
        <f t="shared" si="1"/>
        <v>40</v>
      </c>
      <c r="C41" s="20">
        <v>56</v>
      </c>
      <c r="D41" s="58" t="s">
        <v>209</v>
      </c>
      <c r="E41" s="19">
        <v>1210</v>
      </c>
      <c r="F41" s="18">
        <v>10</v>
      </c>
      <c r="G41" s="19" t="s">
        <v>29</v>
      </c>
      <c r="H41" s="18" t="str">
        <f>VLOOKUP(G41,CAT!$E$2:$F$26,2)</f>
        <v>M05</v>
      </c>
      <c r="I41" s="21">
        <v>3.4501504629629628E-2</v>
      </c>
      <c r="J41" s="21">
        <v>3.450115740740741E-3</v>
      </c>
      <c r="K41" s="19" t="s">
        <v>57</v>
      </c>
      <c r="L41" s="19" t="s">
        <v>41</v>
      </c>
      <c r="M41" s="19" t="s">
        <v>2695</v>
      </c>
      <c r="N41" s="19" t="s">
        <v>1169</v>
      </c>
      <c r="O41" s="20">
        <f t="shared" si="2"/>
        <v>190</v>
      </c>
      <c r="P41" s="19">
        <v>34</v>
      </c>
    </row>
    <row r="42" spans="1:16" x14ac:dyDescent="0.25">
      <c r="A42" s="20" t="str">
        <f t="shared" si="0"/>
        <v>NYGAARD_SOREN_M06</v>
      </c>
      <c r="B42" s="19">
        <f t="shared" si="1"/>
        <v>41</v>
      </c>
      <c r="C42" s="20">
        <v>57</v>
      </c>
      <c r="D42" s="58" t="s">
        <v>209</v>
      </c>
      <c r="E42" s="19">
        <v>1207</v>
      </c>
      <c r="F42" s="18">
        <v>11</v>
      </c>
      <c r="G42" s="19" t="s">
        <v>15</v>
      </c>
      <c r="H42" s="18" t="str">
        <f>VLOOKUP(G42,CAT!$E$2:$F$26,2)</f>
        <v>M06</v>
      </c>
      <c r="I42" s="21">
        <v>3.458229166666666E-2</v>
      </c>
      <c r="J42" s="21">
        <v>3.4582175925925926E-3</v>
      </c>
      <c r="K42" s="19" t="s">
        <v>47</v>
      </c>
      <c r="L42" s="19" t="s">
        <v>48</v>
      </c>
      <c r="M42" s="19" t="s">
        <v>2696</v>
      </c>
      <c r="N42" s="19" t="s">
        <v>1169</v>
      </c>
      <c r="O42" s="20">
        <f t="shared" si="2"/>
        <v>189</v>
      </c>
      <c r="P42" s="19">
        <v>32</v>
      </c>
    </row>
    <row r="43" spans="1:16" x14ac:dyDescent="0.25">
      <c r="A43" s="20" t="str">
        <f t="shared" si="0"/>
        <v>CIPOLLA_AGOSTINO_M09</v>
      </c>
      <c r="B43" s="19">
        <f t="shared" si="1"/>
        <v>42</v>
      </c>
      <c r="C43" s="20">
        <v>58</v>
      </c>
      <c r="D43" s="58" t="s">
        <v>209</v>
      </c>
      <c r="E43" s="19">
        <v>1143</v>
      </c>
      <c r="F43" s="18">
        <v>2</v>
      </c>
      <c r="G43" s="19" t="s">
        <v>70</v>
      </c>
      <c r="H43" s="18" t="str">
        <f>VLOOKUP(G43,CAT!$E$2:$F$26,2)</f>
        <v>M09</v>
      </c>
      <c r="I43" s="21">
        <v>3.4598611111111115E-2</v>
      </c>
      <c r="J43" s="21">
        <v>3.4598379629629627E-3</v>
      </c>
      <c r="K43" s="19" t="s">
        <v>822</v>
      </c>
      <c r="L43" s="19" t="s">
        <v>94</v>
      </c>
      <c r="M43" s="19" t="s">
        <v>2697</v>
      </c>
      <c r="N43" s="19" t="s">
        <v>953</v>
      </c>
      <c r="O43" s="20">
        <f t="shared" si="2"/>
        <v>188</v>
      </c>
      <c r="P43" s="19">
        <v>42</v>
      </c>
    </row>
    <row r="44" spans="1:16" x14ac:dyDescent="0.25">
      <c r="A44" s="20" t="str">
        <f t="shared" si="0"/>
        <v>PAOLA_ANIELLO_M08</v>
      </c>
      <c r="B44" s="19">
        <f t="shared" si="1"/>
        <v>43</v>
      </c>
      <c r="C44" s="20">
        <v>61</v>
      </c>
      <c r="D44" s="58" t="s">
        <v>209</v>
      </c>
      <c r="E44" s="19">
        <v>1192</v>
      </c>
      <c r="F44" s="18">
        <v>3</v>
      </c>
      <c r="G44" s="19" t="s">
        <v>9</v>
      </c>
      <c r="H44" s="18" t="str">
        <f>VLOOKUP(G44,CAT!$E$2:$F$26,2)</f>
        <v>M08</v>
      </c>
      <c r="I44" s="21">
        <v>3.4834259259259259E-2</v>
      </c>
      <c r="J44" s="21">
        <v>3.4834490740740741E-3</v>
      </c>
      <c r="K44" s="19" t="s">
        <v>114</v>
      </c>
      <c r="L44" s="19" t="s">
        <v>939</v>
      </c>
      <c r="M44" s="19" t="s">
        <v>2698</v>
      </c>
      <c r="N44" s="19" t="s">
        <v>1168</v>
      </c>
      <c r="O44" s="20">
        <f t="shared" si="2"/>
        <v>187</v>
      </c>
      <c r="P44" s="19">
        <v>39</v>
      </c>
    </row>
    <row r="45" spans="1:16" x14ac:dyDescent="0.25">
      <c r="A45" s="20" t="str">
        <f t="shared" si="0"/>
        <v>FUSCO_ANGELO_M02</v>
      </c>
      <c r="B45" s="19">
        <f t="shared" si="1"/>
        <v>44</v>
      </c>
      <c r="C45" s="20">
        <v>62</v>
      </c>
      <c r="D45" s="58" t="s">
        <v>209</v>
      </c>
      <c r="E45" s="19">
        <v>1185</v>
      </c>
      <c r="F45" s="18">
        <v>8</v>
      </c>
      <c r="G45" s="19" t="s">
        <v>20</v>
      </c>
      <c r="H45" s="18" t="str">
        <f>VLOOKUP(G45,CAT!$E$2:$F$26,2)</f>
        <v>M02</v>
      </c>
      <c r="I45" s="21">
        <v>3.495486111111111E-2</v>
      </c>
      <c r="J45" s="21">
        <v>3.4954861111111111E-3</v>
      </c>
      <c r="K45" s="19" t="s">
        <v>27</v>
      </c>
      <c r="L45" s="19" t="s">
        <v>91</v>
      </c>
      <c r="M45" s="19" t="s">
        <v>2699</v>
      </c>
      <c r="N45" s="19" t="s">
        <v>1168</v>
      </c>
      <c r="O45" s="20">
        <f t="shared" si="2"/>
        <v>186</v>
      </c>
      <c r="P45" s="19">
        <v>33</v>
      </c>
    </row>
    <row r="46" spans="1:16" x14ac:dyDescent="0.25">
      <c r="A46" s="20" t="str">
        <f t="shared" si="0"/>
        <v>DE_FILIPPO_DOMENICO_M05</v>
      </c>
      <c r="B46" s="19">
        <f t="shared" si="1"/>
        <v>45</v>
      </c>
      <c r="C46" s="20">
        <v>63</v>
      </c>
      <c r="D46" s="58" t="s">
        <v>209</v>
      </c>
      <c r="E46" s="19">
        <v>1104</v>
      </c>
      <c r="F46" s="18">
        <v>11</v>
      </c>
      <c r="G46" s="19" t="s">
        <v>29</v>
      </c>
      <c r="H46" s="18" t="str">
        <f>VLOOKUP(G46,CAT!$E$2:$F$26,2)</f>
        <v>M05</v>
      </c>
      <c r="I46" s="21">
        <v>3.4974421296296292E-2</v>
      </c>
      <c r="J46" s="21">
        <v>3.4974537037037036E-3</v>
      </c>
      <c r="K46" s="19" t="s">
        <v>1171</v>
      </c>
      <c r="L46" s="19" t="s">
        <v>28</v>
      </c>
      <c r="M46" s="19" t="s">
        <v>2700</v>
      </c>
      <c r="N46" s="19" t="s">
        <v>92</v>
      </c>
      <c r="O46" s="20">
        <f t="shared" si="2"/>
        <v>185</v>
      </c>
      <c r="P46" s="19">
        <v>33</v>
      </c>
    </row>
    <row r="47" spans="1:16" x14ac:dyDescent="0.25">
      <c r="A47" s="20" t="str">
        <f t="shared" si="0"/>
        <v>VICARIO_MARIO_ANTONIO_M08</v>
      </c>
      <c r="B47" s="19">
        <f t="shared" si="1"/>
        <v>46</v>
      </c>
      <c r="C47" s="20">
        <v>65</v>
      </c>
      <c r="D47" s="58" t="s">
        <v>209</v>
      </c>
      <c r="E47" s="19">
        <v>1224</v>
      </c>
      <c r="F47" s="18">
        <v>4</v>
      </c>
      <c r="G47" s="19" t="s">
        <v>9</v>
      </c>
      <c r="H47" s="18" t="str">
        <f>VLOOKUP(G47,CAT!$E$2:$F$26,2)</f>
        <v>M08</v>
      </c>
      <c r="I47" s="21">
        <v>3.5130555555555561E-2</v>
      </c>
      <c r="J47" s="21">
        <v>3.5130787037037036E-3</v>
      </c>
      <c r="K47" s="19" t="s">
        <v>374</v>
      </c>
      <c r="L47" s="19" t="s">
        <v>1096</v>
      </c>
      <c r="M47" s="19" t="s">
        <v>2701</v>
      </c>
      <c r="N47" s="19" t="s">
        <v>1169</v>
      </c>
      <c r="O47" s="20">
        <f t="shared" si="2"/>
        <v>184</v>
      </c>
      <c r="P47" s="19">
        <v>37</v>
      </c>
    </row>
    <row r="48" spans="1:16" x14ac:dyDescent="0.25">
      <c r="A48" s="20" t="str">
        <f t="shared" si="0"/>
        <v>CENICCOLA_VERA_F2</v>
      </c>
      <c r="B48" s="19">
        <f t="shared" si="1"/>
        <v>47</v>
      </c>
      <c r="C48" s="20">
        <v>7</v>
      </c>
      <c r="D48" s="58" t="s">
        <v>210</v>
      </c>
      <c r="E48" s="19">
        <v>1122</v>
      </c>
      <c r="F48" s="18">
        <v>4</v>
      </c>
      <c r="G48" s="19" t="s">
        <v>12</v>
      </c>
      <c r="H48" s="18" t="str">
        <f>VLOOKUP(G48,CAT!$E$2:$F$26,2)</f>
        <v>F2</v>
      </c>
      <c r="I48" s="21">
        <v>3.5526851851851851E-2</v>
      </c>
      <c r="J48" s="21">
        <v>3.5526620370370369E-3</v>
      </c>
      <c r="K48" s="19" t="s">
        <v>778</v>
      </c>
      <c r="L48" s="19" t="s">
        <v>779</v>
      </c>
      <c r="M48" s="19" t="s">
        <v>2702</v>
      </c>
      <c r="N48" s="19" t="s">
        <v>1194</v>
      </c>
      <c r="O48" s="20">
        <f t="shared" si="2"/>
        <v>183</v>
      </c>
      <c r="P48" s="19">
        <v>8</v>
      </c>
    </row>
    <row r="49" spans="1:16" x14ac:dyDescent="0.25">
      <c r="A49" s="20" t="str">
        <f t="shared" si="0"/>
        <v>EVANGELISTA_FRANCESCA_F4</v>
      </c>
      <c r="B49" s="19">
        <f t="shared" si="1"/>
        <v>48</v>
      </c>
      <c r="C49" s="20">
        <v>8</v>
      </c>
      <c r="D49" s="58" t="s">
        <v>210</v>
      </c>
      <c r="E49" s="19">
        <v>1146</v>
      </c>
      <c r="F49" s="18">
        <v>3</v>
      </c>
      <c r="G49" s="19" t="s">
        <v>32</v>
      </c>
      <c r="H49" s="18" t="str">
        <f>VLOOKUP(G49,CAT!$E$2:$F$26,2)</f>
        <v>F4</v>
      </c>
      <c r="I49" s="21">
        <v>3.5534606481481483E-2</v>
      </c>
      <c r="J49" s="21">
        <v>3.5534722222222222E-3</v>
      </c>
      <c r="K49" s="19" t="s">
        <v>491</v>
      </c>
      <c r="L49" s="19" t="s">
        <v>492</v>
      </c>
      <c r="M49" s="19" t="s">
        <v>2703</v>
      </c>
      <c r="N49" s="19" t="s">
        <v>953</v>
      </c>
      <c r="O49" s="20">
        <f t="shared" si="2"/>
        <v>182</v>
      </c>
      <c r="P49" s="19">
        <v>12</v>
      </c>
    </row>
    <row r="50" spans="1:16" x14ac:dyDescent="0.25">
      <c r="A50" s="20" t="str">
        <f t="shared" si="0"/>
        <v>GISMONDI_SALVATORE_M04</v>
      </c>
      <c r="B50" s="19">
        <f t="shared" si="1"/>
        <v>49</v>
      </c>
      <c r="C50" s="20">
        <v>69</v>
      </c>
      <c r="D50" s="58" t="s">
        <v>209</v>
      </c>
      <c r="E50" s="19">
        <v>1238</v>
      </c>
      <c r="F50" s="18">
        <v>11</v>
      </c>
      <c r="G50" s="19" t="s">
        <v>7</v>
      </c>
      <c r="H50" s="18" t="str">
        <f>VLOOKUP(G50,CAT!$E$2:$F$26,2)</f>
        <v>M04</v>
      </c>
      <c r="I50" s="21">
        <v>3.5547569444444441E-2</v>
      </c>
      <c r="J50" s="21">
        <v>3.55474537037037E-3</v>
      </c>
      <c r="K50" s="19" t="s">
        <v>596</v>
      </c>
      <c r="L50" s="19" t="s">
        <v>140</v>
      </c>
      <c r="M50" s="19" t="s">
        <v>2704</v>
      </c>
      <c r="N50" s="19" t="s">
        <v>1194</v>
      </c>
      <c r="O50" s="20">
        <f t="shared" si="2"/>
        <v>181</v>
      </c>
      <c r="P50" s="19">
        <v>34</v>
      </c>
    </row>
    <row r="51" spans="1:16" x14ac:dyDescent="0.25">
      <c r="A51" s="20" t="str">
        <f t="shared" si="0"/>
        <v>TOZZI_GIUSEPPE_M09</v>
      </c>
      <c r="B51" s="19">
        <f t="shared" si="1"/>
        <v>50</v>
      </c>
      <c r="C51" s="20">
        <v>70</v>
      </c>
      <c r="D51" s="58" t="s">
        <v>209</v>
      </c>
      <c r="E51" s="19">
        <v>1221</v>
      </c>
      <c r="F51" s="18">
        <v>4</v>
      </c>
      <c r="G51" s="19" t="s">
        <v>70</v>
      </c>
      <c r="H51" s="18" t="str">
        <f>VLOOKUP(G51,CAT!$E$2:$F$26,2)</f>
        <v>M09</v>
      </c>
      <c r="I51" s="21">
        <v>3.5736111111111114E-2</v>
      </c>
      <c r="J51" s="21">
        <v>3.5736111111111112E-3</v>
      </c>
      <c r="K51" s="19" t="s">
        <v>69</v>
      </c>
      <c r="L51" s="19" t="s">
        <v>21</v>
      </c>
      <c r="M51" s="19" t="s">
        <v>2705</v>
      </c>
      <c r="N51" s="19" t="s">
        <v>1169</v>
      </c>
      <c r="O51" s="20">
        <f t="shared" si="2"/>
        <v>180</v>
      </c>
      <c r="P51" s="19">
        <v>39</v>
      </c>
    </row>
    <row r="52" spans="1:16" x14ac:dyDescent="0.25">
      <c r="A52" s="20" t="str">
        <f t="shared" si="0"/>
        <v>MECCARIELLO_PIETRO_M08</v>
      </c>
      <c r="B52" s="19">
        <f t="shared" si="1"/>
        <v>51</v>
      </c>
      <c r="C52" s="20">
        <v>71</v>
      </c>
      <c r="D52" s="58" t="s">
        <v>209</v>
      </c>
      <c r="E52" s="19">
        <v>1187</v>
      </c>
      <c r="F52" s="18">
        <v>5</v>
      </c>
      <c r="G52" s="19" t="s">
        <v>9</v>
      </c>
      <c r="H52" s="18" t="str">
        <f>VLOOKUP(G52,CAT!$E$2:$F$26,2)</f>
        <v>M08</v>
      </c>
      <c r="I52" s="21">
        <v>3.5826504629629628E-2</v>
      </c>
      <c r="J52" s="21">
        <v>3.5826388888888887E-3</v>
      </c>
      <c r="K52" s="19" t="s">
        <v>180</v>
      </c>
      <c r="L52" s="19" t="s">
        <v>108</v>
      </c>
      <c r="M52" s="19" t="s">
        <v>2706</v>
      </c>
      <c r="N52" s="19" t="s">
        <v>1168</v>
      </c>
      <c r="O52" s="20">
        <f t="shared" si="2"/>
        <v>179</v>
      </c>
      <c r="P52" s="19">
        <v>36</v>
      </c>
    </row>
    <row r="53" spans="1:16" x14ac:dyDescent="0.25">
      <c r="A53" s="20" t="str">
        <f t="shared" si="0"/>
        <v>RAPUANO_GIUSEPPE_M08</v>
      </c>
      <c r="B53" s="19">
        <f t="shared" si="1"/>
        <v>52</v>
      </c>
      <c r="C53" s="20">
        <v>72</v>
      </c>
      <c r="D53" s="58" t="s">
        <v>209</v>
      </c>
      <c r="E53" s="19">
        <v>1133</v>
      </c>
      <c r="F53" s="18">
        <v>6</v>
      </c>
      <c r="G53" s="19" t="s">
        <v>9</v>
      </c>
      <c r="H53" s="18" t="str">
        <f>VLOOKUP(G53,CAT!$E$2:$F$26,2)</f>
        <v>M08</v>
      </c>
      <c r="I53" s="21">
        <v>3.605138888888889E-2</v>
      </c>
      <c r="J53" s="21">
        <v>3.6050925925925925E-3</v>
      </c>
      <c r="K53" s="19" t="s">
        <v>158</v>
      </c>
      <c r="L53" s="19" t="s">
        <v>21</v>
      </c>
      <c r="M53" s="19" t="s">
        <v>2707</v>
      </c>
      <c r="N53" s="19" t="s">
        <v>1194</v>
      </c>
      <c r="O53" s="20">
        <f t="shared" si="2"/>
        <v>178</v>
      </c>
      <c r="P53" s="19">
        <v>35</v>
      </c>
    </row>
    <row r="54" spans="1:16" x14ac:dyDescent="0.25">
      <c r="A54" s="20" t="str">
        <f t="shared" si="0"/>
        <v>D'ALESSIO_EMILIO_M07</v>
      </c>
      <c r="B54" s="19">
        <f t="shared" si="1"/>
        <v>53</v>
      </c>
      <c r="C54" s="20">
        <v>73</v>
      </c>
      <c r="D54" s="58" t="s">
        <v>209</v>
      </c>
      <c r="E54" s="19">
        <v>1250</v>
      </c>
      <c r="F54" s="18">
        <v>8</v>
      </c>
      <c r="G54" s="19" t="s">
        <v>17</v>
      </c>
      <c r="H54" s="18" t="str">
        <f>VLOOKUP(G54,CAT!$E$2:$F$26,2)</f>
        <v>M07</v>
      </c>
      <c r="I54" s="21">
        <v>3.6179861111111107E-2</v>
      </c>
      <c r="J54" s="21">
        <v>3.6179398148148147E-3</v>
      </c>
      <c r="K54" s="19" t="s">
        <v>172</v>
      </c>
      <c r="L54" s="19" t="s">
        <v>60</v>
      </c>
      <c r="M54" s="19" t="s">
        <v>2708</v>
      </c>
      <c r="N54" s="19" t="s">
        <v>189</v>
      </c>
      <c r="O54" s="20">
        <f t="shared" si="2"/>
        <v>177</v>
      </c>
      <c r="P54" s="19">
        <v>37</v>
      </c>
    </row>
    <row r="55" spans="1:16" x14ac:dyDescent="0.25">
      <c r="A55" s="20" t="str">
        <f t="shared" si="0"/>
        <v>MAURO_TOMMASO_M05</v>
      </c>
      <c r="B55" s="19">
        <f t="shared" si="1"/>
        <v>54</v>
      </c>
      <c r="C55" s="20">
        <v>74</v>
      </c>
      <c r="D55" s="58" t="s">
        <v>209</v>
      </c>
      <c r="E55" s="19">
        <v>1108</v>
      </c>
      <c r="F55" s="18">
        <v>13</v>
      </c>
      <c r="G55" s="19" t="s">
        <v>29</v>
      </c>
      <c r="H55" s="18" t="str">
        <f>VLOOKUP(G55,CAT!$E$2:$F$26,2)</f>
        <v>M05</v>
      </c>
      <c r="I55" s="21">
        <v>3.6209953703703703E-2</v>
      </c>
      <c r="J55" s="21">
        <v>3.6209490740740737E-3</v>
      </c>
      <c r="K55" s="19" t="s">
        <v>86</v>
      </c>
      <c r="L55" s="19" t="s">
        <v>87</v>
      </c>
      <c r="M55" s="19" t="s">
        <v>2709</v>
      </c>
      <c r="N55" s="19" t="s">
        <v>92</v>
      </c>
      <c r="O55" s="20">
        <f t="shared" si="2"/>
        <v>176</v>
      </c>
      <c r="P55" s="19">
        <v>32</v>
      </c>
    </row>
    <row r="56" spans="1:16" x14ac:dyDescent="0.25">
      <c r="A56" s="20" t="str">
        <f t="shared" si="0"/>
        <v>CIERVO_AURELIANO_M05</v>
      </c>
      <c r="B56" s="19">
        <f t="shared" si="1"/>
        <v>55</v>
      </c>
      <c r="C56" s="20">
        <v>76</v>
      </c>
      <c r="D56" s="58" t="s">
        <v>209</v>
      </c>
      <c r="E56" s="19">
        <v>1167</v>
      </c>
      <c r="F56" s="18">
        <v>14</v>
      </c>
      <c r="G56" s="19" t="s">
        <v>29</v>
      </c>
      <c r="H56" s="18" t="str">
        <f>VLOOKUP(G56,CAT!$E$2:$F$26,2)</f>
        <v>M05</v>
      </c>
      <c r="I56" s="21">
        <v>3.6787499999999994E-2</v>
      </c>
      <c r="J56" s="21">
        <v>3.6787037037037036E-3</v>
      </c>
      <c r="K56" s="19" t="s">
        <v>367</v>
      </c>
      <c r="L56" s="19" t="s">
        <v>368</v>
      </c>
      <c r="M56" s="19" t="s">
        <v>2710</v>
      </c>
      <c r="N56" s="19" t="s">
        <v>1194</v>
      </c>
      <c r="O56" s="20">
        <f t="shared" si="2"/>
        <v>175</v>
      </c>
      <c r="P56" s="19">
        <v>31</v>
      </c>
    </row>
    <row r="57" spans="1:16" x14ac:dyDescent="0.25">
      <c r="A57" s="20" t="str">
        <f t="shared" si="0"/>
        <v>DE_MATTEO_CARMINE_M04</v>
      </c>
      <c r="B57" s="19">
        <f t="shared" si="1"/>
        <v>56</v>
      </c>
      <c r="C57" s="20">
        <v>79</v>
      </c>
      <c r="D57" s="58" t="s">
        <v>209</v>
      </c>
      <c r="E57" s="19">
        <v>1105</v>
      </c>
      <c r="F57" s="18">
        <v>12</v>
      </c>
      <c r="G57" s="19" t="s">
        <v>7</v>
      </c>
      <c r="H57" s="18" t="str">
        <f>VLOOKUP(G57,CAT!$E$2:$F$26,2)</f>
        <v>M04</v>
      </c>
      <c r="I57" s="21">
        <v>3.6978009259259259E-2</v>
      </c>
      <c r="J57" s="21">
        <v>3.697800925925926E-3</v>
      </c>
      <c r="K57" s="19" t="s">
        <v>1144</v>
      </c>
      <c r="L57" s="19" t="s">
        <v>81</v>
      </c>
      <c r="M57" s="19" t="s">
        <v>2711</v>
      </c>
      <c r="N57" s="19" t="s">
        <v>92</v>
      </c>
      <c r="O57" s="20">
        <f t="shared" si="2"/>
        <v>174</v>
      </c>
      <c r="P57" s="19">
        <v>33</v>
      </c>
    </row>
    <row r="58" spans="1:16" x14ac:dyDescent="0.25">
      <c r="A58" s="20" t="str">
        <f t="shared" si="0"/>
        <v>DI_CAPRIO_ANTONIO_M08</v>
      </c>
      <c r="B58" s="19">
        <f t="shared" si="1"/>
        <v>57</v>
      </c>
      <c r="C58" s="20">
        <v>83</v>
      </c>
      <c r="D58" s="58" t="s">
        <v>209</v>
      </c>
      <c r="E58" s="19">
        <v>1125</v>
      </c>
      <c r="F58" s="18">
        <v>7</v>
      </c>
      <c r="G58" s="19" t="s">
        <v>9</v>
      </c>
      <c r="H58" s="18" t="str">
        <f>VLOOKUP(G58,CAT!$E$2:$F$26,2)</f>
        <v>M08</v>
      </c>
      <c r="I58" s="21">
        <v>3.7123379629629631E-2</v>
      </c>
      <c r="J58" s="21">
        <v>3.712384259259259E-3</v>
      </c>
      <c r="K58" s="19" t="s">
        <v>1107</v>
      </c>
      <c r="L58" s="19" t="s">
        <v>22</v>
      </c>
      <c r="M58" s="19" t="s">
        <v>2712</v>
      </c>
      <c r="N58" s="19" t="s">
        <v>1194</v>
      </c>
      <c r="O58" s="20">
        <f t="shared" si="2"/>
        <v>173</v>
      </c>
      <c r="P58" s="19">
        <v>34</v>
      </c>
    </row>
    <row r="59" spans="1:16" x14ac:dyDescent="0.25">
      <c r="A59" s="20" t="str">
        <f t="shared" si="0"/>
        <v>VIGLIONE_GIACOMO_M09</v>
      </c>
      <c r="B59" s="19">
        <f t="shared" si="1"/>
        <v>58</v>
      </c>
      <c r="C59" s="20">
        <v>85</v>
      </c>
      <c r="D59" s="58" t="s">
        <v>209</v>
      </c>
      <c r="E59" s="19">
        <v>1225</v>
      </c>
      <c r="F59" s="18">
        <v>7</v>
      </c>
      <c r="G59" s="19" t="s">
        <v>70</v>
      </c>
      <c r="H59" s="18" t="str">
        <f>VLOOKUP(G59,CAT!$E$2:$F$26,2)</f>
        <v>M09</v>
      </c>
      <c r="I59" s="21">
        <v>3.7404398148148145E-2</v>
      </c>
      <c r="J59" s="21">
        <v>3.7403935185185183E-3</v>
      </c>
      <c r="K59" s="19" t="s">
        <v>73</v>
      </c>
      <c r="L59" s="19" t="s">
        <v>74</v>
      </c>
      <c r="M59" s="19" t="s">
        <v>2713</v>
      </c>
      <c r="N59" s="19" t="s">
        <v>1169</v>
      </c>
      <c r="O59" s="20">
        <f t="shared" si="2"/>
        <v>172</v>
      </c>
      <c r="P59" s="19">
        <v>37</v>
      </c>
    </row>
    <row r="60" spans="1:16" x14ac:dyDescent="0.25">
      <c r="A60" s="20" t="str">
        <f t="shared" si="0"/>
        <v>TREMONTE_PATRIZIO_M04</v>
      </c>
      <c r="B60" s="19">
        <f t="shared" si="1"/>
        <v>59</v>
      </c>
      <c r="C60" s="20">
        <v>86</v>
      </c>
      <c r="D60" s="58" t="s">
        <v>209</v>
      </c>
      <c r="E60" s="19">
        <v>1223</v>
      </c>
      <c r="F60" s="18">
        <v>13</v>
      </c>
      <c r="G60" s="19" t="s">
        <v>7</v>
      </c>
      <c r="H60" s="18" t="str">
        <f>VLOOKUP(G60,CAT!$E$2:$F$26,2)</f>
        <v>M04</v>
      </c>
      <c r="I60" s="21">
        <v>3.7441203703703706E-2</v>
      </c>
      <c r="J60" s="21">
        <v>3.744097222222222E-3</v>
      </c>
      <c r="K60" s="19" t="s">
        <v>296</v>
      </c>
      <c r="L60" s="19" t="s">
        <v>101</v>
      </c>
      <c r="M60" s="19" t="s">
        <v>2714</v>
      </c>
      <c r="N60" s="19" t="s">
        <v>1169</v>
      </c>
      <c r="O60" s="20">
        <f t="shared" si="2"/>
        <v>171</v>
      </c>
      <c r="P60" s="19">
        <v>32</v>
      </c>
    </row>
    <row r="61" spans="1:16" x14ac:dyDescent="0.25">
      <c r="A61" s="20" t="str">
        <f t="shared" si="0"/>
        <v>INTORCIA_NICOLA_M07</v>
      </c>
      <c r="B61" s="19">
        <f t="shared" si="1"/>
        <v>60</v>
      </c>
      <c r="C61" s="20">
        <v>87</v>
      </c>
      <c r="D61" s="58" t="s">
        <v>209</v>
      </c>
      <c r="E61" s="19">
        <v>1136</v>
      </c>
      <c r="F61" s="18">
        <v>9</v>
      </c>
      <c r="G61" s="19" t="s">
        <v>17</v>
      </c>
      <c r="H61" s="18" t="str">
        <f>VLOOKUP(G61,CAT!$E$2:$F$26,2)</f>
        <v>M07</v>
      </c>
      <c r="I61" s="21">
        <v>3.7561111111111108E-2</v>
      </c>
      <c r="J61" s="21">
        <v>3.756134259259259E-3</v>
      </c>
      <c r="K61" s="19" t="s">
        <v>175</v>
      </c>
      <c r="L61" s="19" t="s">
        <v>46</v>
      </c>
      <c r="M61" s="19" t="s">
        <v>2715</v>
      </c>
      <c r="N61" s="19" t="s">
        <v>189</v>
      </c>
      <c r="O61" s="20">
        <f t="shared" si="2"/>
        <v>170</v>
      </c>
      <c r="P61" s="19">
        <v>36</v>
      </c>
    </row>
    <row r="62" spans="1:16" x14ac:dyDescent="0.25">
      <c r="A62" s="20" t="str">
        <f t="shared" si="0"/>
        <v>CIVITILLO_MICHELE_ANGELO_M08</v>
      </c>
      <c r="B62" s="19">
        <f t="shared" si="1"/>
        <v>61</v>
      </c>
      <c r="C62" s="20">
        <v>88</v>
      </c>
      <c r="D62" s="58" t="s">
        <v>209</v>
      </c>
      <c r="E62" s="19">
        <v>1197</v>
      </c>
      <c r="F62" s="18">
        <v>8</v>
      </c>
      <c r="G62" s="19" t="s">
        <v>9</v>
      </c>
      <c r="H62" s="18" t="str">
        <f>VLOOKUP(G62,CAT!$E$2:$F$26,2)</f>
        <v>M08</v>
      </c>
      <c r="I62" s="21">
        <v>3.7603819444444443E-2</v>
      </c>
      <c r="J62" s="21">
        <v>3.7604166666666667E-3</v>
      </c>
      <c r="K62" s="19" t="s">
        <v>10</v>
      </c>
      <c r="L62" s="19" t="s">
        <v>1084</v>
      </c>
      <c r="M62" s="19" t="s">
        <v>2716</v>
      </c>
      <c r="N62" s="19" t="s">
        <v>1169</v>
      </c>
      <c r="O62" s="20">
        <f t="shared" si="2"/>
        <v>169</v>
      </c>
      <c r="P62" s="19">
        <v>33</v>
      </c>
    </row>
    <row r="63" spans="1:16" x14ac:dyDescent="0.25">
      <c r="A63" s="20" t="str">
        <f t="shared" si="0"/>
        <v>DI_LUNARDO_GIANNI_M06</v>
      </c>
      <c r="B63" s="19">
        <f t="shared" si="1"/>
        <v>62</v>
      </c>
      <c r="C63" s="20">
        <v>89</v>
      </c>
      <c r="D63" s="58" t="s">
        <v>209</v>
      </c>
      <c r="E63" s="19">
        <v>1126</v>
      </c>
      <c r="F63" s="18">
        <v>15</v>
      </c>
      <c r="G63" s="19" t="s">
        <v>15</v>
      </c>
      <c r="H63" s="18" t="str">
        <f>VLOOKUP(G63,CAT!$E$2:$F$26,2)</f>
        <v>M06</v>
      </c>
      <c r="I63" s="21">
        <v>3.7661342592592593E-2</v>
      </c>
      <c r="J63" s="21">
        <v>3.7660879629629628E-3</v>
      </c>
      <c r="K63" s="19" t="s">
        <v>1108</v>
      </c>
      <c r="L63" s="19" t="s">
        <v>211</v>
      </c>
      <c r="M63" s="19" t="s">
        <v>2717</v>
      </c>
      <c r="N63" s="19" t="s">
        <v>1194</v>
      </c>
      <c r="O63" s="20">
        <f t="shared" si="2"/>
        <v>168</v>
      </c>
      <c r="P63" s="19">
        <v>31</v>
      </c>
    </row>
    <row r="64" spans="1:16" x14ac:dyDescent="0.25">
      <c r="A64" s="20" t="str">
        <f t="shared" si="0"/>
        <v>COLELLA_ROMEO_GENNARO_M09</v>
      </c>
      <c r="B64" s="19">
        <f t="shared" si="1"/>
        <v>63</v>
      </c>
      <c r="C64" s="20">
        <v>91</v>
      </c>
      <c r="D64" s="58" t="s">
        <v>209</v>
      </c>
      <c r="E64" s="19">
        <v>1198</v>
      </c>
      <c r="F64" s="18">
        <v>9</v>
      </c>
      <c r="G64" s="19" t="s">
        <v>70</v>
      </c>
      <c r="H64" s="18" t="str">
        <f>VLOOKUP(G64,CAT!$E$2:$F$26,2)</f>
        <v>M09</v>
      </c>
      <c r="I64" s="21">
        <v>3.8374768518518516E-2</v>
      </c>
      <c r="J64" s="21">
        <v>3.8375000000000002E-3</v>
      </c>
      <c r="K64" s="19" t="s">
        <v>11</v>
      </c>
      <c r="L64" s="19" t="s">
        <v>1085</v>
      </c>
      <c r="M64" s="19" t="s">
        <v>2718</v>
      </c>
      <c r="N64" s="19" t="s">
        <v>1169</v>
      </c>
      <c r="O64" s="20">
        <f t="shared" si="2"/>
        <v>167</v>
      </c>
      <c r="P64" s="19">
        <v>36</v>
      </c>
    </row>
    <row r="65" spans="1:16" x14ac:dyDescent="0.25">
      <c r="A65" s="20" t="str">
        <f t="shared" si="0"/>
        <v>ZEOLLA_MARIO_M07</v>
      </c>
      <c r="B65" s="19">
        <f t="shared" si="1"/>
        <v>64</v>
      </c>
      <c r="C65" s="20">
        <v>92</v>
      </c>
      <c r="D65" s="58" t="s">
        <v>209</v>
      </c>
      <c r="E65" s="19">
        <v>1226</v>
      </c>
      <c r="F65" s="18">
        <v>10</v>
      </c>
      <c r="G65" s="19" t="s">
        <v>17</v>
      </c>
      <c r="H65" s="18" t="str">
        <f>VLOOKUP(G65,CAT!$E$2:$F$26,2)</f>
        <v>M07</v>
      </c>
      <c r="I65" s="21">
        <v>3.8396990740740738E-2</v>
      </c>
      <c r="J65" s="21">
        <v>3.8396990740740739E-3</v>
      </c>
      <c r="K65" s="19" t="s">
        <v>75</v>
      </c>
      <c r="L65" s="19" t="s">
        <v>55</v>
      </c>
      <c r="M65" s="19" t="s">
        <v>2719</v>
      </c>
      <c r="N65" s="19" t="s">
        <v>1169</v>
      </c>
      <c r="O65" s="20">
        <f t="shared" si="2"/>
        <v>166</v>
      </c>
      <c r="P65" s="19">
        <v>35</v>
      </c>
    </row>
    <row r="66" spans="1:16" x14ac:dyDescent="0.25">
      <c r="A66" s="20" t="str">
        <f t="shared" si="0"/>
        <v>DE_LUCA_GIOVANNI_M09</v>
      </c>
      <c r="B66" s="19">
        <f t="shared" si="1"/>
        <v>65</v>
      </c>
      <c r="C66" s="20">
        <v>93</v>
      </c>
      <c r="D66" s="58" t="s">
        <v>209</v>
      </c>
      <c r="E66" s="19">
        <v>1115</v>
      </c>
      <c r="F66" s="18">
        <v>10</v>
      </c>
      <c r="G66" s="19" t="s">
        <v>70</v>
      </c>
      <c r="H66" s="18" t="str">
        <f>VLOOKUP(G66,CAT!$E$2:$F$26,2)</f>
        <v>M09</v>
      </c>
      <c r="I66" s="21">
        <v>3.8400925925925929E-2</v>
      </c>
      <c r="J66" s="21">
        <v>3.8400462962962963E-3</v>
      </c>
      <c r="K66" s="19" t="s">
        <v>1137</v>
      </c>
      <c r="L66" s="19" t="s">
        <v>34</v>
      </c>
      <c r="M66" s="19" t="s">
        <v>2720</v>
      </c>
      <c r="N66" s="19" t="s">
        <v>328</v>
      </c>
      <c r="O66" s="20">
        <f t="shared" si="2"/>
        <v>165</v>
      </c>
      <c r="P66" s="19">
        <v>35</v>
      </c>
    </row>
    <row r="67" spans="1:16" x14ac:dyDescent="0.25">
      <c r="A67" s="20" t="str">
        <f t="shared" ref="A67:A98" si="3">CONCATENATE(K67,"_",L67,"_",H67)</f>
        <v>BOFFA_LUIGI_M06</v>
      </c>
      <c r="B67" s="19">
        <f t="shared" si="1"/>
        <v>66</v>
      </c>
      <c r="C67" s="20">
        <v>94</v>
      </c>
      <c r="D67" s="58" t="s">
        <v>209</v>
      </c>
      <c r="E67" s="19">
        <v>1196</v>
      </c>
      <c r="F67" s="18">
        <v>16</v>
      </c>
      <c r="G67" s="19" t="s">
        <v>15</v>
      </c>
      <c r="H67" s="18" t="str">
        <f>VLOOKUP(G67,CAT!$E$2:$F$26,2)</f>
        <v>M06</v>
      </c>
      <c r="I67" s="21">
        <v>3.8405092592592595E-2</v>
      </c>
      <c r="J67" s="21">
        <v>3.8405092592592592E-3</v>
      </c>
      <c r="K67" s="19" t="s">
        <v>460</v>
      </c>
      <c r="L67" s="19" t="s">
        <v>35</v>
      </c>
      <c r="M67" s="19" t="s">
        <v>2721</v>
      </c>
      <c r="N67" s="19" t="s">
        <v>1169</v>
      </c>
      <c r="O67" s="20">
        <f t="shared" si="2"/>
        <v>164</v>
      </c>
      <c r="P67" s="19">
        <v>30</v>
      </c>
    </row>
    <row r="68" spans="1:16" x14ac:dyDescent="0.25">
      <c r="A68" s="20" t="str">
        <f t="shared" si="3"/>
        <v>PANNELLA_GIANFRANCO_M03</v>
      </c>
      <c r="B68" s="19">
        <f t="shared" ref="B68:B98" si="4">B67+1</f>
        <v>67</v>
      </c>
      <c r="C68" s="20">
        <v>95</v>
      </c>
      <c r="D68" s="58" t="s">
        <v>209</v>
      </c>
      <c r="E68" s="19">
        <v>1209</v>
      </c>
      <c r="F68" s="18">
        <v>9</v>
      </c>
      <c r="G68" s="19" t="s">
        <v>3</v>
      </c>
      <c r="H68" s="18" t="str">
        <f>VLOOKUP(G68,CAT!$E$2:$F$26,2)</f>
        <v>M03</v>
      </c>
      <c r="I68" s="21">
        <v>3.8409259259259261E-2</v>
      </c>
      <c r="J68" s="21">
        <v>3.8409722222222217E-3</v>
      </c>
      <c r="K68" s="19" t="s">
        <v>651</v>
      </c>
      <c r="L68" s="19" t="s">
        <v>151</v>
      </c>
      <c r="M68" s="19" t="s">
        <v>2722</v>
      </c>
      <c r="N68" s="19" t="s">
        <v>1169</v>
      </c>
      <c r="O68" s="20">
        <f t="shared" si="2"/>
        <v>163</v>
      </c>
      <c r="P68" s="19">
        <v>36</v>
      </c>
    </row>
    <row r="69" spans="1:16" x14ac:dyDescent="0.25">
      <c r="A69" s="20" t="str">
        <f t="shared" si="3"/>
        <v>COSTABILE_UGO_M08</v>
      </c>
      <c r="B69" s="19">
        <f t="shared" si="4"/>
        <v>68</v>
      </c>
      <c r="C69" s="20">
        <v>96</v>
      </c>
      <c r="D69" s="58" t="s">
        <v>209</v>
      </c>
      <c r="E69" s="19">
        <v>1200</v>
      </c>
      <c r="F69" s="18">
        <v>9</v>
      </c>
      <c r="G69" s="19" t="s">
        <v>9</v>
      </c>
      <c r="H69" s="18" t="str">
        <f>VLOOKUP(G69,CAT!$E$2:$F$26,2)</f>
        <v>M08</v>
      </c>
      <c r="I69" s="21">
        <v>3.8412962962962961E-2</v>
      </c>
      <c r="J69" s="21">
        <v>3.8413194444444445E-3</v>
      </c>
      <c r="K69" s="19" t="s">
        <v>377</v>
      </c>
      <c r="L69" s="19" t="s">
        <v>18</v>
      </c>
      <c r="M69" s="19" t="s">
        <v>2723</v>
      </c>
      <c r="N69" s="19" t="s">
        <v>1169</v>
      </c>
      <c r="O69" s="20">
        <f t="shared" si="2"/>
        <v>162</v>
      </c>
      <c r="P69" s="19">
        <v>32</v>
      </c>
    </row>
    <row r="70" spans="1:16" x14ac:dyDescent="0.25">
      <c r="A70" s="20" t="str">
        <f t="shared" si="3"/>
        <v>FESTA_ANGELO_MICHELE_M07</v>
      </c>
      <c r="B70" s="19">
        <f t="shared" si="4"/>
        <v>69</v>
      </c>
      <c r="C70" s="20">
        <v>97</v>
      </c>
      <c r="D70" s="58" t="s">
        <v>209</v>
      </c>
      <c r="E70" s="19">
        <v>1202</v>
      </c>
      <c r="F70" s="18">
        <v>11</v>
      </c>
      <c r="G70" s="19" t="s">
        <v>17</v>
      </c>
      <c r="H70" s="18" t="str">
        <f>VLOOKUP(G70,CAT!$E$2:$F$26,2)</f>
        <v>M07</v>
      </c>
      <c r="I70" s="21">
        <v>3.8416898148148144E-2</v>
      </c>
      <c r="J70" s="21">
        <v>3.8416666666666668E-3</v>
      </c>
      <c r="K70" s="19" t="s">
        <v>26</v>
      </c>
      <c r="L70" s="19" t="s">
        <v>1091</v>
      </c>
      <c r="M70" s="19" t="s">
        <v>2724</v>
      </c>
      <c r="N70" s="19" t="s">
        <v>1169</v>
      </c>
      <c r="O70" s="20">
        <f t="shared" si="2"/>
        <v>161</v>
      </c>
      <c r="P70" s="19">
        <v>34</v>
      </c>
    </row>
    <row r="71" spans="1:16" x14ac:dyDescent="0.25">
      <c r="A71" s="20" t="str">
        <f t="shared" si="3"/>
        <v>RINALDI_GERARDO_M08</v>
      </c>
      <c r="B71" s="19">
        <f t="shared" si="4"/>
        <v>70</v>
      </c>
      <c r="C71" s="20">
        <v>98</v>
      </c>
      <c r="D71" s="58" t="s">
        <v>209</v>
      </c>
      <c r="E71" s="19">
        <v>1214</v>
      </c>
      <c r="F71" s="18">
        <v>10</v>
      </c>
      <c r="G71" s="19" t="s">
        <v>9</v>
      </c>
      <c r="H71" s="18" t="str">
        <f>VLOOKUP(G71,CAT!$E$2:$F$26,2)</f>
        <v>M08</v>
      </c>
      <c r="I71" s="21">
        <v>3.8420370370370369E-2</v>
      </c>
      <c r="J71" s="21">
        <v>3.8420138888888883E-3</v>
      </c>
      <c r="K71" s="19" t="s">
        <v>399</v>
      </c>
      <c r="L71" s="19" t="s">
        <v>61</v>
      </c>
      <c r="M71" s="19" t="s">
        <v>2725</v>
      </c>
      <c r="N71" s="19" t="s">
        <v>1169</v>
      </c>
      <c r="O71" s="20">
        <f t="shared" si="2"/>
        <v>160</v>
      </c>
      <c r="P71" s="19">
        <v>31</v>
      </c>
    </row>
    <row r="72" spans="1:16" x14ac:dyDescent="0.25">
      <c r="A72" s="20" t="str">
        <f t="shared" si="3"/>
        <v>LAVORGNA_ANTONIO_M03</v>
      </c>
      <c r="B72" s="19">
        <f t="shared" si="4"/>
        <v>71</v>
      </c>
      <c r="C72" s="20">
        <v>99</v>
      </c>
      <c r="D72" s="58" t="s">
        <v>209</v>
      </c>
      <c r="E72" s="19">
        <v>1205</v>
      </c>
      <c r="F72" s="18">
        <v>10</v>
      </c>
      <c r="G72" s="19" t="s">
        <v>3</v>
      </c>
      <c r="H72" s="18" t="str">
        <f>VLOOKUP(G72,CAT!$E$2:$F$26,2)</f>
        <v>M03</v>
      </c>
      <c r="I72" s="21">
        <v>3.8426967592592592E-2</v>
      </c>
      <c r="J72" s="21">
        <v>3.8427083333333334E-3</v>
      </c>
      <c r="K72" s="19" t="s">
        <v>144</v>
      </c>
      <c r="L72" s="19" t="s">
        <v>22</v>
      </c>
      <c r="M72" s="19" t="s">
        <v>2726</v>
      </c>
      <c r="N72" s="19" t="s">
        <v>1169</v>
      </c>
      <c r="O72" s="20">
        <f t="shared" si="2"/>
        <v>159</v>
      </c>
      <c r="P72" s="19">
        <v>35</v>
      </c>
    </row>
    <row r="73" spans="1:16" x14ac:dyDescent="0.25">
      <c r="A73" s="20" t="str">
        <f t="shared" si="3"/>
        <v>DI_CERBO_TIZIANA_F6</v>
      </c>
      <c r="B73" s="19">
        <f t="shared" si="4"/>
        <v>72</v>
      </c>
      <c r="C73" s="20">
        <v>9</v>
      </c>
      <c r="D73" s="58" t="s">
        <v>210</v>
      </c>
      <c r="E73" s="19">
        <v>1107</v>
      </c>
      <c r="F73" s="18">
        <v>2</v>
      </c>
      <c r="G73" s="19" t="s">
        <v>31</v>
      </c>
      <c r="H73" s="18" t="str">
        <f>VLOOKUP(G73,CAT!$E$2:$F$26,2)</f>
        <v>F6</v>
      </c>
      <c r="I73" s="21">
        <v>3.8505555555555557E-2</v>
      </c>
      <c r="J73" s="21">
        <v>3.8505787037037033E-3</v>
      </c>
      <c r="K73" s="19" t="s">
        <v>1138</v>
      </c>
      <c r="L73" s="19" t="s">
        <v>82</v>
      </c>
      <c r="M73" s="19" t="s">
        <v>2727</v>
      </c>
      <c r="N73" s="19" t="s">
        <v>92</v>
      </c>
      <c r="O73" s="20">
        <f t="shared" ref="O73:O98" si="5">O72-1</f>
        <v>158</v>
      </c>
      <c r="P73" s="19">
        <v>12</v>
      </c>
    </row>
    <row r="74" spans="1:16" x14ac:dyDescent="0.25">
      <c r="A74" s="20" t="str">
        <f t="shared" si="3"/>
        <v>ACETO_GIUSEPPE_M10</v>
      </c>
      <c r="B74" s="19">
        <f t="shared" si="4"/>
        <v>73</v>
      </c>
      <c r="C74" s="20">
        <v>100</v>
      </c>
      <c r="D74" s="58" t="s">
        <v>209</v>
      </c>
      <c r="E74" s="19">
        <v>1141</v>
      </c>
      <c r="F74" s="18">
        <v>3</v>
      </c>
      <c r="G74" s="19" t="s">
        <v>93</v>
      </c>
      <c r="H74" s="18" t="str">
        <f>VLOOKUP(G74,CAT!$E$2:$F$26,2)</f>
        <v>M10</v>
      </c>
      <c r="I74" s="21">
        <v>3.8728587962962961E-2</v>
      </c>
      <c r="J74" s="21">
        <v>3.8728009259259258E-3</v>
      </c>
      <c r="K74" s="19" t="s">
        <v>350</v>
      </c>
      <c r="L74" s="19" t="s">
        <v>21</v>
      </c>
      <c r="M74" s="19" t="s">
        <v>2728</v>
      </c>
      <c r="N74" s="19" t="s">
        <v>953</v>
      </c>
      <c r="O74" s="20">
        <f t="shared" si="5"/>
        <v>157</v>
      </c>
      <c r="P74" s="19">
        <v>45</v>
      </c>
    </row>
    <row r="75" spans="1:16" x14ac:dyDescent="0.25">
      <c r="A75" s="20" t="str">
        <f t="shared" si="3"/>
        <v>NOVELLI_CLAUDIO_M08</v>
      </c>
      <c r="B75" s="19">
        <f t="shared" si="4"/>
        <v>74</v>
      </c>
      <c r="C75" s="20">
        <v>102</v>
      </c>
      <c r="D75" s="58" t="s">
        <v>209</v>
      </c>
      <c r="E75" s="19">
        <v>1148</v>
      </c>
      <c r="F75" s="18">
        <v>11</v>
      </c>
      <c r="G75" s="19" t="s">
        <v>9</v>
      </c>
      <c r="H75" s="18" t="str">
        <f>VLOOKUP(G75,CAT!$E$2:$F$26,2)</f>
        <v>M08</v>
      </c>
      <c r="I75" s="21">
        <v>3.8856597222222219E-2</v>
      </c>
      <c r="J75" s="21">
        <v>3.8856481481481485E-3</v>
      </c>
      <c r="K75" s="19" t="s">
        <v>297</v>
      </c>
      <c r="L75" s="19" t="s">
        <v>16</v>
      </c>
      <c r="M75" s="19" t="s">
        <v>2729</v>
      </c>
      <c r="N75" s="19" t="s">
        <v>953</v>
      </c>
      <c r="O75" s="20">
        <f t="shared" si="5"/>
        <v>156</v>
      </c>
      <c r="P75" s="19">
        <v>30</v>
      </c>
    </row>
    <row r="76" spans="1:16" x14ac:dyDescent="0.25">
      <c r="A76" s="20" t="str">
        <f t="shared" si="3"/>
        <v>FINELLI_FILOMENA_F5</v>
      </c>
      <c r="B76" s="19">
        <f t="shared" si="4"/>
        <v>75</v>
      </c>
      <c r="C76" s="20">
        <v>10</v>
      </c>
      <c r="D76" s="58" t="s">
        <v>210</v>
      </c>
      <c r="E76" s="19">
        <v>1184</v>
      </c>
      <c r="F76" s="18">
        <v>1</v>
      </c>
      <c r="G76" s="19" t="s">
        <v>51</v>
      </c>
      <c r="H76" s="18" t="str">
        <f>VLOOKUP(G76,CAT!$E$2:$F$26,2)</f>
        <v>F5</v>
      </c>
      <c r="I76" s="21">
        <v>3.9034722222222221E-2</v>
      </c>
      <c r="J76" s="21">
        <v>3.9034722222222227E-3</v>
      </c>
      <c r="K76" s="19" t="s">
        <v>941</v>
      </c>
      <c r="L76" s="19" t="s">
        <v>942</v>
      </c>
      <c r="M76" s="19" t="s">
        <v>2730</v>
      </c>
      <c r="N76" s="19" t="s">
        <v>1168</v>
      </c>
      <c r="O76" s="20">
        <f t="shared" si="5"/>
        <v>155</v>
      </c>
      <c r="P76" s="19">
        <v>12</v>
      </c>
    </row>
    <row r="77" spans="1:16" x14ac:dyDescent="0.25">
      <c r="A77" s="20" t="str">
        <f t="shared" si="3"/>
        <v>TOZZI_LUIGI_M09</v>
      </c>
      <c r="B77" s="19">
        <f t="shared" si="4"/>
        <v>76</v>
      </c>
      <c r="C77" s="20">
        <v>106</v>
      </c>
      <c r="D77" s="58" t="s">
        <v>209</v>
      </c>
      <c r="E77" s="19">
        <v>1222</v>
      </c>
      <c r="F77" s="18">
        <v>11</v>
      </c>
      <c r="G77" s="19" t="s">
        <v>70</v>
      </c>
      <c r="H77" s="18" t="str">
        <f>VLOOKUP(G77,CAT!$E$2:$F$26,2)</f>
        <v>M09</v>
      </c>
      <c r="I77" s="21">
        <v>3.9902662037037039E-2</v>
      </c>
      <c r="J77" s="21">
        <v>3.9902777777777784E-3</v>
      </c>
      <c r="K77" s="19" t="s">
        <v>69</v>
      </c>
      <c r="L77" s="19" t="s">
        <v>35</v>
      </c>
      <c r="M77" s="19" t="s">
        <v>2731</v>
      </c>
      <c r="N77" s="19" t="s">
        <v>1169</v>
      </c>
      <c r="O77" s="20">
        <f t="shared" si="5"/>
        <v>154</v>
      </c>
      <c r="P77" s="19">
        <v>34</v>
      </c>
    </row>
    <row r="78" spans="1:16" x14ac:dyDescent="0.25">
      <c r="A78" s="20" t="str">
        <f t="shared" si="3"/>
        <v>SIMEONE_IMMACOLATA_F6</v>
      </c>
      <c r="B78" s="19">
        <f t="shared" si="4"/>
        <v>77</v>
      </c>
      <c r="C78" s="20">
        <v>13</v>
      </c>
      <c r="D78" s="58" t="s">
        <v>210</v>
      </c>
      <c r="E78" s="19">
        <v>1195</v>
      </c>
      <c r="F78" s="18">
        <v>4</v>
      </c>
      <c r="G78" s="19" t="s">
        <v>31</v>
      </c>
      <c r="H78" s="18" t="str">
        <f>VLOOKUP(G78,CAT!$E$2:$F$26,2)</f>
        <v>F6</v>
      </c>
      <c r="I78" s="21">
        <v>4.0057870370370369E-2</v>
      </c>
      <c r="J78" s="21">
        <v>4.0057870370370377E-3</v>
      </c>
      <c r="K78" s="19" t="s">
        <v>950</v>
      </c>
      <c r="L78" s="19" t="s">
        <v>951</v>
      </c>
      <c r="M78" s="19" t="s">
        <v>2732</v>
      </c>
      <c r="N78" s="19" t="s">
        <v>1168</v>
      </c>
      <c r="O78" s="20">
        <f t="shared" si="5"/>
        <v>153</v>
      </c>
      <c r="P78" s="19">
        <v>10</v>
      </c>
    </row>
    <row r="79" spans="1:16" x14ac:dyDescent="0.25">
      <c r="A79" s="20" t="str">
        <f t="shared" si="3"/>
        <v>MIGNOGNA_GIUSEPPE_M09</v>
      </c>
      <c r="B79" s="19">
        <f t="shared" si="4"/>
        <v>78</v>
      </c>
      <c r="C79" s="20">
        <v>107</v>
      </c>
      <c r="D79" s="58" t="s">
        <v>209</v>
      </c>
      <c r="E79" s="19">
        <v>1147</v>
      </c>
      <c r="F79" s="18">
        <v>12</v>
      </c>
      <c r="G79" s="19" t="s">
        <v>70</v>
      </c>
      <c r="H79" s="18" t="str">
        <f>VLOOKUP(G79,CAT!$E$2:$F$26,2)</f>
        <v>M09</v>
      </c>
      <c r="I79" s="21">
        <v>4.0158333333333338E-2</v>
      </c>
      <c r="J79" s="21">
        <v>4.0158564814814814E-3</v>
      </c>
      <c r="K79" s="19" t="s">
        <v>314</v>
      </c>
      <c r="L79" s="19" t="s">
        <v>21</v>
      </c>
      <c r="M79" s="19" t="s">
        <v>2733</v>
      </c>
      <c r="N79" s="19" t="s">
        <v>953</v>
      </c>
      <c r="O79" s="20">
        <f t="shared" si="5"/>
        <v>152</v>
      </c>
      <c r="P79" s="19">
        <v>33</v>
      </c>
    </row>
    <row r="80" spans="1:16" x14ac:dyDescent="0.25">
      <c r="A80" s="20" t="str">
        <f t="shared" si="3"/>
        <v>SCOPIGNO_VINCENZO_M05</v>
      </c>
      <c r="B80" s="19">
        <f t="shared" si="4"/>
        <v>79</v>
      </c>
      <c r="C80" s="20">
        <v>108</v>
      </c>
      <c r="D80" s="58" t="s">
        <v>209</v>
      </c>
      <c r="E80" s="19">
        <v>1217</v>
      </c>
      <c r="F80" s="18">
        <v>15</v>
      </c>
      <c r="G80" s="19" t="s">
        <v>29</v>
      </c>
      <c r="H80" s="18" t="str">
        <f>VLOOKUP(G80,CAT!$E$2:$F$26,2)</f>
        <v>M05</v>
      </c>
      <c r="I80" s="21">
        <v>4.0268749999999999E-2</v>
      </c>
      <c r="J80" s="21">
        <v>4.0268518518518518E-3</v>
      </c>
      <c r="K80" s="19" t="s">
        <v>402</v>
      </c>
      <c r="L80" s="19" t="s">
        <v>40</v>
      </c>
      <c r="M80" s="19" t="s">
        <v>2734</v>
      </c>
      <c r="N80" s="19" t="s">
        <v>1169</v>
      </c>
      <c r="O80" s="20">
        <f t="shared" si="5"/>
        <v>151</v>
      </c>
      <c r="P80" s="19">
        <v>30</v>
      </c>
    </row>
    <row r="81" spans="1:16" x14ac:dyDescent="0.25">
      <c r="A81" s="20" t="str">
        <f t="shared" si="3"/>
        <v>SUPPA_MICHELE_M10</v>
      </c>
      <c r="B81" s="19">
        <f t="shared" si="4"/>
        <v>80</v>
      </c>
      <c r="C81" s="20">
        <v>109</v>
      </c>
      <c r="D81" s="58" t="s">
        <v>209</v>
      </c>
      <c r="E81" s="19">
        <v>1110</v>
      </c>
      <c r="F81" s="18">
        <v>4</v>
      </c>
      <c r="G81" s="19" t="s">
        <v>93</v>
      </c>
      <c r="H81" s="18" t="str">
        <f>VLOOKUP(G81,CAT!$E$2:$F$26,2)</f>
        <v>M10</v>
      </c>
      <c r="I81" s="21">
        <v>4.0824189814814817E-2</v>
      </c>
      <c r="J81" s="21">
        <v>4.082407407407407E-3</v>
      </c>
      <c r="K81" s="19" t="s">
        <v>1149</v>
      </c>
      <c r="L81" s="19" t="s">
        <v>4</v>
      </c>
      <c r="M81" s="19" t="s">
        <v>2735</v>
      </c>
      <c r="N81" s="19" t="s">
        <v>92</v>
      </c>
      <c r="O81" s="20">
        <f t="shared" si="5"/>
        <v>150</v>
      </c>
      <c r="P81" s="19">
        <v>42</v>
      </c>
    </row>
    <row r="82" spans="1:16" x14ac:dyDescent="0.25">
      <c r="A82" s="20" t="str">
        <f t="shared" si="3"/>
        <v>D'ONOFRIO_ROSINA_F3</v>
      </c>
      <c r="B82" s="19">
        <f t="shared" si="4"/>
        <v>81</v>
      </c>
      <c r="C82" s="20">
        <v>15</v>
      </c>
      <c r="D82" s="58" t="s">
        <v>210</v>
      </c>
      <c r="E82" s="19">
        <v>1127</v>
      </c>
      <c r="F82" s="18">
        <v>1</v>
      </c>
      <c r="G82" s="19" t="s">
        <v>71</v>
      </c>
      <c r="H82" s="18" t="str">
        <f>VLOOKUP(G82,CAT!$E$2:$F$26,2)</f>
        <v>F3</v>
      </c>
      <c r="I82" s="21">
        <v>4.091898148148148E-2</v>
      </c>
      <c r="J82" s="21">
        <v>4.0918981481481483E-3</v>
      </c>
      <c r="K82" s="19" t="s">
        <v>135</v>
      </c>
      <c r="L82" s="19" t="s">
        <v>571</v>
      </c>
      <c r="M82" s="19" t="s">
        <v>2736</v>
      </c>
      <c r="N82" s="19" t="s">
        <v>1194</v>
      </c>
      <c r="O82" s="20">
        <f t="shared" si="5"/>
        <v>149</v>
      </c>
      <c r="P82" s="19">
        <v>12</v>
      </c>
    </row>
    <row r="83" spans="1:16" x14ac:dyDescent="0.25">
      <c r="A83" s="20" t="str">
        <f t="shared" si="3"/>
        <v>CUTILLO_GIUSEPPE_M02</v>
      </c>
      <c r="B83" s="19">
        <f t="shared" si="4"/>
        <v>82</v>
      </c>
      <c r="C83" s="20">
        <v>110</v>
      </c>
      <c r="D83" s="58" t="s">
        <v>209</v>
      </c>
      <c r="E83" s="19">
        <v>1123</v>
      </c>
      <c r="F83" s="18">
        <v>11</v>
      </c>
      <c r="G83" s="19" t="s">
        <v>20</v>
      </c>
      <c r="H83" s="18" t="str">
        <f>VLOOKUP(G83,CAT!$E$2:$F$26,2)</f>
        <v>M02</v>
      </c>
      <c r="I83" s="21">
        <v>4.0923726851851853E-2</v>
      </c>
      <c r="J83" s="21">
        <v>4.0923611111111109E-3</v>
      </c>
      <c r="K83" s="19" t="s">
        <v>434</v>
      </c>
      <c r="L83" s="19" t="s">
        <v>21</v>
      </c>
      <c r="M83" s="19" t="s">
        <v>2737</v>
      </c>
      <c r="N83" s="19" t="s">
        <v>1194</v>
      </c>
      <c r="O83" s="20">
        <f t="shared" si="5"/>
        <v>148</v>
      </c>
      <c r="P83" s="19">
        <v>32</v>
      </c>
    </row>
    <row r="84" spans="1:16" x14ac:dyDescent="0.25">
      <c r="A84" s="20" t="str">
        <f t="shared" si="3"/>
        <v>CALDORA_VINCENZO_M07</v>
      </c>
      <c r="B84" s="19">
        <f t="shared" si="4"/>
        <v>83</v>
      </c>
      <c r="C84" s="20">
        <v>111</v>
      </c>
      <c r="D84" s="58" t="s">
        <v>209</v>
      </c>
      <c r="E84" s="19">
        <v>1121</v>
      </c>
      <c r="F84" s="18">
        <v>13</v>
      </c>
      <c r="G84" s="19" t="s">
        <v>17</v>
      </c>
      <c r="H84" s="18" t="str">
        <f>VLOOKUP(G84,CAT!$E$2:$F$26,2)</f>
        <v>M07</v>
      </c>
      <c r="I84" s="21">
        <v>4.1102430555555555E-2</v>
      </c>
      <c r="J84" s="21">
        <v>4.1103009259259261E-3</v>
      </c>
      <c r="K84" s="19" t="s">
        <v>354</v>
      </c>
      <c r="L84" s="19" t="s">
        <v>40</v>
      </c>
      <c r="M84" s="19" t="s">
        <v>2738</v>
      </c>
      <c r="N84" s="19" t="s">
        <v>1194</v>
      </c>
      <c r="O84" s="20">
        <f t="shared" si="5"/>
        <v>147</v>
      </c>
      <c r="P84" s="19">
        <v>33</v>
      </c>
    </row>
    <row r="85" spans="1:16" x14ac:dyDescent="0.25">
      <c r="A85" s="20" t="str">
        <f t="shared" si="3"/>
        <v>RICCIARDI_EMILIO_M06</v>
      </c>
      <c r="B85" s="19">
        <f t="shared" si="4"/>
        <v>84</v>
      </c>
      <c r="C85" s="20">
        <v>112</v>
      </c>
      <c r="D85" s="58" t="s">
        <v>209</v>
      </c>
      <c r="E85" s="19">
        <v>1213</v>
      </c>
      <c r="F85" s="18">
        <v>19</v>
      </c>
      <c r="G85" s="19" t="s">
        <v>15</v>
      </c>
      <c r="H85" s="18" t="str">
        <f>VLOOKUP(G85,CAT!$E$2:$F$26,2)</f>
        <v>M06</v>
      </c>
      <c r="I85" s="21">
        <v>4.1333680555555551E-2</v>
      </c>
      <c r="J85" s="21">
        <v>4.1333333333333335E-3</v>
      </c>
      <c r="K85" s="19" t="s">
        <v>59</v>
      </c>
      <c r="L85" s="19" t="s">
        <v>60</v>
      </c>
      <c r="M85" s="19" t="s">
        <v>2739</v>
      </c>
      <c r="N85" s="19" t="s">
        <v>1169</v>
      </c>
      <c r="O85" s="20">
        <f t="shared" si="5"/>
        <v>146</v>
      </c>
      <c r="P85" s="19">
        <v>29</v>
      </c>
    </row>
    <row r="86" spans="1:16" x14ac:dyDescent="0.25">
      <c r="A86" s="20" t="str">
        <f t="shared" si="3"/>
        <v>PASCALE_ANTONIA_F6</v>
      </c>
      <c r="B86" s="19">
        <f t="shared" si="4"/>
        <v>85</v>
      </c>
      <c r="C86" s="20">
        <v>16</v>
      </c>
      <c r="D86" s="58" t="s">
        <v>210</v>
      </c>
      <c r="E86" s="19">
        <v>1132</v>
      </c>
      <c r="F86" s="18">
        <v>5</v>
      </c>
      <c r="G86" s="19" t="s">
        <v>31</v>
      </c>
      <c r="H86" s="18" t="str">
        <f>VLOOKUP(G86,CAT!$E$2:$F$26,2)</f>
        <v>F6</v>
      </c>
      <c r="I86" s="21">
        <v>4.1561805555555553E-2</v>
      </c>
      <c r="J86" s="21">
        <v>4.1561342592592596E-3</v>
      </c>
      <c r="K86" s="19" t="s">
        <v>153</v>
      </c>
      <c r="L86" s="19" t="s">
        <v>154</v>
      </c>
      <c r="M86" s="19" t="s">
        <v>2740</v>
      </c>
      <c r="N86" s="19" t="s">
        <v>1194</v>
      </c>
      <c r="O86" s="20">
        <f t="shared" si="5"/>
        <v>145</v>
      </c>
      <c r="P86" s="19">
        <v>8</v>
      </c>
    </row>
    <row r="87" spans="1:16" x14ac:dyDescent="0.25">
      <c r="A87" s="20" t="str">
        <f t="shared" si="3"/>
        <v>CAVUOTO_PELLEGRINO_M05</v>
      </c>
      <c r="B87" s="19">
        <f t="shared" si="4"/>
        <v>86</v>
      </c>
      <c r="C87" s="20">
        <v>120</v>
      </c>
      <c r="D87" s="58" t="s">
        <v>209</v>
      </c>
      <c r="E87" s="19">
        <v>1113</v>
      </c>
      <c r="F87" s="18">
        <v>19</v>
      </c>
      <c r="G87" s="19" t="s">
        <v>29</v>
      </c>
      <c r="H87" s="18" t="str">
        <f>VLOOKUP(G87,CAT!$E$2:$F$26,2)</f>
        <v>M05</v>
      </c>
      <c r="I87" s="21">
        <v>4.3962962962962961E-2</v>
      </c>
      <c r="J87" s="21">
        <v>4.3962962962962966E-3</v>
      </c>
      <c r="K87" s="19" t="s">
        <v>276</v>
      </c>
      <c r="L87" s="19" t="s">
        <v>898</v>
      </c>
      <c r="M87" s="19" t="s">
        <v>2741</v>
      </c>
      <c r="N87" s="19" t="s">
        <v>328</v>
      </c>
      <c r="O87" s="20">
        <f t="shared" si="5"/>
        <v>144</v>
      </c>
      <c r="P87" s="19">
        <v>29</v>
      </c>
    </row>
    <row r="88" spans="1:16" x14ac:dyDescent="0.25">
      <c r="A88" s="20" t="str">
        <f t="shared" si="3"/>
        <v>NAPOLITANO_DANIELA_F4</v>
      </c>
      <c r="B88" s="19">
        <f t="shared" si="4"/>
        <v>87</v>
      </c>
      <c r="C88" s="20">
        <v>17</v>
      </c>
      <c r="D88" s="58" t="s">
        <v>210</v>
      </c>
      <c r="E88" s="19">
        <v>1137</v>
      </c>
      <c r="F88" s="18">
        <v>4</v>
      </c>
      <c r="G88" s="19" t="s">
        <v>32</v>
      </c>
      <c r="H88" s="18" t="str">
        <f>VLOOKUP(G88,CAT!$E$2:$F$26,2)</f>
        <v>F4</v>
      </c>
      <c r="I88" s="21">
        <v>4.4081944444444444E-2</v>
      </c>
      <c r="J88" s="21">
        <v>4.4082175925925929E-3</v>
      </c>
      <c r="K88" s="19" t="s">
        <v>181</v>
      </c>
      <c r="L88" s="19" t="s">
        <v>182</v>
      </c>
      <c r="M88" s="19" t="s">
        <v>2742</v>
      </c>
      <c r="N88" s="19" t="s">
        <v>189</v>
      </c>
      <c r="O88" s="20">
        <f t="shared" si="5"/>
        <v>143</v>
      </c>
      <c r="P88" s="19">
        <v>10</v>
      </c>
    </row>
    <row r="89" spans="1:16" x14ac:dyDescent="0.25">
      <c r="A89" s="20" t="str">
        <f t="shared" si="3"/>
        <v>LAVIERI_ANGELA_F3</v>
      </c>
      <c r="B89" s="19">
        <f t="shared" si="4"/>
        <v>88</v>
      </c>
      <c r="C89" s="20">
        <v>18</v>
      </c>
      <c r="D89" s="58" t="s">
        <v>210</v>
      </c>
      <c r="E89" s="19">
        <v>1253</v>
      </c>
      <c r="F89" s="18">
        <v>2</v>
      </c>
      <c r="G89" s="19" t="s">
        <v>71</v>
      </c>
      <c r="H89" s="18" t="str">
        <f>VLOOKUP(G89,CAT!$E$2:$F$26,2)</f>
        <v>F3</v>
      </c>
      <c r="I89" s="21">
        <v>4.4149652777777777E-2</v>
      </c>
      <c r="J89" s="21">
        <v>4.4149305555555556E-3</v>
      </c>
      <c r="K89" s="19" t="s">
        <v>612</v>
      </c>
      <c r="L89" s="19" t="s">
        <v>89</v>
      </c>
      <c r="M89" s="19" t="s">
        <v>2743</v>
      </c>
      <c r="N89" s="19" t="s">
        <v>1194</v>
      </c>
      <c r="O89" s="20">
        <f t="shared" si="5"/>
        <v>142</v>
      </c>
      <c r="P89" s="19">
        <v>10</v>
      </c>
    </row>
    <row r="90" spans="1:16" x14ac:dyDescent="0.25">
      <c r="A90" s="20" t="str">
        <f t="shared" si="3"/>
        <v>BOLOGNA_LORETTA_F5</v>
      </c>
      <c r="B90" s="19">
        <f t="shared" si="4"/>
        <v>89</v>
      </c>
      <c r="C90" s="20">
        <v>19</v>
      </c>
      <c r="D90" s="58" t="s">
        <v>210</v>
      </c>
      <c r="E90" s="19">
        <v>1252</v>
      </c>
      <c r="F90" s="18">
        <v>4</v>
      </c>
      <c r="G90" s="19" t="s">
        <v>51</v>
      </c>
      <c r="H90" s="18" t="str">
        <f>VLOOKUP(G90,CAT!$E$2:$F$26,2)</f>
        <v>F5</v>
      </c>
      <c r="I90" s="21">
        <v>4.4974652777777784E-2</v>
      </c>
      <c r="J90" s="21">
        <v>4.497453703703704E-3</v>
      </c>
      <c r="K90" s="19" t="s">
        <v>2537</v>
      </c>
      <c r="L90" s="19" t="s">
        <v>2538</v>
      </c>
      <c r="M90" s="19" t="s">
        <v>2744</v>
      </c>
      <c r="N90" s="19" t="s">
        <v>1169</v>
      </c>
      <c r="O90" s="20">
        <f t="shared" si="5"/>
        <v>141</v>
      </c>
      <c r="P90" s="19">
        <v>10</v>
      </c>
    </row>
    <row r="91" spans="1:16" x14ac:dyDescent="0.25">
      <c r="A91" s="20" t="str">
        <f t="shared" si="3"/>
        <v>SCETTA_ALDO_M05</v>
      </c>
      <c r="B91" s="19">
        <f t="shared" si="4"/>
        <v>90</v>
      </c>
      <c r="C91" s="20">
        <v>121</v>
      </c>
      <c r="D91" s="58" t="s">
        <v>209</v>
      </c>
      <c r="E91" s="19">
        <v>1216</v>
      </c>
      <c r="F91" s="18">
        <v>20</v>
      </c>
      <c r="G91" s="19" t="s">
        <v>29</v>
      </c>
      <c r="H91" s="18" t="str">
        <f>VLOOKUP(G91,CAT!$E$2:$F$26,2)</f>
        <v>M05</v>
      </c>
      <c r="I91" s="21">
        <v>4.4998495370370373E-2</v>
      </c>
      <c r="J91" s="21">
        <v>4.4998842592592599E-3</v>
      </c>
      <c r="K91" s="19" t="s">
        <v>322</v>
      </c>
      <c r="L91" s="19" t="s">
        <v>323</v>
      </c>
      <c r="M91" s="19" t="s">
        <v>2745</v>
      </c>
      <c r="N91" s="19" t="s">
        <v>1169</v>
      </c>
      <c r="O91" s="20">
        <f t="shared" si="5"/>
        <v>140</v>
      </c>
      <c r="P91" s="19">
        <v>28</v>
      </c>
    </row>
    <row r="92" spans="1:16" x14ac:dyDescent="0.25">
      <c r="A92" s="20" t="str">
        <f t="shared" si="3"/>
        <v>OLIVETO_PATRIZIA_F5</v>
      </c>
      <c r="B92" s="19">
        <f t="shared" si="4"/>
        <v>91</v>
      </c>
      <c r="C92" s="20">
        <v>20</v>
      </c>
      <c r="D92" s="58" t="s">
        <v>210</v>
      </c>
      <c r="E92" s="19">
        <v>1208</v>
      </c>
      <c r="F92" s="18">
        <v>5</v>
      </c>
      <c r="G92" s="19" t="s">
        <v>51</v>
      </c>
      <c r="H92" s="18" t="str">
        <f>VLOOKUP(G92,CAT!$E$2:$F$26,2)</f>
        <v>F5</v>
      </c>
      <c r="I92" s="21">
        <v>4.5779861111111105E-2</v>
      </c>
      <c r="J92" s="21">
        <v>4.5780092592592591E-3</v>
      </c>
      <c r="K92" s="19" t="s">
        <v>379</v>
      </c>
      <c r="L92" s="19" t="s">
        <v>52</v>
      </c>
      <c r="M92" s="19" t="s">
        <v>2746</v>
      </c>
      <c r="N92" s="19" t="s">
        <v>1169</v>
      </c>
      <c r="O92" s="20">
        <f t="shared" si="5"/>
        <v>139</v>
      </c>
      <c r="P92" s="19">
        <v>8</v>
      </c>
    </row>
    <row r="93" spans="1:16" x14ac:dyDescent="0.25">
      <c r="A93" s="20" t="str">
        <f t="shared" si="3"/>
        <v>MECCARIELLO_PASQUALE_M08</v>
      </c>
      <c r="B93" s="19">
        <f t="shared" si="4"/>
        <v>92</v>
      </c>
      <c r="C93" s="20">
        <v>122</v>
      </c>
      <c r="D93" s="58" t="s">
        <v>209</v>
      </c>
      <c r="E93" s="19">
        <v>1186</v>
      </c>
      <c r="F93" s="18">
        <v>12</v>
      </c>
      <c r="G93" s="19" t="s">
        <v>9</v>
      </c>
      <c r="H93" s="18" t="str">
        <f>VLOOKUP(G93,CAT!$E$2:$F$26,2)</f>
        <v>M08</v>
      </c>
      <c r="I93" s="21">
        <v>4.5920949074074076E-2</v>
      </c>
      <c r="J93" s="21">
        <v>4.5921296296296292E-3</v>
      </c>
      <c r="K93" s="19" t="s">
        <v>180</v>
      </c>
      <c r="L93" s="19" t="s">
        <v>8</v>
      </c>
      <c r="M93" s="19" t="s">
        <v>2747</v>
      </c>
      <c r="N93" s="19" t="s">
        <v>1168</v>
      </c>
      <c r="O93" s="20">
        <f t="shared" si="5"/>
        <v>138</v>
      </c>
      <c r="P93" s="19">
        <v>29</v>
      </c>
    </row>
    <row r="94" spans="1:16" x14ac:dyDescent="0.25">
      <c r="A94" s="20" t="str">
        <f t="shared" si="3"/>
        <v>MARTINO_GIUSEPPE_M09</v>
      </c>
      <c r="B94" s="19">
        <f t="shared" si="4"/>
        <v>93</v>
      </c>
      <c r="C94" s="20">
        <v>123</v>
      </c>
      <c r="D94" s="58" t="s">
        <v>209</v>
      </c>
      <c r="E94" s="19">
        <v>1206</v>
      </c>
      <c r="F94" s="18">
        <v>14</v>
      </c>
      <c r="G94" s="19" t="s">
        <v>70</v>
      </c>
      <c r="H94" s="18" t="str">
        <f>VLOOKUP(G94,CAT!$E$2:$F$26,2)</f>
        <v>M09</v>
      </c>
      <c r="I94" s="21">
        <v>4.7069212962962959E-2</v>
      </c>
      <c r="J94" s="21">
        <v>4.706944444444445E-3</v>
      </c>
      <c r="K94" s="19" t="s">
        <v>43</v>
      </c>
      <c r="L94" s="19" t="s">
        <v>21</v>
      </c>
      <c r="M94" s="19" t="s">
        <v>2748</v>
      </c>
      <c r="N94" s="19" t="s">
        <v>1169</v>
      </c>
      <c r="O94" s="20">
        <f t="shared" si="5"/>
        <v>137</v>
      </c>
      <c r="P94" s="19">
        <v>32</v>
      </c>
    </row>
    <row r="95" spans="1:16" x14ac:dyDescent="0.25">
      <c r="A95" s="20" t="str">
        <f t="shared" si="3"/>
        <v>RINALDI_ROCCO_PAOLO_M02</v>
      </c>
      <c r="B95" s="19">
        <f t="shared" si="4"/>
        <v>94</v>
      </c>
      <c r="C95" s="20">
        <v>124</v>
      </c>
      <c r="D95" s="58" t="s">
        <v>209</v>
      </c>
      <c r="E95" s="19">
        <v>1215</v>
      </c>
      <c r="F95" s="18">
        <v>12</v>
      </c>
      <c r="G95" s="19" t="s">
        <v>20</v>
      </c>
      <c r="H95" s="18" t="str">
        <f>VLOOKUP(G95,CAT!$E$2:$F$26,2)</f>
        <v>M02</v>
      </c>
      <c r="I95" s="21">
        <v>4.7080208333333338E-2</v>
      </c>
      <c r="J95" s="21">
        <v>4.7079861111111116E-3</v>
      </c>
      <c r="K95" s="19" t="s">
        <v>399</v>
      </c>
      <c r="L95" s="19" t="s">
        <v>1094</v>
      </c>
      <c r="M95" s="19" t="s">
        <v>2749</v>
      </c>
      <c r="N95" s="19" t="s">
        <v>1169</v>
      </c>
      <c r="O95" s="20">
        <f t="shared" si="5"/>
        <v>136</v>
      </c>
      <c r="P95" s="19">
        <v>31</v>
      </c>
    </row>
    <row r="96" spans="1:16" x14ac:dyDescent="0.25">
      <c r="A96" s="20" t="str">
        <f t="shared" si="3"/>
        <v>IMPARATO_MARIA_TERESA_F7</v>
      </c>
      <c r="B96" s="19">
        <f t="shared" si="4"/>
        <v>95</v>
      </c>
      <c r="C96" s="20">
        <v>21</v>
      </c>
      <c r="D96" s="58" t="s">
        <v>210</v>
      </c>
      <c r="E96" s="19">
        <v>1204</v>
      </c>
      <c r="F96" s="18">
        <v>1</v>
      </c>
      <c r="G96" s="19" t="s">
        <v>36</v>
      </c>
      <c r="H96" s="18" t="str">
        <f>VLOOKUP(G96,CAT!$E$2:$F$26,2)</f>
        <v>F7</v>
      </c>
      <c r="I96" s="21">
        <v>4.7161111111111105E-2</v>
      </c>
      <c r="J96" s="21">
        <v>4.7160879629629627E-3</v>
      </c>
      <c r="K96" s="19" t="s">
        <v>378</v>
      </c>
      <c r="L96" s="19" t="s">
        <v>1093</v>
      </c>
      <c r="M96" s="19" t="s">
        <v>2750</v>
      </c>
      <c r="N96" s="19" t="s">
        <v>1169</v>
      </c>
      <c r="O96" s="20">
        <f t="shared" si="5"/>
        <v>135</v>
      </c>
      <c r="P96" s="19">
        <v>12</v>
      </c>
    </row>
    <row r="97" spans="1:16" x14ac:dyDescent="0.25">
      <c r="A97" s="20" t="str">
        <f t="shared" si="3"/>
        <v>BOSCOTRECASE_CLAUDIO_M10</v>
      </c>
      <c r="B97" s="19">
        <f t="shared" si="4"/>
        <v>96</v>
      </c>
      <c r="C97" s="20">
        <v>125</v>
      </c>
      <c r="D97" s="58" t="s">
        <v>209</v>
      </c>
      <c r="E97" s="19">
        <v>1120</v>
      </c>
      <c r="F97" s="18">
        <v>5</v>
      </c>
      <c r="G97" s="19" t="s">
        <v>93</v>
      </c>
      <c r="H97" s="18" t="str">
        <f>VLOOKUP(G97,CAT!$E$2:$F$26,2)</f>
        <v>M10</v>
      </c>
      <c r="I97" s="21">
        <v>4.7420717592592587E-2</v>
      </c>
      <c r="J97" s="21">
        <v>4.7420138888888885E-3</v>
      </c>
      <c r="K97" s="19" t="s">
        <v>125</v>
      </c>
      <c r="L97" s="19" t="s">
        <v>16</v>
      </c>
      <c r="M97" s="19" t="s">
        <v>2751</v>
      </c>
      <c r="N97" s="19" t="s">
        <v>1194</v>
      </c>
      <c r="O97" s="20">
        <f t="shared" si="5"/>
        <v>134</v>
      </c>
      <c r="P97" s="19">
        <v>39</v>
      </c>
    </row>
    <row r="98" spans="1:16" x14ac:dyDescent="0.25">
      <c r="A98" s="20" t="str">
        <f t="shared" si="3"/>
        <v>DI_TOTA_FELICE_MARIO_M09</v>
      </c>
      <c r="B98" s="19">
        <f t="shared" si="4"/>
        <v>97</v>
      </c>
      <c r="C98" s="20">
        <v>127</v>
      </c>
      <c r="D98" s="58" t="s">
        <v>209</v>
      </c>
      <c r="E98" s="19">
        <v>1145</v>
      </c>
      <c r="F98" s="18">
        <v>15</v>
      </c>
      <c r="G98" s="19" t="s">
        <v>70</v>
      </c>
      <c r="H98" s="18" t="str">
        <f>VLOOKUP(G98,CAT!$E$2:$F$26,2)</f>
        <v>M09</v>
      </c>
      <c r="I98" s="21">
        <v>5.2978703703703701E-2</v>
      </c>
      <c r="J98" s="21">
        <v>5.2979166666666661E-3</v>
      </c>
      <c r="K98" s="19" t="s">
        <v>1130</v>
      </c>
      <c r="L98" s="19" t="s">
        <v>2752</v>
      </c>
      <c r="M98" s="19" t="s">
        <v>2753</v>
      </c>
      <c r="N98" s="19" t="s">
        <v>953</v>
      </c>
      <c r="O98" s="20">
        <f t="shared" si="5"/>
        <v>133</v>
      </c>
      <c r="P98" s="19">
        <v>31</v>
      </c>
    </row>
    <row r="99" spans="1:16" x14ac:dyDescent="0.25">
      <c r="A99" s="20" t="str">
        <f t="shared" ref="A99:A127" si="6">CONCATENATE(K99,"_",L99,"_",H99)</f>
        <v>__</v>
      </c>
      <c r="C99" s="20"/>
      <c r="E99" s="19"/>
      <c r="F99" s="18"/>
      <c r="G99" s="19"/>
      <c r="H99" s="18"/>
      <c r="I99" s="21"/>
      <c r="J99" s="21"/>
      <c r="M99" s="19"/>
      <c r="O99" s="20"/>
    </row>
    <row r="100" spans="1:16" x14ac:dyDescent="0.25">
      <c r="A100" s="20" t="str">
        <f t="shared" si="6"/>
        <v>__</v>
      </c>
      <c r="C100" s="20"/>
      <c r="E100" s="19"/>
      <c r="F100" s="18"/>
      <c r="G100" s="19"/>
      <c r="H100" s="18"/>
      <c r="I100" s="21"/>
      <c r="J100" s="21"/>
      <c r="M100" s="19"/>
      <c r="O100" s="20"/>
    </row>
    <row r="101" spans="1:16" x14ac:dyDescent="0.25">
      <c r="A101" s="20" t="str">
        <f t="shared" si="6"/>
        <v>__</v>
      </c>
      <c r="C101" s="20"/>
      <c r="E101" s="19"/>
      <c r="F101" s="18"/>
      <c r="G101" s="19"/>
      <c r="H101" s="18"/>
      <c r="I101" s="21"/>
      <c r="J101" s="21"/>
      <c r="M101" s="19"/>
      <c r="O101" s="20"/>
    </row>
    <row r="102" spans="1:16" x14ac:dyDescent="0.25">
      <c r="A102" s="20" t="str">
        <f t="shared" si="6"/>
        <v>__</v>
      </c>
      <c r="C102" s="20"/>
      <c r="E102" s="19"/>
      <c r="F102" s="18"/>
      <c r="G102" s="19"/>
      <c r="H102" s="18"/>
      <c r="I102" s="21"/>
      <c r="J102" s="21"/>
      <c r="M102" s="19"/>
      <c r="O102" s="20"/>
    </row>
    <row r="103" spans="1:16" x14ac:dyDescent="0.25">
      <c r="A103" s="20" t="str">
        <f t="shared" si="6"/>
        <v>__</v>
      </c>
      <c r="C103" s="20"/>
      <c r="E103" s="19"/>
      <c r="F103" s="18"/>
      <c r="G103" s="19"/>
      <c r="H103" s="18"/>
      <c r="I103" s="21"/>
      <c r="J103" s="21"/>
      <c r="M103" s="19"/>
      <c r="O103" s="20"/>
    </row>
    <row r="104" spans="1:16" x14ac:dyDescent="0.25">
      <c r="A104" s="20" t="str">
        <f t="shared" si="6"/>
        <v>__</v>
      </c>
      <c r="C104" s="20"/>
      <c r="E104" s="19"/>
      <c r="F104" s="18"/>
      <c r="G104" s="19"/>
      <c r="H104" s="18"/>
      <c r="I104" s="21"/>
      <c r="J104" s="21"/>
      <c r="M104" s="19"/>
      <c r="O104" s="20"/>
    </row>
    <row r="105" spans="1:16" x14ac:dyDescent="0.25">
      <c r="A105" s="20" t="str">
        <f t="shared" si="6"/>
        <v>__</v>
      </c>
      <c r="C105" s="20"/>
      <c r="E105" s="19"/>
      <c r="F105" s="18"/>
      <c r="G105" s="19"/>
      <c r="H105" s="18"/>
      <c r="I105" s="21"/>
      <c r="J105" s="21"/>
      <c r="M105" s="19"/>
      <c r="O105" s="20"/>
    </row>
    <row r="106" spans="1:16" x14ac:dyDescent="0.25">
      <c r="A106" s="20" t="str">
        <f t="shared" si="6"/>
        <v>__</v>
      </c>
      <c r="C106" s="20"/>
      <c r="E106" s="19"/>
      <c r="F106" s="18"/>
      <c r="G106" s="19"/>
      <c r="H106" s="18"/>
      <c r="I106" s="21"/>
      <c r="J106" s="21"/>
      <c r="M106" s="19"/>
      <c r="O106" s="20"/>
    </row>
    <row r="107" spans="1:16" x14ac:dyDescent="0.25">
      <c r="A107" s="20" t="str">
        <f t="shared" si="6"/>
        <v>__</v>
      </c>
      <c r="C107" s="20"/>
      <c r="E107" s="19"/>
      <c r="F107" s="18"/>
      <c r="G107" s="19"/>
      <c r="H107" s="18"/>
      <c r="I107" s="21"/>
      <c r="J107" s="21"/>
      <c r="M107" s="19"/>
      <c r="O107" s="20"/>
    </row>
    <row r="108" spans="1:16" x14ac:dyDescent="0.25">
      <c r="A108" s="20" t="str">
        <f t="shared" si="6"/>
        <v>__</v>
      </c>
      <c r="C108" s="20"/>
      <c r="E108" s="19"/>
      <c r="F108" s="18"/>
      <c r="G108" s="19"/>
      <c r="H108" s="18"/>
      <c r="I108" s="21"/>
      <c r="J108" s="21"/>
      <c r="M108" s="19"/>
      <c r="O108" s="20"/>
    </row>
    <row r="109" spans="1:16" x14ac:dyDescent="0.25">
      <c r="A109" s="20" t="str">
        <f t="shared" si="6"/>
        <v>__</v>
      </c>
      <c r="C109" s="20"/>
      <c r="E109" s="19"/>
      <c r="F109" s="18"/>
      <c r="G109" s="19"/>
      <c r="H109" s="18"/>
      <c r="I109" s="21"/>
      <c r="J109" s="21"/>
      <c r="M109" s="19"/>
      <c r="O109" s="20"/>
    </row>
    <row r="110" spans="1:16" x14ac:dyDescent="0.25">
      <c r="A110" s="20" t="str">
        <f t="shared" si="6"/>
        <v>__</v>
      </c>
      <c r="C110" s="20"/>
      <c r="E110" s="19"/>
      <c r="F110" s="18"/>
      <c r="G110" s="19"/>
      <c r="H110" s="18"/>
      <c r="I110" s="21"/>
      <c r="J110" s="21"/>
      <c r="M110" s="19"/>
      <c r="O110" s="20"/>
    </row>
    <row r="111" spans="1:16" x14ac:dyDescent="0.25">
      <c r="A111" s="20" t="str">
        <f t="shared" si="6"/>
        <v>__</v>
      </c>
      <c r="C111" s="20"/>
      <c r="E111" s="19"/>
      <c r="F111" s="18"/>
      <c r="G111" s="19"/>
      <c r="H111" s="18"/>
      <c r="I111" s="21"/>
      <c r="J111" s="21"/>
      <c r="M111" s="19"/>
      <c r="O111" s="20"/>
    </row>
    <row r="112" spans="1:16" x14ac:dyDescent="0.25">
      <c r="A112" s="20" t="str">
        <f t="shared" si="6"/>
        <v>__</v>
      </c>
      <c r="C112" s="20"/>
      <c r="E112" s="19"/>
      <c r="F112" s="18"/>
      <c r="G112" s="19"/>
      <c r="H112" s="18"/>
      <c r="I112" s="21"/>
      <c r="J112" s="21"/>
      <c r="M112" s="19"/>
      <c r="O112" s="20"/>
    </row>
    <row r="113" spans="1:15" x14ac:dyDescent="0.25">
      <c r="A113" s="20" t="str">
        <f t="shared" si="6"/>
        <v>__</v>
      </c>
      <c r="C113" s="20"/>
      <c r="E113" s="19"/>
      <c r="F113" s="18"/>
      <c r="G113" s="19"/>
      <c r="H113" s="18"/>
      <c r="I113" s="21"/>
      <c r="J113" s="21"/>
      <c r="M113" s="19"/>
      <c r="O113" s="20"/>
    </row>
    <row r="114" spans="1:15" x14ac:dyDescent="0.25">
      <c r="A114" s="20" t="str">
        <f t="shared" si="6"/>
        <v>__</v>
      </c>
      <c r="C114" s="20"/>
      <c r="E114" s="19"/>
      <c r="F114" s="18"/>
      <c r="G114" s="19"/>
      <c r="H114" s="18"/>
      <c r="I114" s="21"/>
      <c r="J114" s="21"/>
      <c r="M114" s="19"/>
      <c r="O114" s="20"/>
    </row>
    <row r="115" spans="1:15" x14ac:dyDescent="0.25">
      <c r="A115" s="20" t="str">
        <f t="shared" si="6"/>
        <v>__</v>
      </c>
      <c r="C115" s="20"/>
      <c r="E115" s="19"/>
      <c r="F115" s="18"/>
      <c r="G115" s="19"/>
      <c r="H115" s="18"/>
      <c r="I115" s="21"/>
      <c r="J115" s="21"/>
      <c r="M115" s="19"/>
      <c r="O115" s="20"/>
    </row>
    <row r="116" spans="1:15" x14ac:dyDescent="0.25">
      <c r="A116" s="20" t="str">
        <f t="shared" si="6"/>
        <v>__</v>
      </c>
      <c r="C116" s="18"/>
      <c r="E116" s="19"/>
      <c r="F116" s="18"/>
      <c r="G116" s="19"/>
      <c r="H116" s="18"/>
      <c r="I116" s="21"/>
      <c r="J116" s="21"/>
      <c r="M116" s="19"/>
      <c r="O116" s="20"/>
    </row>
    <row r="117" spans="1:15" x14ac:dyDescent="0.25">
      <c r="A117" s="20" t="str">
        <f t="shared" si="6"/>
        <v>__</v>
      </c>
      <c r="C117" s="20"/>
      <c r="E117" s="19"/>
      <c r="F117" s="18"/>
      <c r="G117" s="19"/>
      <c r="H117" s="18"/>
      <c r="I117" s="21"/>
      <c r="J117" s="21"/>
      <c r="M117" s="19"/>
      <c r="O117" s="20"/>
    </row>
    <row r="118" spans="1:15" x14ac:dyDescent="0.25">
      <c r="A118" s="20" t="str">
        <f t="shared" si="6"/>
        <v>__</v>
      </c>
      <c r="C118" s="20"/>
      <c r="E118" s="19"/>
      <c r="F118" s="18"/>
      <c r="G118" s="19"/>
      <c r="H118" s="18"/>
      <c r="I118" s="21"/>
      <c r="J118" s="21"/>
      <c r="M118" s="19"/>
      <c r="O118" s="20"/>
    </row>
    <row r="119" spans="1:15" x14ac:dyDescent="0.25">
      <c r="A119" s="20" t="str">
        <f t="shared" si="6"/>
        <v>__</v>
      </c>
      <c r="C119" s="20"/>
      <c r="E119" s="19"/>
      <c r="F119" s="18"/>
      <c r="G119" s="19"/>
      <c r="H119" s="18"/>
      <c r="I119" s="21"/>
      <c r="J119" s="21"/>
      <c r="M119" s="19"/>
      <c r="O119" s="20"/>
    </row>
    <row r="120" spans="1:15" x14ac:dyDescent="0.25">
      <c r="A120" s="20" t="str">
        <f t="shared" si="6"/>
        <v>__</v>
      </c>
      <c r="C120" s="20"/>
      <c r="E120" s="19"/>
      <c r="F120" s="18"/>
      <c r="G120" s="19"/>
      <c r="H120" s="18"/>
      <c r="I120" s="21"/>
      <c r="J120" s="21"/>
      <c r="M120" s="19"/>
      <c r="O120" s="20"/>
    </row>
    <row r="121" spans="1:15" x14ac:dyDescent="0.25">
      <c r="A121" s="20" t="str">
        <f t="shared" si="6"/>
        <v>__</v>
      </c>
      <c r="C121" s="20"/>
      <c r="E121" s="19"/>
      <c r="F121" s="18"/>
      <c r="G121" s="19"/>
      <c r="H121" s="18"/>
      <c r="I121" s="21"/>
      <c r="J121" s="21"/>
      <c r="M121" s="19"/>
      <c r="O121" s="20"/>
    </row>
    <row r="122" spans="1:15" x14ac:dyDescent="0.25">
      <c r="A122" s="20" t="str">
        <f t="shared" si="6"/>
        <v>__</v>
      </c>
      <c r="C122" s="20"/>
      <c r="E122" s="19"/>
      <c r="F122" s="18"/>
      <c r="G122" s="19"/>
      <c r="H122" s="18"/>
      <c r="I122" s="21"/>
      <c r="J122" s="21"/>
      <c r="M122" s="19"/>
      <c r="O122" s="20"/>
    </row>
    <row r="123" spans="1:15" x14ac:dyDescent="0.25">
      <c r="A123" s="20" t="str">
        <f t="shared" si="6"/>
        <v>__</v>
      </c>
      <c r="C123" s="20"/>
      <c r="E123" s="19"/>
      <c r="F123" s="18"/>
      <c r="G123" s="19"/>
      <c r="H123" s="18"/>
      <c r="I123" s="21"/>
      <c r="J123" s="21"/>
      <c r="M123" s="19"/>
      <c r="O123" s="20"/>
    </row>
    <row r="124" spans="1:15" x14ac:dyDescent="0.25">
      <c r="A124" s="20" t="str">
        <f t="shared" si="6"/>
        <v>__</v>
      </c>
      <c r="C124" s="20"/>
      <c r="E124" s="19"/>
      <c r="F124" s="18"/>
      <c r="G124" s="19"/>
      <c r="H124" s="18"/>
      <c r="I124" s="21"/>
      <c r="J124" s="21"/>
      <c r="M124" s="19"/>
      <c r="O124" s="20"/>
    </row>
    <row r="125" spans="1:15" x14ac:dyDescent="0.25">
      <c r="A125" s="20" t="str">
        <f t="shared" si="6"/>
        <v>__</v>
      </c>
      <c r="C125" s="20"/>
      <c r="E125" s="19"/>
      <c r="F125" s="18"/>
      <c r="G125" s="19"/>
      <c r="H125" s="18"/>
      <c r="I125" s="21"/>
      <c r="J125" s="21"/>
      <c r="M125" s="19"/>
      <c r="O125" s="20"/>
    </row>
    <row r="126" spans="1:15" x14ac:dyDescent="0.25">
      <c r="A126" s="20" t="str">
        <f t="shared" si="6"/>
        <v>__</v>
      </c>
      <c r="C126" s="20"/>
      <c r="E126" s="19"/>
      <c r="F126" s="18"/>
      <c r="G126" s="19"/>
      <c r="H126" s="18"/>
      <c r="I126" s="21"/>
      <c r="J126" s="21"/>
      <c r="M126" s="19"/>
      <c r="O126" s="20"/>
    </row>
    <row r="127" spans="1:15" x14ac:dyDescent="0.25">
      <c r="A127" s="20" t="str">
        <f t="shared" si="6"/>
        <v>__</v>
      </c>
      <c r="C127" s="20"/>
      <c r="E127" s="19"/>
      <c r="F127" s="18"/>
      <c r="G127" s="19"/>
      <c r="H127" s="18"/>
      <c r="I127" s="21"/>
      <c r="J127" s="21"/>
      <c r="M127" s="19"/>
      <c r="O127" s="20"/>
    </row>
    <row r="128" spans="1:15" x14ac:dyDescent="0.25">
      <c r="A128" s="20" t="str">
        <f t="shared" ref="A128" si="7">CONCATENATE(K128,"_",L128,"_",G128)</f>
        <v>__</v>
      </c>
      <c r="G128" s="19"/>
    </row>
    <row r="129" spans="7:7" x14ac:dyDescent="0.25">
      <c r="G129" s="19"/>
    </row>
    <row r="130" spans="7:7" x14ac:dyDescent="0.25">
      <c r="G130" s="19"/>
    </row>
    <row r="131" spans="7:7" x14ac:dyDescent="0.25">
      <c r="G131" s="19"/>
    </row>
    <row r="132" spans="7:7" x14ac:dyDescent="0.25">
      <c r="G132" s="19"/>
    </row>
    <row r="133" spans="7:7" x14ac:dyDescent="0.25">
      <c r="G133" s="19"/>
    </row>
    <row r="134" spans="7:7" x14ac:dyDescent="0.25">
      <c r="G134" s="19"/>
    </row>
    <row r="135" spans="7:7" x14ac:dyDescent="0.25">
      <c r="G135" s="19"/>
    </row>
    <row r="136" spans="7:7" x14ac:dyDescent="0.25">
      <c r="G136" s="19"/>
    </row>
    <row r="137" spans="7:7" x14ac:dyDescent="0.25">
      <c r="G137" s="19"/>
    </row>
    <row r="138" spans="7:7" x14ac:dyDescent="0.25">
      <c r="G138" s="19"/>
    </row>
    <row r="139" spans="7:7" x14ac:dyDescent="0.25">
      <c r="G139" s="19"/>
    </row>
    <row r="140" spans="7:7" x14ac:dyDescent="0.25">
      <c r="G140" s="19"/>
    </row>
    <row r="141" spans="7:7" x14ac:dyDescent="0.25">
      <c r="G141" s="19"/>
    </row>
    <row r="142" spans="7:7" x14ac:dyDescent="0.25">
      <c r="G142" s="19"/>
    </row>
    <row r="143" spans="7:7" x14ac:dyDescent="0.25">
      <c r="G143" s="19"/>
    </row>
    <row r="144" spans="7:7" x14ac:dyDescent="0.25">
      <c r="G144" s="19"/>
    </row>
    <row r="145" spans="7:7" x14ac:dyDescent="0.25">
      <c r="G145" s="19"/>
    </row>
    <row r="146" spans="7:7" x14ac:dyDescent="0.25">
      <c r="G146" s="19"/>
    </row>
    <row r="147" spans="7:7" x14ac:dyDescent="0.25">
      <c r="G147" s="19"/>
    </row>
    <row r="148" spans="7:7" x14ac:dyDescent="0.25">
      <c r="G148" s="19"/>
    </row>
    <row r="149" spans="7:7" x14ac:dyDescent="0.25">
      <c r="G149" s="19"/>
    </row>
    <row r="150" spans="7:7" x14ac:dyDescent="0.25">
      <c r="G150" s="19"/>
    </row>
    <row r="151" spans="7:7" x14ac:dyDescent="0.25">
      <c r="G151" s="19"/>
    </row>
    <row r="152" spans="7:7" x14ac:dyDescent="0.25">
      <c r="G152" s="19"/>
    </row>
    <row r="153" spans="7:7" x14ac:dyDescent="0.25">
      <c r="G153" s="19"/>
    </row>
    <row r="154" spans="7:7" x14ac:dyDescent="0.25">
      <c r="G154" s="19"/>
    </row>
    <row r="155" spans="7:7" x14ac:dyDescent="0.25">
      <c r="G155" s="19"/>
    </row>
    <row r="156" spans="7:7" x14ac:dyDescent="0.25">
      <c r="G156" s="19"/>
    </row>
    <row r="157" spans="7:7" x14ac:dyDescent="0.25">
      <c r="G157" s="19"/>
    </row>
    <row r="158" spans="7:7" x14ac:dyDescent="0.25">
      <c r="G158" s="19"/>
    </row>
    <row r="159" spans="7:7" x14ac:dyDescent="0.25">
      <c r="G159" s="19"/>
    </row>
    <row r="160" spans="7:7" x14ac:dyDescent="0.25">
      <c r="G160" s="19"/>
    </row>
    <row r="161" spans="7:7" x14ac:dyDescent="0.25">
      <c r="G161" s="19"/>
    </row>
    <row r="162" spans="7:7" x14ac:dyDescent="0.25">
      <c r="G162" s="19"/>
    </row>
    <row r="163" spans="7:7" x14ac:dyDescent="0.25">
      <c r="G163" s="19"/>
    </row>
    <row r="164" spans="7:7" x14ac:dyDescent="0.25">
      <c r="G164" s="19"/>
    </row>
    <row r="165" spans="7:7" x14ac:dyDescent="0.25">
      <c r="G165" s="19"/>
    </row>
    <row r="166" spans="7:7" x14ac:dyDescent="0.25">
      <c r="G166" s="19"/>
    </row>
    <row r="167" spans="7:7" x14ac:dyDescent="0.25">
      <c r="G167" s="19"/>
    </row>
    <row r="168" spans="7:7" x14ac:dyDescent="0.25">
      <c r="G168" s="19"/>
    </row>
    <row r="169" spans="7:7" x14ac:dyDescent="0.25">
      <c r="G169" s="19"/>
    </row>
    <row r="170" spans="7:7" x14ac:dyDescent="0.25">
      <c r="G170" s="19"/>
    </row>
    <row r="171" spans="7:7" x14ac:dyDescent="0.25">
      <c r="G171" s="19"/>
    </row>
    <row r="172" spans="7:7" x14ac:dyDescent="0.25">
      <c r="G172" s="19"/>
    </row>
    <row r="173" spans="7:7" x14ac:dyDescent="0.25">
      <c r="G173" s="19"/>
    </row>
    <row r="174" spans="7:7" x14ac:dyDescent="0.25">
      <c r="G174" s="19"/>
    </row>
    <row r="175" spans="7:7" x14ac:dyDescent="0.25">
      <c r="G175" s="19"/>
    </row>
    <row r="176" spans="7:7" x14ac:dyDescent="0.25">
      <c r="G176" s="19"/>
    </row>
    <row r="177" spans="7:7" x14ac:dyDescent="0.25">
      <c r="G177" s="19"/>
    </row>
    <row r="178" spans="7:7" x14ac:dyDescent="0.25">
      <c r="G178" s="19"/>
    </row>
    <row r="179" spans="7:7" x14ac:dyDescent="0.25">
      <c r="G179" s="19"/>
    </row>
    <row r="180" spans="7:7" x14ac:dyDescent="0.25">
      <c r="G180" s="19"/>
    </row>
    <row r="181" spans="7:7" x14ac:dyDescent="0.25">
      <c r="G181" s="19"/>
    </row>
    <row r="182" spans="7:7" x14ac:dyDescent="0.25">
      <c r="G182" s="19"/>
    </row>
    <row r="183" spans="7:7" x14ac:dyDescent="0.25">
      <c r="G183" s="19"/>
    </row>
    <row r="184" spans="7:7" x14ac:dyDescent="0.25">
      <c r="G184" s="19"/>
    </row>
    <row r="185" spans="7:7" x14ac:dyDescent="0.25">
      <c r="G185" s="19"/>
    </row>
    <row r="186" spans="7:7" x14ac:dyDescent="0.25">
      <c r="G186" s="19"/>
    </row>
    <row r="187" spans="7:7" x14ac:dyDescent="0.25">
      <c r="G187" s="19"/>
    </row>
    <row r="188" spans="7:7" x14ac:dyDescent="0.25">
      <c r="G188" s="19"/>
    </row>
    <row r="189" spans="7:7" x14ac:dyDescent="0.25">
      <c r="G189" s="19"/>
    </row>
    <row r="190" spans="7:7" x14ac:dyDescent="0.25">
      <c r="G190" s="19"/>
    </row>
    <row r="191" spans="7:7" x14ac:dyDescent="0.25">
      <c r="G191" s="19"/>
    </row>
    <row r="192" spans="7:7" x14ac:dyDescent="0.25">
      <c r="G192" s="19"/>
    </row>
    <row r="193" spans="7:7" x14ac:dyDescent="0.25">
      <c r="G193" s="19"/>
    </row>
    <row r="194" spans="7:7" x14ac:dyDescent="0.25">
      <c r="G194" s="19"/>
    </row>
    <row r="195" spans="7:7" x14ac:dyDescent="0.25">
      <c r="G195" s="19"/>
    </row>
    <row r="196" spans="7:7" x14ac:dyDescent="0.25">
      <c r="G196" s="19"/>
    </row>
    <row r="197" spans="7:7" x14ac:dyDescent="0.25">
      <c r="G197" s="19"/>
    </row>
    <row r="198" spans="7:7" x14ac:dyDescent="0.25">
      <c r="G198" s="19"/>
    </row>
    <row r="199" spans="7:7" x14ac:dyDescent="0.25">
      <c r="G199" s="19"/>
    </row>
    <row r="200" spans="7:7" x14ac:dyDescent="0.25">
      <c r="G200" s="19"/>
    </row>
    <row r="201" spans="7:7" x14ac:dyDescent="0.25">
      <c r="G201" s="19"/>
    </row>
    <row r="202" spans="7:7" x14ac:dyDescent="0.25">
      <c r="G202" s="19"/>
    </row>
    <row r="203" spans="7:7" x14ac:dyDescent="0.25">
      <c r="G203" s="19"/>
    </row>
    <row r="204" spans="7:7" x14ac:dyDescent="0.25">
      <c r="G204" s="19"/>
    </row>
    <row r="205" spans="7:7" x14ac:dyDescent="0.25">
      <c r="G205" s="19"/>
    </row>
    <row r="206" spans="7:7" x14ac:dyDescent="0.25">
      <c r="G206" s="19"/>
    </row>
    <row r="207" spans="7:7" x14ac:dyDescent="0.25">
      <c r="G207" s="19"/>
    </row>
    <row r="208" spans="7:7" x14ac:dyDescent="0.25">
      <c r="G208" s="19"/>
    </row>
    <row r="209" spans="7:7" x14ac:dyDescent="0.25">
      <c r="G209" s="19"/>
    </row>
    <row r="210" spans="7:7" x14ac:dyDescent="0.25">
      <c r="G210" s="19"/>
    </row>
    <row r="211" spans="7:7" x14ac:dyDescent="0.25">
      <c r="G211" s="19"/>
    </row>
    <row r="212" spans="7:7" x14ac:dyDescent="0.25">
      <c r="G212" s="19"/>
    </row>
    <row r="213" spans="7:7" x14ac:dyDescent="0.25">
      <c r="G213" s="19"/>
    </row>
    <row r="214" spans="7:7" x14ac:dyDescent="0.25">
      <c r="G214" s="19"/>
    </row>
  </sheetData>
  <autoFilter ref="A1:P128" xr:uid="{00000000-0009-0000-0000-000002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2C09-7982-4D0A-A149-4F85AF7DF287}">
  <sheetPr filterMode="1"/>
  <dimension ref="A1:P214"/>
  <sheetViews>
    <sheetView showGridLines="0" workbookViewId="0">
      <pane ySplit="1" topLeftCell="A2" activePane="bottomLeft" state="frozen"/>
      <selection pane="bottomLeft" activeCell="P62" sqref="P62"/>
    </sheetView>
  </sheetViews>
  <sheetFormatPr defaultRowHeight="15" x14ac:dyDescent="0.25"/>
  <cols>
    <col min="1" max="1" width="35.7109375" style="19" customWidth="1"/>
    <col min="2" max="3" width="5.42578125" style="19" customWidth="1"/>
    <col min="4" max="5" width="5.42578125" style="58" customWidth="1"/>
    <col min="6" max="6" width="5.85546875" style="58" customWidth="1"/>
    <col min="7" max="8" width="5.7109375" style="58" customWidth="1"/>
    <col min="9" max="9" width="6.85546875" style="19" customWidth="1"/>
    <col min="10" max="10" width="8" style="19" customWidth="1"/>
    <col min="11" max="11" width="19.140625" style="19" bestFit="1" customWidth="1"/>
    <col min="12" max="12" width="19.5703125" style="19" customWidth="1"/>
    <col min="13" max="13" width="13.42578125" style="58" customWidth="1"/>
    <col min="14" max="14" width="30.42578125" style="19" bestFit="1" customWidth="1"/>
    <col min="15" max="15" width="5.28515625" style="19" customWidth="1"/>
    <col min="16" max="16384" width="9.140625" style="19"/>
  </cols>
  <sheetData>
    <row r="1" spans="1:16" ht="26.25" x14ac:dyDescent="0.25">
      <c r="B1" s="3" t="s">
        <v>196</v>
      </c>
      <c r="C1" s="3" t="s">
        <v>197</v>
      </c>
      <c r="D1" s="17" t="s">
        <v>198</v>
      </c>
      <c r="E1" s="17" t="s">
        <v>199</v>
      </c>
      <c r="F1" s="17" t="s">
        <v>200</v>
      </c>
      <c r="G1" s="17" t="s">
        <v>201</v>
      </c>
      <c r="H1" s="17" t="s">
        <v>707</v>
      </c>
      <c r="I1" s="3" t="s">
        <v>202</v>
      </c>
      <c r="J1" s="3" t="s">
        <v>203</v>
      </c>
      <c r="K1" s="3" t="s">
        <v>204</v>
      </c>
      <c r="L1" s="3" t="s">
        <v>205</v>
      </c>
      <c r="M1" s="17" t="s">
        <v>206</v>
      </c>
      <c r="N1" s="3" t="s">
        <v>207</v>
      </c>
      <c r="O1" s="3" t="s">
        <v>208</v>
      </c>
      <c r="P1" s="3" t="s">
        <v>269</v>
      </c>
    </row>
    <row r="2" spans="1:16" hidden="1" x14ac:dyDescent="0.25">
      <c r="A2" s="20" t="str">
        <f>CONCATENATE(K2,"_",L2,"_",H2)</f>
        <v>MEOLI_FABRIZIO_M03</v>
      </c>
      <c r="B2" s="19">
        <v>1</v>
      </c>
      <c r="C2" s="20">
        <v>2</v>
      </c>
      <c r="D2" s="58" t="s">
        <v>209</v>
      </c>
      <c r="E2" s="19">
        <v>952</v>
      </c>
      <c r="F2" s="18">
        <v>2</v>
      </c>
      <c r="G2" s="19" t="s">
        <v>3</v>
      </c>
      <c r="H2" s="18" t="str">
        <f>VLOOKUP(G2,CAT!$E$2:$F$26,2)</f>
        <v>M03</v>
      </c>
      <c r="I2" s="21">
        <v>2.5381944444444443E-2</v>
      </c>
      <c r="J2" s="21">
        <v>2.488425925925926E-3</v>
      </c>
      <c r="K2" s="19" t="s">
        <v>520</v>
      </c>
      <c r="L2" s="19" t="s">
        <v>519</v>
      </c>
      <c r="M2" s="19" t="s">
        <v>2755</v>
      </c>
      <c r="N2" s="19" t="s">
        <v>1194</v>
      </c>
      <c r="O2" s="20">
        <v>260</v>
      </c>
      <c r="P2" s="19">
        <v>45</v>
      </c>
    </row>
    <row r="3" spans="1:16" hidden="1" x14ac:dyDescent="0.25">
      <c r="A3" s="20" t="str">
        <f t="shared" ref="A3:A66" si="0">CONCATENATE(K3,"_",L3,"_",H3)</f>
        <v>PERONE_GIACOMO_M03</v>
      </c>
      <c r="B3" s="19">
        <f>B2+1</f>
        <v>2</v>
      </c>
      <c r="C3" s="20">
        <v>3</v>
      </c>
      <c r="D3" s="58" t="s">
        <v>209</v>
      </c>
      <c r="E3" s="19">
        <v>966</v>
      </c>
      <c r="F3" s="18">
        <v>3</v>
      </c>
      <c r="G3" s="19" t="s">
        <v>3</v>
      </c>
      <c r="H3" s="18" t="str">
        <f>VLOOKUP(G3,CAT!$E$2:$F$26,2)</f>
        <v>M03</v>
      </c>
      <c r="I3" s="21">
        <v>2.5572916666666667E-2</v>
      </c>
      <c r="J3" s="21">
        <v>2.5071759259259257E-3</v>
      </c>
      <c r="K3" s="19" t="s">
        <v>192</v>
      </c>
      <c r="L3" s="19" t="s">
        <v>74</v>
      </c>
      <c r="M3" s="19" t="s">
        <v>2756</v>
      </c>
      <c r="N3" s="19" t="s">
        <v>1168</v>
      </c>
      <c r="O3" s="20">
        <v>250</v>
      </c>
      <c r="P3" s="19">
        <v>45</v>
      </c>
    </row>
    <row r="4" spans="1:16" hidden="1" x14ac:dyDescent="0.25">
      <c r="A4" s="20" t="str">
        <f t="shared" si="0"/>
        <v>GORRASI_MICHELE_M02</v>
      </c>
      <c r="B4" s="19">
        <f t="shared" ref="B4:B67" si="1">B3+1</f>
        <v>3</v>
      </c>
      <c r="C4" s="20">
        <v>5</v>
      </c>
      <c r="D4" s="58" t="s">
        <v>209</v>
      </c>
      <c r="E4" s="19">
        <v>1092</v>
      </c>
      <c r="F4" s="18">
        <v>5</v>
      </c>
      <c r="G4" s="19" t="s">
        <v>20</v>
      </c>
      <c r="H4" s="18" t="str">
        <f>VLOOKUP(G4,CAT!$E$2:$F$26,2)</f>
        <v>M02</v>
      </c>
      <c r="I4" s="21">
        <v>2.5593171296296294E-2</v>
      </c>
      <c r="J4" s="21">
        <v>2.5091435185185186E-3</v>
      </c>
      <c r="K4" s="19" t="s">
        <v>282</v>
      </c>
      <c r="L4" s="19" t="s">
        <v>4</v>
      </c>
      <c r="M4" s="19" t="s">
        <v>2757</v>
      </c>
      <c r="N4" s="19" t="s">
        <v>328</v>
      </c>
      <c r="O4" s="20">
        <v>240</v>
      </c>
      <c r="P4" s="19">
        <v>42</v>
      </c>
    </row>
    <row r="5" spans="1:16" hidden="1" x14ac:dyDescent="0.25">
      <c r="A5" s="20" t="str">
        <f t="shared" si="0"/>
        <v>COLESANTO_MASSIMILIANO_M04</v>
      </c>
      <c r="B5" s="19">
        <f t="shared" si="1"/>
        <v>4</v>
      </c>
      <c r="C5" s="20">
        <v>7</v>
      </c>
      <c r="D5" s="58" t="s">
        <v>209</v>
      </c>
      <c r="E5" s="19">
        <v>1090</v>
      </c>
      <c r="F5" s="18">
        <v>1</v>
      </c>
      <c r="G5" s="19" t="s">
        <v>7</v>
      </c>
      <c r="H5" s="18" t="str">
        <f>VLOOKUP(G5,CAT!$E$2:$F$26,2)</f>
        <v>M04</v>
      </c>
      <c r="I5" s="21">
        <v>2.6457175925925929E-2</v>
      </c>
      <c r="J5" s="21">
        <v>2.5938657407407408E-3</v>
      </c>
      <c r="K5" s="19" t="s">
        <v>283</v>
      </c>
      <c r="L5" s="19" t="s">
        <v>278</v>
      </c>
      <c r="M5" s="19" t="s">
        <v>2758</v>
      </c>
      <c r="N5" s="19" t="s">
        <v>328</v>
      </c>
      <c r="O5" s="20">
        <v>235</v>
      </c>
      <c r="P5" s="19">
        <v>45</v>
      </c>
    </row>
    <row r="6" spans="1:16" hidden="1" x14ac:dyDescent="0.25">
      <c r="A6" s="20" t="str">
        <f t="shared" si="0"/>
        <v>GRASSO_ANGELO_M02</v>
      </c>
      <c r="B6" s="19">
        <f t="shared" si="1"/>
        <v>5</v>
      </c>
      <c r="C6" s="20">
        <v>8</v>
      </c>
      <c r="D6" s="58" t="s">
        <v>209</v>
      </c>
      <c r="E6" s="19">
        <v>1177</v>
      </c>
      <c r="F6" s="18">
        <v>1</v>
      </c>
      <c r="G6" s="19" t="s">
        <v>20</v>
      </c>
      <c r="H6" s="18" t="str">
        <f>VLOOKUP(G6,CAT!$E$2:$F$26,2)</f>
        <v>M02</v>
      </c>
      <c r="I6" s="21">
        <v>2.6482060185185185E-2</v>
      </c>
      <c r="J6" s="21">
        <v>2.5962962962962962E-3</v>
      </c>
      <c r="K6" s="19" t="s">
        <v>903</v>
      </c>
      <c r="L6" s="19" t="s">
        <v>91</v>
      </c>
      <c r="M6" s="19" t="s">
        <v>2759</v>
      </c>
      <c r="N6" s="19" t="s">
        <v>1168</v>
      </c>
      <c r="O6" s="20">
        <v>230</v>
      </c>
      <c r="P6" s="19">
        <v>42</v>
      </c>
    </row>
    <row r="7" spans="1:16" hidden="1" x14ac:dyDescent="0.25">
      <c r="A7" s="20" t="str">
        <f t="shared" si="0"/>
        <v>MOLINARO_NICOLA_M06</v>
      </c>
      <c r="B7" s="19">
        <f t="shared" si="1"/>
        <v>6</v>
      </c>
      <c r="C7" s="20">
        <v>9</v>
      </c>
      <c r="D7" s="58" t="s">
        <v>209</v>
      </c>
      <c r="E7" s="19">
        <v>1185</v>
      </c>
      <c r="F7" s="18">
        <v>1</v>
      </c>
      <c r="G7" s="19" t="s">
        <v>15</v>
      </c>
      <c r="H7" s="18" t="str">
        <f>VLOOKUP(G7,CAT!$E$2:$F$26,2)</f>
        <v>M06</v>
      </c>
      <c r="I7" s="21">
        <v>2.6493634259259258E-2</v>
      </c>
      <c r="J7" s="21">
        <v>2.5974537037037038E-3</v>
      </c>
      <c r="K7" s="19" t="s">
        <v>45</v>
      </c>
      <c r="L7" s="19" t="s">
        <v>46</v>
      </c>
      <c r="M7" s="19" t="s">
        <v>2760</v>
      </c>
      <c r="N7" s="19" t="s">
        <v>1169</v>
      </c>
      <c r="O7" s="20">
        <v>228</v>
      </c>
      <c r="P7" s="19">
        <v>45</v>
      </c>
    </row>
    <row r="8" spans="1:16" hidden="1" x14ac:dyDescent="0.25">
      <c r="A8" s="20" t="str">
        <f t="shared" si="0"/>
        <v>IAMONACO_GIUSEPPE_M06</v>
      </c>
      <c r="B8" s="19">
        <f t="shared" si="1"/>
        <v>7</v>
      </c>
      <c r="C8" s="20">
        <v>12</v>
      </c>
      <c r="D8" s="58" t="s">
        <v>209</v>
      </c>
      <c r="E8" s="19">
        <v>1153</v>
      </c>
      <c r="F8" s="18">
        <v>2</v>
      </c>
      <c r="G8" s="19" t="s">
        <v>15</v>
      </c>
      <c r="H8" s="18" t="str">
        <f>VLOOKUP(G8,CAT!$E$2:$F$26,2)</f>
        <v>M06</v>
      </c>
      <c r="I8" s="21">
        <v>2.6864004629629634E-2</v>
      </c>
      <c r="J8" s="21">
        <v>2.6336805555555558E-3</v>
      </c>
      <c r="K8" s="19" t="s">
        <v>284</v>
      </c>
      <c r="L8" s="19" t="s">
        <v>21</v>
      </c>
      <c r="M8" s="19" t="s">
        <v>2761</v>
      </c>
      <c r="N8" s="19" t="s">
        <v>953</v>
      </c>
      <c r="O8" s="20">
        <v>226</v>
      </c>
      <c r="P8" s="19">
        <v>42</v>
      </c>
    </row>
    <row r="9" spans="1:16" hidden="1" x14ac:dyDescent="0.25">
      <c r="A9" s="20" t="str">
        <f t="shared" si="0"/>
        <v>SINISCALCHI_LODOVICO_M04</v>
      </c>
      <c r="B9" s="19">
        <f t="shared" si="1"/>
        <v>8</v>
      </c>
      <c r="C9" s="20">
        <v>14</v>
      </c>
      <c r="D9" s="58" t="s">
        <v>209</v>
      </c>
      <c r="E9" s="19">
        <v>1194</v>
      </c>
      <c r="F9" s="18">
        <v>3</v>
      </c>
      <c r="G9" s="19" t="s">
        <v>7</v>
      </c>
      <c r="H9" s="18" t="str">
        <f>VLOOKUP(G9,CAT!$E$2:$F$26,2)</f>
        <v>M04</v>
      </c>
      <c r="I9" s="21">
        <v>2.7152777777777779E-2</v>
      </c>
      <c r="J9" s="21">
        <v>2.6620370370370374E-3</v>
      </c>
      <c r="K9" s="19" t="s">
        <v>288</v>
      </c>
      <c r="L9" s="19" t="s">
        <v>289</v>
      </c>
      <c r="M9" s="19" t="s">
        <v>2762</v>
      </c>
      <c r="N9" s="19" t="s">
        <v>1169</v>
      </c>
      <c r="O9" s="20">
        <v>224</v>
      </c>
      <c r="P9" s="19">
        <v>42</v>
      </c>
    </row>
    <row r="10" spans="1:16" hidden="1" x14ac:dyDescent="0.25">
      <c r="A10" s="20" t="str">
        <f t="shared" si="0"/>
        <v>CAPONE_ANGELO_RAFFAELE_M02</v>
      </c>
      <c r="B10" s="19">
        <f t="shared" si="1"/>
        <v>9</v>
      </c>
      <c r="C10" s="20">
        <v>15</v>
      </c>
      <c r="D10" s="58" t="s">
        <v>209</v>
      </c>
      <c r="E10" s="19">
        <v>949</v>
      </c>
      <c r="F10" s="18">
        <v>2</v>
      </c>
      <c r="G10" s="19" t="s">
        <v>20</v>
      </c>
      <c r="H10" s="18" t="str">
        <f>VLOOKUP(G10,CAT!$E$2:$F$26,2)</f>
        <v>M02</v>
      </c>
      <c r="I10" s="21">
        <v>2.7409143518518517E-2</v>
      </c>
      <c r="J10" s="21">
        <v>2.6871527777777779E-3</v>
      </c>
      <c r="K10" s="19" t="s">
        <v>169</v>
      </c>
      <c r="L10" s="19" t="s">
        <v>1098</v>
      </c>
      <c r="M10" s="19" t="s">
        <v>2763</v>
      </c>
      <c r="N10" s="19" t="s">
        <v>1194</v>
      </c>
      <c r="O10" s="20">
        <v>222</v>
      </c>
      <c r="P10" s="19">
        <v>39</v>
      </c>
    </row>
    <row r="11" spans="1:16" hidden="1" x14ac:dyDescent="0.25">
      <c r="A11" s="20" t="str">
        <f t="shared" si="0"/>
        <v>SIMPATICO_DOMENICO_M04</v>
      </c>
      <c r="B11" s="19">
        <f t="shared" si="1"/>
        <v>10</v>
      </c>
      <c r="C11" s="20">
        <v>16</v>
      </c>
      <c r="D11" s="58" t="s">
        <v>209</v>
      </c>
      <c r="E11" s="19">
        <v>985</v>
      </c>
      <c r="F11" s="18">
        <v>4</v>
      </c>
      <c r="G11" s="19" t="s">
        <v>7</v>
      </c>
      <c r="H11" s="18" t="str">
        <f>VLOOKUP(G11,CAT!$E$2:$F$26,2)</f>
        <v>M04</v>
      </c>
      <c r="I11" s="21">
        <v>2.7670717592592594E-2</v>
      </c>
      <c r="J11" s="21">
        <v>2.7128472222222224E-3</v>
      </c>
      <c r="K11" s="19" t="s">
        <v>762</v>
      </c>
      <c r="L11" s="19" t="s">
        <v>28</v>
      </c>
      <c r="M11" s="19" t="s">
        <v>2764</v>
      </c>
      <c r="N11" s="19" t="s">
        <v>1169</v>
      </c>
      <c r="O11" s="20">
        <v>220</v>
      </c>
      <c r="P11" s="19">
        <v>39</v>
      </c>
    </row>
    <row r="12" spans="1:16" hidden="1" x14ac:dyDescent="0.25">
      <c r="A12" s="20" t="str">
        <f t="shared" si="0"/>
        <v>VALENTINO_ANGELO_M06</v>
      </c>
      <c r="B12" s="19">
        <f t="shared" si="1"/>
        <v>11</v>
      </c>
      <c r="C12" s="20">
        <v>17</v>
      </c>
      <c r="D12" s="58" t="s">
        <v>209</v>
      </c>
      <c r="E12" s="19">
        <v>1088</v>
      </c>
      <c r="F12" s="18">
        <v>4</v>
      </c>
      <c r="G12" s="19" t="s">
        <v>15</v>
      </c>
      <c r="H12" s="18" t="str">
        <f>VLOOKUP(G12,CAT!$E$2:$F$26,2)</f>
        <v>M06</v>
      </c>
      <c r="I12" s="21">
        <v>2.7747106481481477E-2</v>
      </c>
      <c r="J12" s="21">
        <v>2.7202546296296298E-3</v>
      </c>
      <c r="K12" s="19" t="s">
        <v>339</v>
      </c>
      <c r="L12" s="19" t="s">
        <v>91</v>
      </c>
      <c r="M12" s="19" t="s">
        <v>2765</v>
      </c>
      <c r="N12" s="19" t="s">
        <v>92</v>
      </c>
      <c r="O12" s="20">
        <f t="shared" ref="O12:O72" si="2">O11-1</f>
        <v>219</v>
      </c>
      <c r="P12" s="19">
        <v>39</v>
      </c>
    </row>
    <row r="13" spans="1:16" hidden="1" x14ac:dyDescent="0.25">
      <c r="A13" s="20" t="str">
        <f t="shared" si="0"/>
        <v>DE_CICCO_ALESSANDRO_M02</v>
      </c>
      <c r="B13" s="19">
        <f t="shared" si="1"/>
        <v>12</v>
      </c>
      <c r="C13" s="20">
        <v>19</v>
      </c>
      <c r="D13" s="58" t="s">
        <v>209</v>
      </c>
      <c r="E13" s="19">
        <v>950</v>
      </c>
      <c r="F13" s="18">
        <v>3</v>
      </c>
      <c r="G13" s="19" t="s">
        <v>20</v>
      </c>
      <c r="H13" s="18" t="str">
        <f>VLOOKUP(G13,CAT!$E$2:$F$26,2)</f>
        <v>M02</v>
      </c>
      <c r="I13" s="21">
        <v>2.7831597222222223E-2</v>
      </c>
      <c r="J13" s="21">
        <v>2.7285879629629626E-3</v>
      </c>
      <c r="K13" s="19" t="s">
        <v>1102</v>
      </c>
      <c r="L13" s="19" t="s">
        <v>95</v>
      </c>
      <c r="M13" s="19" t="s">
        <v>2766</v>
      </c>
      <c r="N13" s="19" t="s">
        <v>1194</v>
      </c>
      <c r="O13" s="20">
        <f t="shared" si="2"/>
        <v>218</v>
      </c>
      <c r="P13" s="19">
        <v>37</v>
      </c>
    </row>
    <row r="14" spans="1:16" hidden="1" x14ac:dyDescent="0.25">
      <c r="A14" s="20" t="str">
        <f t="shared" si="0"/>
        <v>PILLA_EMILIANO_M03</v>
      </c>
      <c r="B14" s="19">
        <f t="shared" si="1"/>
        <v>13</v>
      </c>
      <c r="C14" s="20">
        <v>20</v>
      </c>
      <c r="D14" s="58" t="s">
        <v>209</v>
      </c>
      <c r="E14" s="19">
        <v>1191</v>
      </c>
      <c r="F14" s="18">
        <v>3</v>
      </c>
      <c r="G14" s="19" t="s">
        <v>3</v>
      </c>
      <c r="H14" s="18" t="str">
        <f>VLOOKUP(G14,CAT!$E$2:$F$26,2)</f>
        <v>M03</v>
      </c>
      <c r="I14" s="21">
        <v>2.7858217592592594E-2</v>
      </c>
      <c r="J14" s="21">
        <v>2.7312499999999997E-3</v>
      </c>
      <c r="K14" s="19" t="s">
        <v>734</v>
      </c>
      <c r="L14" s="19" t="s">
        <v>735</v>
      </c>
      <c r="M14" s="19" t="s">
        <v>2767</v>
      </c>
      <c r="N14" s="19" t="s">
        <v>1169</v>
      </c>
      <c r="O14" s="20">
        <f t="shared" si="2"/>
        <v>217</v>
      </c>
      <c r="P14" s="19">
        <v>39</v>
      </c>
    </row>
    <row r="15" spans="1:16" hidden="1" x14ac:dyDescent="0.25">
      <c r="A15" s="20" t="str">
        <f t="shared" si="0"/>
        <v>DI_CERBO_LUCIANO_M07</v>
      </c>
      <c r="B15" s="19">
        <f t="shared" si="1"/>
        <v>14</v>
      </c>
      <c r="C15" s="20">
        <v>22</v>
      </c>
      <c r="D15" s="58" t="s">
        <v>209</v>
      </c>
      <c r="E15" s="19">
        <v>1085</v>
      </c>
      <c r="F15" s="18">
        <v>1</v>
      </c>
      <c r="G15" s="19" t="s">
        <v>17</v>
      </c>
      <c r="H15" s="18" t="str">
        <f>VLOOKUP(G15,CAT!$E$2:$F$26,2)</f>
        <v>M07</v>
      </c>
      <c r="I15" s="21">
        <v>2.8027777777777776E-2</v>
      </c>
      <c r="J15" s="21">
        <v>2.7478009259259261E-3</v>
      </c>
      <c r="K15" s="19" t="s">
        <v>1138</v>
      </c>
      <c r="L15" s="19" t="s">
        <v>53</v>
      </c>
      <c r="M15" s="19" t="s">
        <v>2768</v>
      </c>
      <c r="N15" s="19" t="s">
        <v>92</v>
      </c>
      <c r="O15" s="20">
        <f t="shared" si="2"/>
        <v>216</v>
      </c>
      <c r="P15" s="19">
        <v>45</v>
      </c>
    </row>
    <row r="16" spans="1:16" hidden="1" x14ac:dyDescent="0.25">
      <c r="A16" s="20" t="str">
        <f t="shared" si="0"/>
        <v>SABATINO_ANTONIO_M05</v>
      </c>
      <c r="B16" s="19">
        <f t="shared" si="1"/>
        <v>15</v>
      </c>
      <c r="C16" s="20">
        <v>27</v>
      </c>
      <c r="D16" s="58" t="s">
        <v>209</v>
      </c>
      <c r="E16" s="19">
        <v>968</v>
      </c>
      <c r="F16" s="18">
        <v>2</v>
      </c>
      <c r="G16" s="19" t="s">
        <v>29</v>
      </c>
      <c r="H16" s="18" t="str">
        <f>VLOOKUP(G16,CAT!$E$2:$F$26,2)</f>
        <v>M05</v>
      </c>
      <c r="I16" s="21">
        <v>2.8313078703703708E-2</v>
      </c>
      <c r="J16" s="21">
        <v>2.775810185185185E-3</v>
      </c>
      <c r="K16" s="19" t="s">
        <v>212</v>
      </c>
      <c r="L16" s="19" t="s">
        <v>22</v>
      </c>
      <c r="M16" s="19" t="s">
        <v>2769</v>
      </c>
      <c r="N16" s="19" t="s">
        <v>1168</v>
      </c>
      <c r="O16" s="20">
        <f t="shared" si="2"/>
        <v>215</v>
      </c>
      <c r="P16" s="19">
        <v>45</v>
      </c>
    </row>
    <row r="17" spans="1:16" hidden="1" x14ac:dyDescent="0.25">
      <c r="A17" s="20" t="str">
        <f t="shared" si="0"/>
        <v>IANNUCCI_PASQUALE_M04</v>
      </c>
      <c r="B17" s="19">
        <f t="shared" si="1"/>
        <v>16</v>
      </c>
      <c r="C17" s="20">
        <v>29</v>
      </c>
      <c r="D17" s="58" t="s">
        <v>209</v>
      </c>
      <c r="E17" s="19">
        <v>951</v>
      </c>
      <c r="F17" s="18">
        <v>6</v>
      </c>
      <c r="G17" s="19" t="s">
        <v>7</v>
      </c>
      <c r="H17" s="18" t="str">
        <f>VLOOKUP(G17,CAT!$E$2:$F$26,2)</f>
        <v>M04</v>
      </c>
      <c r="I17" s="21">
        <v>2.8495949074074073E-2</v>
      </c>
      <c r="J17" s="21">
        <v>2.7937499999999998E-3</v>
      </c>
      <c r="K17" s="19" t="s">
        <v>290</v>
      </c>
      <c r="L17" s="19" t="s">
        <v>8</v>
      </c>
      <c r="M17" s="19" t="s">
        <v>2770</v>
      </c>
      <c r="N17" s="19" t="s">
        <v>1194</v>
      </c>
      <c r="O17" s="20">
        <f t="shared" si="2"/>
        <v>214</v>
      </c>
      <c r="P17" s="19">
        <v>37</v>
      </c>
    </row>
    <row r="18" spans="1:16" hidden="1" x14ac:dyDescent="0.25">
      <c r="A18" s="20" t="str">
        <f t="shared" si="0"/>
        <v>SPELTRA_AMELIO_M02</v>
      </c>
      <c r="B18" s="19">
        <f t="shared" si="1"/>
        <v>17</v>
      </c>
      <c r="C18" s="20">
        <v>32</v>
      </c>
      <c r="D18" s="58" t="s">
        <v>209</v>
      </c>
      <c r="E18" s="19">
        <v>1195</v>
      </c>
      <c r="F18" s="18">
        <v>4</v>
      </c>
      <c r="G18" s="19" t="s">
        <v>20</v>
      </c>
      <c r="H18" s="18" t="str">
        <f>VLOOKUP(G18,CAT!$E$2:$F$26,2)</f>
        <v>M02</v>
      </c>
      <c r="I18" s="21">
        <v>2.8869212962962961E-2</v>
      </c>
      <c r="J18" s="21">
        <v>2.8303240740740741E-3</v>
      </c>
      <c r="K18" s="19" t="s">
        <v>63</v>
      </c>
      <c r="L18" s="19" t="s">
        <v>64</v>
      </c>
      <c r="M18" s="19" t="s">
        <v>2771</v>
      </c>
      <c r="N18" s="19" t="s">
        <v>1169</v>
      </c>
      <c r="O18" s="20">
        <f t="shared" si="2"/>
        <v>213</v>
      </c>
      <c r="P18" s="19">
        <v>36</v>
      </c>
    </row>
    <row r="19" spans="1:16" hidden="1" x14ac:dyDescent="0.25">
      <c r="A19" s="20" t="str">
        <f t="shared" si="0"/>
        <v>DE_MARCO_DOMENICO_M05</v>
      </c>
      <c r="B19" s="19">
        <f t="shared" si="1"/>
        <v>18</v>
      </c>
      <c r="C19" s="20">
        <v>33</v>
      </c>
      <c r="D19" s="58" t="s">
        <v>209</v>
      </c>
      <c r="E19" s="19">
        <v>1152</v>
      </c>
      <c r="F19" s="18">
        <v>6</v>
      </c>
      <c r="G19" s="19" t="s">
        <v>29</v>
      </c>
      <c r="H19" s="18" t="str">
        <f>VLOOKUP(G19,CAT!$E$2:$F$26,2)</f>
        <v>M05</v>
      </c>
      <c r="I19" s="21">
        <v>2.8870370370370369E-2</v>
      </c>
      <c r="J19" s="21">
        <v>2.8304398148148151E-3</v>
      </c>
      <c r="K19" s="19" t="s">
        <v>1125</v>
      </c>
      <c r="L19" s="19" t="s">
        <v>28</v>
      </c>
      <c r="M19" s="19" t="s">
        <v>2772</v>
      </c>
      <c r="N19" s="19" t="s">
        <v>953</v>
      </c>
      <c r="O19" s="20">
        <f t="shared" si="2"/>
        <v>212</v>
      </c>
      <c r="P19" s="19">
        <v>42</v>
      </c>
    </row>
    <row r="20" spans="1:16" hidden="1" x14ac:dyDescent="0.25">
      <c r="A20" s="20" t="str">
        <f t="shared" si="0"/>
        <v>TOZZI_ANTONIO_M02</v>
      </c>
      <c r="B20" s="19">
        <f t="shared" si="1"/>
        <v>19</v>
      </c>
      <c r="C20" s="20">
        <v>34</v>
      </c>
      <c r="D20" s="58" t="s">
        <v>209</v>
      </c>
      <c r="E20" s="19">
        <v>1197</v>
      </c>
      <c r="F20" s="18">
        <v>5</v>
      </c>
      <c r="G20" s="19" t="s">
        <v>20</v>
      </c>
      <c r="H20" s="18" t="str">
        <f>VLOOKUP(G20,CAT!$E$2:$F$26,2)</f>
        <v>M02</v>
      </c>
      <c r="I20" s="21">
        <v>2.8888310185185187E-2</v>
      </c>
      <c r="J20" s="21">
        <v>2.8321759259259259E-3</v>
      </c>
      <c r="K20" s="19" t="s">
        <v>69</v>
      </c>
      <c r="L20" s="19" t="s">
        <v>22</v>
      </c>
      <c r="M20" s="19" t="s">
        <v>2773</v>
      </c>
      <c r="N20" s="19" t="s">
        <v>1169</v>
      </c>
      <c r="O20" s="20">
        <f t="shared" si="2"/>
        <v>211</v>
      </c>
      <c r="P20" s="19">
        <v>35</v>
      </c>
    </row>
    <row r="21" spans="1:16" hidden="1" x14ac:dyDescent="0.25">
      <c r="A21" s="20" t="str">
        <f t="shared" si="0"/>
        <v>RICCIARDI_ALESSANDRO_M04</v>
      </c>
      <c r="B21" s="19">
        <f t="shared" si="1"/>
        <v>20</v>
      </c>
      <c r="C21" s="20">
        <v>35</v>
      </c>
      <c r="D21" s="58" t="s">
        <v>209</v>
      </c>
      <c r="E21" s="19">
        <v>1144</v>
      </c>
      <c r="F21" s="18">
        <v>7</v>
      </c>
      <c r="G21" s="19" t="s">
        <v>7</v>
      </c>
      <c r="H21" s="18" t="str">
        <f>VLOOKUP(G21,CAT!$E$2:$F$26,2)</f>
        <v>M04</v>
      </c>
      <c r="I21" s="21">
        <v>2.8899305555555557E-2</v>
      </c>
      <c r="J21" s="21">
        <v>2.8332175925925925E-3</v>
      </c>
      <c r="K21" s="19" t="s">
        <v>59</v>
      </c>
      <c r="L21" s="19" t="s">
        <v>95</v>
      </c>
      <c r="M21" s="19" t="s">
        <v>2774</v>
      </c>
      <c r="N21" s="19" t="s">
        <v>189</v>
      </c>
      <c r="O21" s="20">
        <f t="shared" si="2"/>
        <v>210</v>
      </c>
      <c r="P21" s="19">
        <v>36</v>
      </c>
    </row>
    <row r="22" spans="1:16" hidden="1" x14ac:dyDescent="0.25">
      <c r="A22" s="20" t="str">
        <f t="shared" si="0"/>
        <v>PIROZZOLO_DANILO_M02</v>
      </c>
      <c r="B22" s="19">
        <f t="shared" si="1"/>
        <v>21</v>
      </c>
      <c r="C22" s="20">
        <v>36</v>
      </c>
      <c r="D22" s="58" t="s">
        <v>209</v>
      </c>
      <c r="E22" s="19">
        <v>1142</v>
      </c>
      <c r="F22" s="18">
        <v>6</v>
      </c>
      <c r="G22" s="19" t="s">
        <v>20</v>
      </c>
      <c r="H22" s="18" t="str">
        <f>VLOOKUP(G22,CAT!$E$2:$F$26,2)</f>
        <v>M02</v>
      </c>
      <c r="I22" s="21">
        <v>2.8923032407407404E-2</v>
      </c>
      <c r="J22" s="21">
        <v>2.8356481481481479E-3</v>
      </c>
      <c r="K22" s="19" t="s">
        <v>843</v>
      </c>
      <c r="L22" s="19" t="s">
        <v>848</v>
      </c>
      <c r="M22" s="19" t="s">
        <v>2775</v>
      </c>
      <c r="N22" s="19" t="s">
        <v>189</v>
      </c>
      <c r="O22" s="20">
        <f t="shared" si="2"/>
        <v>209</v>
      </c>
      <c r="P22" s="19">
        <v>34</v>
      </c>
    </row>
    <row r="23" spans="1:16" hidden="1" x14ac:dyDescent="0.25">
      <c r="A23" s="20" t="str">
        <f t="shared" si="0"/>
        <v>LOMBARDI_DOMENICO_M04</v>
      </c>
      <c r="B23" s="19">
        <f t="shared" si="1"/>
        <v>22</v>
      </c>
      <c r="C23" s="20">
        <v>37</v>
      </c>
      <c r="D23" s="58" t="s">
        <v>209</v>
      </c>
      <c r="E23" s="19">
        <v>1175</v>
      </c>
      <c r="F23" s="18">
        <v>8</v>
      </c>
      <c r="G23" s="19" t="s">
        <v>7</v>
      </c>
      <c r="H23" s="18" t="str">
        <f>VLOOKUP(G23,CAT!$E$2:$F$26,2)</f>
        <v>M04</v>
      </c>
      <c r="I23" s="21">
        <v>2.9052662037037037E-2</v>
      </c>
      <c r="J23" s="21">
        <v>2.8482638888888885E-3</v>
      </c>
      <c r="K23" s="19" t="s">
        <v>462</v>
      </c>
      <c r="L23" s="19" t="s">
        <v>28</v>
      </c>
      <c r="M23" s="19" t="s">
        <v>2776</v>
      </c>
      <c r="N23" s="19" t="s">
        <v>953</v>
      </c>
      <c r="O23" s="20">
        <f t="shared" si="2"/>
        <v>208</v>
      </c>
      <c r="P23" s="19">
        <v>35</v>
      </c>
    </row>
    <row r="24" spans="1:16" hidden="1" x14ac:dyDescent="0.25">
      <c r="A24" s="20" t="str">
        <f t="shared" si="0"/>
        <v>MARCHESCIANO_DOMENICO_M04</v>
      </c>
      <c r="B24" s="19">
        <f t="shared" si="1"/>
        <v>23</v>
      </c>
      <c r="C24" s="20">
        <v>39</v>
      </c>
      <c r="D24" s="58" t="s">
        <v>209</v>
      </c>
      <c r="E24" s="19">
        <v>1154</v>
      </c>
      <c r="F24" s="18">
        <v>9</v>
      </c>
      <c r="G24" s="19" t="s">
        <v>7</v>
      </c>
      <c r="H24" s="18" t="str">
        <f>VLOOKUP(G24,CAT!$E$2:$F$26,2)</f>
        <v>M04</v>
      </c>
      <c r="I24" s="21">
        <v>2.9143518518518517E-2</v>
      </c>
      <c r="J24" s="21">
        <v>2.8571759259259262E-3</v>
      </c>
      <c r="K24" s="19" t="s">
        <v>1424</v>
      </c>
      <c r="L24" s="19" t="s">
        <v>28</v>
      </c>
      <c r="M24" s="19" t="s">
        <v>2777</v>
      </c>
      <c r="N24" s="19" t="s">
        <v>953</v>
      </c>
      <c r="O24" s="20">
        <f t="shared" si="2"/>
        <v>207</v>
      </c>
      <c r="P24" s="19">
        <v>34</v>
      </c>
    </row>
    <row r="25" spans="1:16" hidden="1" x14ac:dyDescent="0.25">
      <c r="A25" s="20" t="str">
        <f t="shared" si="0"/>
        <v>AMBROSINO_ALBERTO_M04</v>
      </c>
      <c r="B25" s="19">
        <f t="shared" si="1"/>
        <v>24</v>
      </c>
      <c r="C25" s="20">
        <v>44</v>
      </c>
      <c r="D25" s="58" t="s">
        <v>209</v>
      </c>
      <c r="E25" s="19">
        <v>1176</v>
      </c>
      <c r="F25" s="18">
        <v>12</v>
      </c>
      <c r="G25" s="19" t="s">
        <v>7</v>
      </c>
      <c r="H25" s="18" t="str">
        <f>VLOOKUP(G25,CAT!$E$2:$F$26,2)</f>
        <v>M04</v>
      </c>
      <c r="I25" s="21">
        <v>2.9511574074074075E-2</v>
      </c>
      <c r="J25" s="21">
        <v>2.8932870370370367E-3</v>
      </c>
      <c r="K25" s="19" t="s">
        <v>880</v>
      </c>
      <c r="L25" s="19" t="s">
        <v>130</v>
      </c>
      <c r="M25" s="19" t="s">
        <v>2778</v>
      </c>
      <c r="N25" s="19" t="s">
        <v>900</v>
      </c>
      <c r="O25" s="20">
        <f t="shared" si="2"/>
        <v>206</v>
      </c>
      <c r="P25" s="19">
        <v>33</v>
      </c>
    </row>
    <row r="26" spans="1:16" hidden="1" x14ac:dyDescent="0.25">
      <c r="A26" s="20" t="str">
        <f t="shared" si="0"/>
        <v>SPITALETTA_SERAFINO_M04</v>
      </c>
      <c r="B26" s="19">
        <f t="shared" si="1"/>
        <v>25</v>
      </c>
      <c r="C26" s="20">
        <v>52</v>
      </c>
      <c r="D26" s="58" t="s">
        <v>209</v>
      </c>
      <c r="E26" s="19">
        <v>1196</v>
      </c>
      <c r="F26" s="18">
        <v>13</v>
      </c>
      <c r="G26" s="19" t="s">
        <v>7</v>
      </c>
      <c r="H26" s="18" t="str">
        <f>VLOOKUP(G26,CAT!$E$2:$F$26,2)</f>
        <v>M04</v>
      </c>
      <c r="I26" s="21">
        <v>3.0445023148148148E-2</v>
      </c>
      <c r="J26" s="21">
        <v>2.984837962962963E-3</v>
      </c>
      <c r="K26" s="19" t="s">
        <v>65</v>
      </c>
      <c r="L26" s="19" t="s">
        <v>66</v>
      </c>
      <c r="M26" s="19" t="s">
        <v>2779</v>
      </c>
      <c r="N26" s="19" t="s">
        <v>1169</v>
      </c>
      <c r="O26" s="20">
        <f t="shared" si="2"/>
        <v>205</v>
      </c>
      <c r="P26" s="19">
        <v>32</v>
      </c>
    </row>
    <row r="27" spans="1:16" hidden="1" x14ac:dyDescent="0.25">
      <c r="A27" s="20" t="str">
        <f t="shared" si="0"/>
        <v>COLESANTI_ROBERTA_F2</v>
      </c>
      <c r="B27" s="19">
        <f t="shared" si="1"/>
        <v>26</v>
      </c>
      <c r="C27" s="20">
        <v>4</v>
      </c>
      <c r="D27" s="58" t="s">
        <v>210</v>
      </c>
      <c r="E27" s="19">
        <v>977</v>
      </c>
      <c r="F27" s="18">
        <v>4</v>
      </c>
      <c r="G27" s="19" t="s">
        <v>12</v>
      </c>
      <c r="H27" s="18" t="str">
        <f>VLOOKUP(G27,CAT!$E$2:$F$26,2)</f>
        <v>F2</v>
      </c>
      <c r="I27" s="21">
        <v>3.050636574074074E-2</v>
      </c>
      <c r="J27" s="21">
        <v>2.9908564814814815E-3</v>
      </c>
      <c r="K27" s="19" t="s">
        <v>13</v>
      </c>
      <c r="L27" s="19" t="s">
        <v>14</v>
      </c>
      <c r="M27" s="19" t="s">
        <v>2780</v>
      </c>
      <c r="N27" s="19" t="s">
        <v>1169</v>
      </c>
      <c r="O27" s="20">
        <f t="shared" si="2"/>
        <v>204</v>
      </c>
      <c r="P27" s="19">
        <v>12</v>
      </c>
    </row>
    <row r="28" spans="1:16" hidden="1" x14ac:dyDescent="0.25">
      <c r="A28" s="20" t="str">
        <f t="shared" si="0"/>
        <v>PRINCIPE_MICHELE_M07</v>
      </c>
      <c r="B28" s="19">
        <f t="shared" si="1"/>
        <v>27</v>
      </c>
      <c r="C28" s="20">
        <v>54</v>
      </c>
      <c r="D28" s="58" t="s">
        <v>209</v>
      </c>
      <c r="E28" s="19">
        <v>1112</v>
      </c>
      <c r="F28" s="18">
        <v>5</v>
      </c>
      <c r="G28" s="19" t="s">
        <v>17</v>
      </c>
      <c r="H28" s="18" t="str">
        <f>VLOOKUP(G28,CAT!$E$2:$F$26,2)</f>
        <v>M07</v>
      </c>
      <c r="I28" s="21">
        <v>3.0516782407407409E-2</v>
      </c>
      <c r="J28" s="21">
        <v>2.991898148148148E-3</v>
      </c>
      <c r="K28" s="19" t="s">
        <v>191</v>
      </c>
      <c r="L28" s="19" t="s">
        <v>4</v>
      </c>
      <c r="M28" s="19" t="s">
        <v>2781</v>
      </c>
      <c r="N28" s="19" t="s">
        <v>1194</v>
      </c>
      <c r="O28" s="20">
        <f t="shared" si="2"/>
        <v>203</v>
      </c>
      <c r="P28" s="19">
        <v>42</v>
      </c>
    </row>
    <row r="29" spans="1:16" hidden="1" x14ac:dyDescent="0.25">
      <c r="A29" s="20" t="str">
        <f t="shared" si="0"/>
        <v>TARANTINO_GIANLUIGI_M05</v>
      </c>
      <c r="B29" s="19">
        <f t="shared" si="1"/>
        <v>28</v>
      </c>
      <c r="C29" s="20">
        <v>58</v>
      </c>
      <c r="D29" s="58" t="s">
        <v>209</v>
      </c>
      <c r="E29" s="19">
        <v>1093</v>
      </c>
      <c r="F29" s="18">
        <v>10</v>
      </c>
      <c r="G29" s="19" t="s">
        <v>29</v>
      </c>
      <c r="H29" s="18" t="str">
        <f>VLOOKUP(G29,CAT!$E$2:$F$26,2)</f>
        <v>M05</v>
      </c>
      <c r="I29" s="21">
        <v>3.0760416666666669E-2</v>
      </c>
      <c r="J29" s="21">
        <v>3.0157407407407407E-3</v>
      </c>
      <c r="K29" s="19" t="s">
        <v>119</v>
      </c>
      <c r="L29" s="19" t="s">
        <v>98</v>
      </c>
      <c r="M29" s="19" t="s">
        <v>2782</v>
      </c>
      <c r="N29" s="19" t="s">
        <v>328</v>
      </c>
      <c r="O29" s="20">
        <f t="shared" si="2"/>
        <v>202</v>
      </c>
      <c r="P29" s="19">
        <v>39</v>
      </c>
    </row>
    <row r="30" spans="1:16" hidden="1" x14ac:dyDescent="0.25">
      <c r="A30" s="20" t="str">
        <f t="shared" si="0"/>
        <v>SELVAGGIO_NICOLA_M05</v>
      </c>
      <c r="B30" s="19">
        <f t="shared" si="1"/>
        <v>29</v>
      </c>
      <c r="C30" s="20">
        <v>59</v>
      </c>
      <c r="D30" s="58" t="s">
        <v>209</v>
      </c>
      <c r="E30" s="19">
        <v>1157</v>
      </c>
      <c r="F30" s="18">
        <v>11</v>
      </c>
      <c r="G30" s="19" t="s">
        <v>29</v>
      </c>
      <c r="H30" s="18" t="str">
        <f>VLOOKUP(G30,CAT!$E$2:$F$26,2)</f>
        <v>M05</v>
      </c>
      <c r="I30" s="21">
        <v>3.087210648148148E-2</v>
      </c>
      <c r="J30" s="21">
        <v>3.0266203703703705E-3</v>
      </c>
      <c r="K30" s="19" t="s">
        <v>330</v>
      </c>
      <c r="L30" s="19" t="s">
        <v>46</v>
      </c>
      <c r="M30" s="19" t="s">
        <v>2783</v>
      </c>
      <c r="N30" s="19" t="s">
        <v>953</v>
      </c>
      <c r="O30" s="20">
        <f t="shared" si="2"/>
        <v>201</v>
      </c>
      <c r="P30" s="19">
        <v>37</v>
      </c>
    </row>
    <row r="31" spans="1:16" hidden="1" x14ac:dyDescent="0.25">
      <c r="A31" s="20" t="str">
        <f t="shared" si="0"/>
        <v>LAVORGNA_ANTONIO_M03</v>
      </c>
      <c r="B31" s="19">
        <f t="shared" si="1"/>
        <v>30</v>
      </c>
      <c r="C31" s="20">
        <v>65</v>
      </c>
      <c r="D31" s="58" t="s">
        <v>209</v>
      </c>
      <c r="E31" s="19">
        <v>980</v>
      </c>
      <c r="F31" s="18">
        <v>7</v>
      </c>
      <c r="G31" s="19" t="s">
        <v>3</v>
      </c>
      <c r="H31" s="18" t="str">
        <f>VLOOKUP(G31,CAT!$E$2:$F$26,2)</f>
        <v>M03</v>
      </c>
      <c r="I31" s="21">
        <v>3.1088541666666664E-2</v>
      </c>
      <c r="J31" s="21">
        <v>3.0479166666666671E-3</v>
      </c>
      <c r="K31" s="19" t="s">
        <v>144</v>
      </c>
      <c r="L31" s="19" t="s">
        <v>22</v>
      </c>
      <c r="M31" s="19" t="s">
        <v>2784</v>
      </c>
      <c r="N31" s="19" t="s">
        <v>1169</v>
      </c>
      <c r="O31" s="20">
        <f t="shared" si="2"/>
        <v>200</v>
      </c>
      <c r="P31" s="19">
        <v>37</v>
      </c>
    </row>
    <row r="32" spans="1:16" hidden="1" x14ac:dyDescent="0.25">
      <c r="A32" s="20" t="str">
        <f t="shared" si="0"/>
        <v>CAROLLA_ANTONIO_M07</v>
      </c>
      <c r="B32" s="19">
        <f t="shared" si="1"/>
        <v>31</v>
      </c>
      <c r="C32" s="20">
        <v>66</v>
      </c>
      <c r="D32" s="58" t="s">
        <v>209</v>
      </c>
      <c r="E32" s="19">
        <v>1095</v>
      </c>
      <c r="F32" s="18">
        <v>8</v>
      </c>
      <c r="G32" s="19" t="s">
        <v>17</v>
      </c>
      <c r="H32" s="18" t="str">
        <f>VLOOKUP(G32,CAT!$E$2:$F$26,2)</f>
        <v>M07</v>
      </c>
      <c r="I32" s="21">
        <v>3.10943287037037E-2</v>
      </c>
      <c r="J32" s="21">
        <v>3.0484953703703702E-3</v>
      </c>
      <c r="K32" s="19" t="s">
        <v>733</v>
      </c>
      <c r="L32" s="19" t="s">
        <v>22</v>
      </c>
      <c r="M32" s="19" t="s">
        <v>2785</v>
      </c>
      <c r="N32" s="19" t="s">
        <v>1194</v>
      </c>
      <c r="O32" s="20">
        <f t="shared" si="2"/>
        <v>199</v>
      </c>
      <c r="P32" s="19">
        <v>39</v>
      </c>
    </row>
    <row r="33" spans="1:16" hidden="1" x14ac:dyDescent="0.25">
      <c r="A33" s="20" t="str">
        <f t="shared" si="0"/>
        <v>MAFFEI_ALBERTO_M07</v>
      </c>
      <c r="B33" s="19">
        <f t="shared" si="1"/>
        <v>32</v>
      </c>
      <c r="C33" s="20">
        <v>68</v>
      </c>
      <c r="D33" s="58" t="s">
        <v>209</v>
      </c>
      <c r="E33" s="19">
        <v>1140</v>
      </c>
      <c r="F33" s="18">
        <v>9</v>
      </c>
      <c r="G33" s="19" t="s">
        <v>17</v>
      </c>
      <c r="H33" s="18" t="str">
        <f>VLOOKUP(G33,CAT!$E$2:$F$26,2)</f>
        <v>M07</v>
      </c>
      <c r="I33" s="21">
        <v>3.1252893518518517E-2</v>
      </c>
      <c r="J33" s="21">
        <v>3.0640046296296296E-3</v>
      </c>
      <c r="K33" s="19" t="s">
        <v>176</v>
      </c>
      <c r="L33" s="19" t="s">
        <v>130</v>
      </c>
      <c r="M33" s="19" t="s">
        <v>2786</v>
      </c>
      <c r="N33" s="19" t="s">
        <v>189</v>
      </c>
      <c r="O33" s="20">
        <f t="shared" si="2"/>
        <v>198</v>
      </c>
      <c r="P33" s="19">
        <v>37</v>
      </c>
    </row>
    <row r="34" spans="1:16" hidden="1" x14ac:dyDescent="0.25">
      <c r="A34" s="20" t="str">
        <f t="shared" si="0"/>
        <v>PUGLIA_VITO_M04</v>
      </c>
      <c r="B34" s="19">
        <f t="shared" si="1"/>
        <v>33</v>
      </c>
      <c r="C34" s="20">
        <v>74</v>
      </c>
      <c r="D34" s="58" t="s">
        <v>209</v>
      </c>
      <c r="E34" s="19">
        <v>983</v>
      </c>
      <c r="F34" s="18">
        <v>16</v>
      </c>
      <c r="G34" s="19" t="s">
        <v>7</v>
      </c>
      <c r="H34" s="18" t="str">
        <f>VLOOKUP(G34,CAT!$E$2:$F$26,2)</f>
        <v>M04</v>
      </c>
      <c r="I34" s="21">
        <v>3.1714120370370372E-2</v>
      </c>
      <c r="J34" s="21">
        <v>3.1092592592592591E-3</v>
      </c>
      <c r="K34" s="19" t="s">
        <v>274</v>
      </c>
      <c r="L34" s="19" t="s">
        <v>275</v>
      </c>
      <c r="M34" s="19" t="s">
        <v>2787</v>
      </c>
      <c r="N34" s="19" t="s">
        <v>1169</v>
      </c>
      <c r="O34" s="20">
        <f t="shared" si="2"/>
        <v>197</v>
      </c>
      <c r="P34" s="19">
        <v>31</v>
      </c>
    </row>
    <row r="35" spans="1:16" hidden="1" x14ac:dyDescent="0.25">
      <c r="A35" s="20" t="str">
        <f t="shared" si="0"/>
        <v>FERRUCCI_OTTAVIO_M06</v>
      </c>
      <c r="B35" s="19">
        <f t="shared" si="1"/>
        <v>34</v>
      </c>
      <c r="C35" s="20">
        <v>76</v>
      </c>
      <c r="D35" s="58" t="s">
        <v>209</v>
      </c>
      <c r="E35" s="19">
        <v>1103</v>
      </c>
      <c r="F35" s="18">
        <v>10</v>
      </c>
      <c r="G35" s="19" t="s">
        <v>15</v>
      </c>
      <c r="H35" s="18" t="str">
        <f>VLOOKUP(G35,CAT!$E$2:$F$26,2)</f>
        <v>M06</v>
      </c>
      <c r="I35" s="21">
        <v>3.1755787037037034E-2</v>
      </c>
      <c r="J35" s="21">
        <v>3.1133101851851847E-3</v>
      </c>
      <c r="K35" s="19" t="s">
        <v>790</v>
      </c>
      <c r="L35" s="19" t="s">
        <v>792</v>
      </c>
      <c r="M35" s="19" t="s">
        <v>2788</v>
      </c>
      <c r="N35" s="19" t="s">
        <v>1194</v>
      </c>
      <c r="O35" s="20">
        <f t="shared" si="2"/>
        <v>196</v>
      </c>
      <c r="P35" s="19">
        <v>37</v>
      </c>
    </row>
    <row r="36" spans="1:16" hidden="1" x14ac:dyDescent="0.25">
      <c r="A36" s="20" t="str">
        <f t="shared" si="0"/>
        <v>TREMONTE_PATRIZIO_M04</v>
      </c>
      <c r="B36" s="19">
        <f t="shared" si="1"/>
        <v>35</v>
      </c>
      <c r="C36" s="20">
        <v>78</v>
      </c>
      <c r="D36" s="58" t="s">
        <v>209</v>
      </c>
      <c r="E36" s="19">
        <v>1198</v>
      </c>
      <c r="F36" s="18">
        <v>17</v>
      </c>
      <c r="G36" s="19" t="s">
        <v>7</v>
      </c>
      <c r="H36" s="18" t="str">
        <f>VLOOKUP(G36,CAT!$E$2:$F$26,2)</f>
        <v>M04</v>
      </c>
      <c r="I36" s="21">
        <v>3.2244212962962961E-2</v>
      </c>
      <c r="J36" s="21">
        <v>3.1612268518518521E-3</v>
      </c>
      <c r="K36" s="19" t="s">
        <v>296</v>
      </c>
      <c r="L36" s="19" t="s">
        <v>101</v>
      </c>
      <c r="M36" s="19" t="s">
        <v>2789</v>
      </c>
      <c r="N36" s="19" t="s">
        <v>1169</v>
      </c>
      <c r="O36" s="20">
        <f t="shared" si="2"/>
        <v>195</v>
      </c>
      <c r="P36" s="19">
        <v>30</v>
      </c>
    </row>
    <row r="37" spans="1:16" hidden="1" x14ac:dyDescent="0.25">
      <c r="A37" s="20" t="str">
        <f t="shared" si="0"/>
        <v>CANU_GIANFRANCO_M09</v>
      </c>
      <c r="B37" s="19">
        <f t="shared" si="1"/>
        <v>36</v>
      </c>
      <c r="C37" s="20">
        <v>84</v>
      </c>
      <c r="D37" s="58" t="s">
        <v>209</v>
      </c>
      <c r="E37" s="19">
        <v>1150</v>
      </c>
      <c r="F37" s="18">
        <v>1</v>
      </c>
      <c r="G37" s="19" t="s">
        <v>70</v>
      </c>
      <c r="H37" s="18" t="str">
        <f>VLOOKUP(G37,CAT!$E$2:$F$26,2)</f>
        <v>M09</v>
      </c>
      <c r="I37" s="21">
        <v>3.2710069444444441E-2</v>
      </c>
      <c r="J37" s="21">
        <v>3.2068287037037035E-3</v>
      </c>
      <c r="K37" s="19" t="s">
        <v>483</v>
      </c>
      <c r="L37" s="19" t="s">
        <v>151</v>
      </c>
      <c r="M37" s="19" t="s">
        <v>2790</v>
      </c>
      <c r="N37" s="19" t="s">
        <v>953</v>
      </c>
      <c r="O37" s="20">
        <f t="shared" si="2"/>
        <v>194</v>
      </c>
      <c r="P37" s="19">
        <v>45</v>
      </c>
    </row>
    <row r="38" spans="1:16" hidden="1" x14ac:dyDescent="0.25">
      <c r="A38" s="20" t="str">
        <f t="shared" si="0"/>
        <v>BOTTICELLA_MAURIZIO_M06</v>
      </c>
      <c r="B38" s="19">
        <f t="shared" si="1"/>
        <v>37</v>
      </c>
      <c r="C38" s="20">
        <v>85</v>
      </c>
      <c r="D38" s="58" t="s">
        <v>209</v>
      </c>
      <c r="E38" s="19">
        <v>1089</v>
      </c>
      <c r="F38" s="18">
        <v>14</v>
      </c>
      <c r="G38" s="19" t="s">
        <v>15</v>
      </c>
      <c r="H38" s="18" t="str">
        <f>VLOOKUP(G38,CAT!$E$2:$F$26,2)</f>
        <v>M06</v>
      </c>
      <c r="I38" s="21">
        <v>3.2837384259259257E-2</v>
      </c>
      <c r="J38" s="21">
        <v>3.2193287037037034E-3</v>
      </c>
      <c r="K38" s="19" t="s">
        <v>902</v>
      </c>
      <c r="L38" s="19" t="s">
        <v>112</v>
      </c>
      <c r="M38" s="19" t="s">
        <v>2791</v>
      </c>
      <c r="N38" s="19" t="s">
        <v>328</v>
      </c>
      <c r="O38" s="20">
        <f t="shared" si="2"/>
        <v>193</v>
      </c>
      <c r="P38" s="19">
        <v>36</v>
      </c>
    </row>
    <row r="39" spans="1:16" hidden="1" x14ac:dyDescent="0.25">
      <c r="A39" s="20" t="str">
        <f t="shared" si="0"/>
        <v>SORIANO_ANTONIO_M06</v>
      </c>
      <c r="B39" s="19">
        <f t="shared" si="1"/>
        <v>38</v>
      </c>
      <c r="C39" s="20">
        <v>87</v>
      </c>
      <c r="D39" s="58" t="s">
        <v>209</v>
      </c>
      <c r="E39" s="19">
        <v>986</v>
      </c>
      <c r="F39" s="18">
        <v>15</v>
      </c>
      <c r="G39" s="19" t="s">
        <v>15</v>
      </c>
      <c r="H39" s="18" t="str">
        <f>VLOOKUP(G39,CAT!$E$2:$F$26,2)</f>
        <v>M06</v>
      </c>
      <c r="I39" s="21">
        <v>3.2931712962962961E-2</v>
      </c>
      <c r="J39" s="21">
        <v>3.2285879629629631E-3</v>
      </c>
      <c r="K39" s="19" t="s">
        <v>62</v>
      </c>
      <c r="L39" s="19" t="s">
        <v>22</v>
      </c>
      <c r="M39" s="19" t="s">
        <v>2792</v>
      </c>
      <c r="N39" s="19" t="s">
        <v>1169</v>
      </c>
      <c r="O39" s="20">
        <f t="shared" si="2"/>
        <v>192</v>
      </c>
      <c r="P39" s="19">
        <v>35</v>
      </c>
    </row>
    <row r="40" spans="1:16" hidden="1" x14ac:dyDescent="0.25">
      <c r="A40" s="20" t="str">
        <f t="shared" si="0"/>
        <v>CAPRIO_GIUSEPPE_M03</v>
      </c>
      <c r="B40" s="19">
        <f t="shared" si="1"/>
        <v>39</v>
      </c>
      <c r="C40" s="20">
        <v>89</v>
      </c>
      <c r="D40" s="58" t="s">
        <v>209</v>
      </c>
      <c r="E40" s="19">
        <v>1180</v>
      </c>
      <c r="F40" s="18">
        <v>8</v>
      </c>
      <c r="G40" s="19" t="s">
        <v>3</v>
      </c>
      <c r="H40" s="18" t="str">
        <f>VLOOKUP(G40,CAT!$E$2:$F$26,2)</f>
        <v>M03</v>
      </c>
      <c r="I40" s="21">
        <v>3.3004629629629627E-2</v>
      </c>
      <c r="J40" s="21">
        <v>3.2357638888888887E-3</v>
      </c>
      <c r="K40" s="19" t="s">
        <v>743</v>
      </c>
      <c r="L40" s="19" t="s">
        <v>21</v>
      </c>
      <c r="M40" s="19" t="s">
        <v>2793</v>
      </c>
      <c r="N40" s="19" t="s">
        <v>1169</v>
      </c>
      <c r="O40" s="20">
        <f t="shared" si="2"/>
        <v>191</v>
      </c>
      <c r="P40" s="19">
        <v>36</v>
      </c>
    </row>
    <row r="41" spans="1:16" hidden="1" x14ac:dyDescent="0.25">
      <c r="A41" s="20" t="str">
        <f t="shared" si="0"/>
        <v>PUZIO_MASSIMO_M07</v>
      </c>
      <c r="B41" s="19">
        <f t="shared" si="1"/>
        <v>40</v>
      </c>
      <c r="C41" s="20">
        <v>91</v>
      </c>
      <c r="D41" s="58" t="s">
        <v>209</v>
      </c>
      <c r="E41" s="19">
        <v>1143</v>
      </c>
      <c r="F41" s="18">
        <v>11</v>
      </c>
      <c r="G41" s="19" t="s">
        <v>17</v>
      </c>
      <c r="H41" s="18" t="str">
        <f>VLOOKUP(G41,CAT!$E$2:$F$26,2)</f>
        <v>M07</v>
      </c>
      <c r="I41" s="21">
        <v>3.3132523148148151E-2</v>
      </c>
      <c r="J41" s="21">
        <v>3.2482638888888891E-3</v>
      </c>
      <c r="K41" s="19" t="s">
        <v>185</v>
      </c>
      <c r="L41" s="19" t="s">
        <v>97</v>
      </c>
      <c r="M41" s="19" t="s">
        <v>2794</v>
      </c>
      <c r="N41" s="19" t="s">
        <v>189</v>
      </c>
      <c r="O41" s="20">
        <f t="shared" si="2"/>
        <v>190</v>
      </c>
      <c r="P41" s="19">
        <v>36</v>
      </c>
    </row>
    <row r="42" spans="1:16" hidden="1" x14ac:dyDescent="0.25">
      <c r="A42" s="20" t="str">
        <f t="shared" si="0"/>
        <v>GIORGIONE_GERARDO_M06</v>
      </c>
      <c r="B42" s="19">
        <f t="shared" si="1"/>
        <v>41</v>
      </c>
      <c r="C42" s="20">
        <v>92</v>
      </c>
      <c r="D42" s="58" t="s">
        <v>209</v>
      </c>
      <c r="E42" s="19">
        <v>1105</v>
      </c>
      <c r="F42" s="18">
        <v>16</v>
      </c>
      <c r="G42" s="19" t="s">
        <v>15</v>
      </c>
      <c r="H42" s="18" t="str">
        <f>VLOOKUP(G42,CAT!$E$2:$F$26,2)</f>
        <v>M06</v>
      </c>
      <c r="I42" s="21">
        <v>3.3302083333333336E-2</v>
      </c>
      <c r="J42" s="21">
        <v>3.2649305555555556E-3</v>
      </c>
      <c r="K42" s="19" t="s">
        <v>139</v>
      </c>
      <c r="L42" s="19" t="s">
        <v>61</v>
      </c>
      <c r="M42" s="19" t="s">
        <v>2795</v>
      </c>
      <c r="N42" s="19" t="s">
        <v>1194</v>
      </c>
      <c r="O42" s="20">
        <f t="shared" si="2"/>
        <v>189</v>
      </c>
      <c r="P42" s="19">
        <v>34</v>
      </c>
    </row>
    <row r="43" spans="1:16" hidden="1" x14ac:dyDescent="0.25">
      <c r="A43" s="20" t="str">
        <f t="shared" si="0"/>
        <v>NYGAARD_SOREN_M06</v>
      </c>
      <c r="B43" s="19">
        <f t="shared" si="1"/>
        <v>42</v>
      </c>
      <c r="C43" s="20">
        <v>95</v>
      </c>
      <c r="D43" s="58" t="s">
        <v>209</v>
      </c>
      <c r="E43" s="19">
        <v>1186</v>
      </c>
      <c r="F43" s="18">
        <v>18</v>
      </c>
      <c r="G43" s="19" t="s">
        <v>15</v>
      </c>
      <c r="H43" s="18" t="str">
        <f>VLOOKUP(G43,CAT!$E$2:$F$26,2)</f>
        <v>M06</v>
      </c>
      <c r="I43" s="21">
        <v>3.380266203703703E-2</v>
      </c>
      <c r="J43" s="21">
        <v>3.3140046296296299E-3</v>
      </c>
      <c r="K43" s="19" t="s">
        <v>47</v>
      </c>
      <c r="L43" s="19" t="s">
        <v>48</v>
      </c>
      <c r="M43" s="19" t="s">
        <v>2796</v>
      </c>
      <c r="N43" s="19" t="s">
        <v>1169</v>
      </c>
      <c r="O43" s="20">
        <f t="shared" si="2"/>
        <v>188</v>
      </c>
      <c r="P43" s="19">
        <v>33</v>
      </c>
    </row>
    <row r="44" spans="1:16" x14ac:dyDescent="0.25">
      <c r="A44" s="20" t="str">
        <f t="shared" si="0"/>
        <v>VICARIO_MARIO_ANTONIO_M08</v>
      </c>
      <c r="B44" s="19">
        <f t="shared" si="1"/>
        <v>43</v>
      </c>
      <c r="C44" s="20">
        <v>97</v>
      </c>
      <c r="D44" s="58" t="s">
        <v>209</v>
      </c>
      <c r="E44" s="19">
        <v>1200</v>
      </c>
      <c r="F44" s="18">
        <v>4</v>
      </c>
      <c r="G44" s="19" t="s">
        <v>9</v>
      </c>
      <c r="H44" s="18" t="str">
        <f>VLOOKUP(G44,CAT!$E$2:$F$26,2)</f>
        <v>M08</v>
      </c>
      <c r="I44" s="21">
        <v>3.396701388888889E-2</v>
      </c>
      <c r="J44" s="21">
        <v>3.3300925925925928E-3</v>
      </c>
      <c r="K44" s="19" t="s">
        <v>374</v>
      </c>
      <c r="L44" s="19" t="s">
        <v>1096</v>
      </c>
      <c r="M44" s="19" t="s">
        <v>2797</v>
      </c>
      <c r="N44" s="19" t="s">
        <v>1169</v>
      </c>
      <c r="O44" s="20">
        <f t="shared" si="2"/>
        <v>187</v>
      </c>
      <c r="P44" s="19">
        <v>45</v>
      </c>
    </row>
    <row r="45" spans="1:16" hidden="1" x14ac:dyDescent="0.25">
      <c r="A45" s="20" t="str">
        <f t="shared" si="0"/>
        <v>RENZO_VINCENT_M02</v>
      </c>
      <c r="B45" s="19">
        <f t="shared" si="1"/>
        <v>44</v>
      </c>
      <c r="C45" s="20">
        <v>99</v>
      </c>
      <c r="D45" s="58" t="s">
        <v>209</v>
      </c>
      <c r="E45" s="19">
        <v>1114</v>
      </c>
      <c r="F45" s="18">
        <v>13</v>
      </c>
      <c r="G45" s="19" t="s">
        <v>20</v>
      </c>
      <c r="H45" s="18" t="str">
        <f>VLOOKUP(G45,CAT!$E$2:$F$26,2)</f>
        <v>M02</v>
      </c>
      <c r="I45" s="21">
        <v>3.4056134259259262E-2</v>
      </c>
      <c r="J45" s="21">
        <v>3.3388888888888891E-3</v>
      </c>
      <c r="K45" s="19" t="s">
        <v>159</v>
      </c>
      <c r="L45" s="19" t="s">
        <v>160</v>
      </c>
      <c r="M45" s="19" t="s">
        <v>2798</v>
      </c>
      <c r="N45" s="19" t="s">
        <v>1194</v>
      </c>
      <c r="O45" s="20">
        <f t="shared" si="2"/>
        <v>186</v>
      </c>
      <c r="P45" s="19">
        <v>33</v>
      </c>
    </row>
    <row r="46" spans="1:16" hidden="1" x14ac:dyDescent="0.25">
      <c r="A46" s="20" t="str">
        <f t="shared" si="0"/>
        <v>IANNIELLO_CARMINE_M07</v>
      </c>
      <c r="B46" s="19">
        <f t="shared" si="1"/>
        <v>45</v>
      </c>
      <c r="C46" s="20">
        <v>100</v>
      </c>
      <c r="D46" s="58" t="s">
        <v>209</v>
      </c>
      <c r="E46" s="19">
        <v>1107</v>
      </c>
      <c r="F46" s="18">
        <v>12</v>
      </c>
      <c r="G46" s="19" t="s">
        <v>17</v>
      </c>
      <c r="H46" s="18" t="str">
        <f>VLOOKUP(G46,CAT!$E$2:$F$26,2)</f>
        <v>M07</v>
      </c>
      <c r="I46" s="21">
        <v>3.4081018518518517E-2</v>
      </c>
      <c r="J46" s="21">
        <v>3.3413194444444441E-3</v>
      </c>
      <c r="K46" s="19" t="s">
        <v>277</v>
      </c>
      <c r="L46" s="19" t="s">
        <v>81</v>
      </c>
      <c r="M46" s="19" t="s">
        <v>2799</v>
      </c>
      <c r="N46" s="19" t="s">
        <v>1194</v>
      </c>
      <c r="O46" s="20">
        <f t="shared" si="2"/>
        <v>185</v>
      </c>
      <c r="P46" s="19">
        <v>35</v>
      </c>
    </row>
    <row r="47" spans="1:16" hidden="1" x14ac:dyDescent="0.25">
      <c r="A47" s="20" t="str">
        <f t="shared" si="0"/>
        <v>PALAZZO_MARIO_M04</v>
      </c>
      <c r="B47" s="19">
        <f t="shared" si="1"/>
        <v>46</v>
      </c>
      <c r="C47" s="20">
        <v>102</v>
      </c>
      <c r="D47" s="58" t="s">
        <v>209</v>
      </c>
      <c r="E47" s="19">
        <v>982</v>
      </c>
      <c r="F47" s="18">
        <v>20</v>
      </c>
      <c r="G47" s="19" t="s">
        <v>7</v>
      </c>
      <c r="H47" s="18" t="str">
        <f>VLOOKUP(G47,CAT!$E$2:$F$26,2)</f>
        <v>M04</v>
      </c>
      <c r="I47" s="21">
        <v>3.4132523148148144E-2</v>
      </c>
      <c r="J47" s="21">
        <v>3.3462962962962969E-3</v>
      </c>
      <c r="K47" s="19" t="s">
        <v>54</v>
      </c>
      <c r="L47" s="19" t="s">
        <v>55</v>
      </c>
      <c r="M47" s="19" t="s">
        <v>2800</v>
      </c>
      <c r="N47" s="19" t="s">
        <v>1169</v>
      </c>
      <c r="O47" s="20">
        <f t="shared" si="2"/>
        <v>184</v>
      </c>
      <c r="P47" s="19">
        <v>29</v>
      </c>
    </row>
    <row r="48" spans="1:16" x14ac:dyDescent="0.25">
      <c r="A48" s="20" t="str">
        <f t="shared" si="0"/>
        <v>ROMANO_MARCELLO_M08</v>
      </c>
      <c r="B48" s="19">
        <f t="shared" si="1"/>
        <v>47</v>
      </c>
      <c r="C48" s="20">
        <v>106</v>
      </c>
      <c r="D48" s="58" t="s">
        <v>209</v>
      </c>
      <c r="E48" s="19">
        <v>1145</v>
      </c>
      <c r="F48" s="18">
        <v>5</v>
      </c>
      <c r="G48" s="19" t="s">
        <v>9</v>
      </c>
      <c r="H48" s="18" t="str">
        <f>VLOOKUP(G48,CAT!$E$2:$F$26,2)</f>
        <v>M08</v>
      </c>
      <c r="I48" s="21">
        <v>3.4362268518518521E-2</v>
      </c>
      <c r="J48" s="21">
        <v>3.3688657407407413E-3</v>
      </c>
      <c r="K48" s="19" t="s">
        <v>161</v>
      </c>
      <c r="L48" s="19" t="s">
        <v>187</v>
      </c>
      <c r="M48" s="19" t="s">
        <v>2801</v>
      </c>
      <c r="N48" s="19" t="s">
        <v>189</v>
      </c>
      <c r="O48" s="20">
        <f t="shared" si="2"/>
        <v>183</v>
      </c>
      <c r="P48" s="19">
        <v>42</v>
      </c>
    </row>
    <row r="49" spans="1:16" hidden="1" x14ac:dyDescent="0.25">
      <c r="A49" s="20" t="str">
        <f t="shared" si="0"/>
        <v>GORGONIO_FRANCESCO_M07</v>
      </c>
      <c r="B49" s="19">
        <f t="shared" si="1"/>
        <v>48</v>
      </c>
      <c r="C49" s="20">
        <v>109</v>
      </c>
      <c r="D49" s="58" t="s">
        <v>209</v>
      </c>
      <c r="E49" s="19">
        <v>1106</v>
      </c>
      <c r="F49" s="18">
        <v>15</v>
      </c>
      <c r="G49" s="19" t="s">
        <v>17</v>
      </c>
      <c r="H49" s="18" t="str">
        <f>VLOOKUP(G49,CAT!$E$2:$F$26,2)</f>
        <v>M07</v>
      </c>
      <c r="I49" s="21">
        <v>3.4839120370370374E-2</v>
      </c>
      <c r="J49" s="21">
        <v>3.4156249999999998E-3</v>
      </c>
      <c r="K49" s="19" t="s">
        <v>304</v>
      </c>
      <c r="L49" s="19" t="s">
        <v>109</v>
      </c>
      <c r="M49" s="19" t="s">
        <v>2802</v>
      </c>
      <c r="N49" s="19" t="s">
        <v>1194</v>
      </c>
      <c r="O49" s="20">
        <f t="shared" si="2"/>
        <v>182</v>
      </c>
      <c r="P49" s="19">
        <v>34</v>
      </c>
    </row>
    <row r="50" spans="1:16" hidden="1" x14ac:dyDescent="0.25">
      <c r="A50" s="20" t="str">
        <f t="shared" si="0"/>
        <v>MAURO_TOMMASO_M05</v>
      </c>
      <c r="B50" s="19">
        <f t="shared" si="1"/>
        <v>49</v>
      </c>
      <c r="C50" s="20">
        <v>110</v>
      </c>
      <c r="D50" s="58" t="s">
        <v>209</v>
      </c>
      <c r="E50" s="19">
        <v>1087</v>
      </c>
      <c r="F50" s="18">
        <v>20</v>
      </c>
      <c r="G50" s="19" t="s">
        <v>29</v>
      </c>
      <c r="H50" s="18" t="str">
        <f>VLOOKUP(G50,CAT!$E$2:$F$26,2)</f>
        <v>M05</v>
      </c>
      <c r="I50" s="21">
        <v>3.4876157407407404E-2</v>
      </c>
      <c r="J50" s="21">
        <v>3.4192129629629629E-3</v>
      </c>
      <c r="K50" s="19" t="s">
        <v>86</v>
      </c>
      <c r="L50" s="19" t="s">
        <v>87</v>
      </c>
      <c r="M50" s="19" t="s">
        <v>2803</v>
      </c>
      <c r="N50" s="19" t="s">
        <v>92</v>
      </c>
      <c r="O50" s="20">
        <f t="shared" si="2"/>
        <v>181</v>
      </c>
      <c r="P50" s="19">
        <v>36</v>
      </c>
    </row>
    <row r="51" spans="1:16" hidden="1" x14ac:dyDescent="0.25">
      <c r="A51" s="20" t="str">
        <f t="shared" si="0"/>
        <v>CASERIO_LINDA_F3</v>
      </c>
      <c r="B51" s="19">
        <f t="shared" si="1"/>
        <v>50</v>
      </c>
      <c r="C51" s="20">
        <v>8</v>
      </c>
      <c r="D51" s="58" t="s">
        <v>210</v>
      </c>
      <c r="E51" s="19">
        <v>1151</v>
      </c>
      <c r="F51" s="18">
        <v>2</v>
      </c>
      <c r="G51" s="19" t="s">
        <v>71</v>
      </c>
      <c r="H51" s="18" t="str">
        <f>VLOOKUP(G51,CAT!$E$2:$F$26,2)</f>
        <v>F3</v>
      </c>
      <c r="I51" s="21">
        <v>3.4957175925925926E-2</v>
      </c>
      <c r="J51" s="21">
        <v>3.4271990740740738E-3</v>
      </c>
      <c r="K51" s="19" t="s">
        <v>301</v>
      </c>
      <c r="L51" s="19" t="s">
        <v>302</v>
      </c>
      <c r="M51" s="19" t="s">
        <v>2804</v>
      </c>
      <c r="N51" s="19" t="s">
        <v>953</v>
      </c>
      <c r="O51" s="20">
        <f t="shared" si="2"/>
        <v>180</v>
      </c>
      <c r="P51" s="19">
        <v>12</v>
      </c>
    </row>
    <row r="52" spans="1:16" hidden="1" x14ac:dyDescent="0.25">
      <c r="A52" s="20" t="str">
        <f t="shared" si="0"/>
        <v>GIACINTO_ALESSANDRO_M05</v>
      </c>
      <c r="B52" s="19">
        <f t="shared" si="1"/>
        <v>51</v>
      </c>
      <c r="C52" s="20">
        <v>112</v>
      </c>
      <c r="D52" s="58" t="s">
        <v>209</v>
      </c>
      <c r="E52" s="19">
        <v>1137</v>
      </c>
      <c r="F52" s="18">
        <v>22</v>
      </c>
      <c r="G52" s="19" t="s">
        <v>29</v>
      </c>
      <c r="H52" s="18" t="str">
        <f>VLOOKUP(G52,CAT!$E$2:$F$26,2)</f>
        <v>M05</v>
      </c>
      <c r="I52" s="21">
        <v>3.5100694444444448E-2</v>
      </c>
      <c r="J52" s="21">
        <v>3.4412037037037037E-3</v>
      </c>
      <c r="K52" s="19" t="s">
        <v>174</v>
      </c>
      <c r="L52" s="19" t="s">
        <v>95</v>
      </c>
      <c r="M52" s="19" t="s">
        <v>2805</v>
      </c>
      <c r="N52" s="19" t="s">
        <v>189</v>
      </c>
      <c r="O52" s="20">
        <f t="shared" si="2"/>
        <v>179</v>
      </c>
      <c r="P52" s="19">
        <v>35</v>
      </c>
    </row>
    <row r="53" spans="1:16" x14ac:dyDescent="0.25">
      <c r="A53" s="20" t="str">
        <f t="shared" si="0"/>
        <v>CIVITILLO_MICHELE_ANGELO_M08</v>
      </c>
      <c r="B53" s="19">
        <f t="shared" si="1"/>
        <v>52</v>
      </c>
      <c r="C53" s="20">
        <v>115</v>
      </c>
      <c r="D53" s="58" t="s">
        <v>209</v>
      </c>
      <c r="E53" s="19">
        <v>976</v>
      </c>
      <c r="F53" s="18">
        <v>7</v>
      </c>
      <c r="G53" s="19" t="s">
        <v>9</v>
      </c>
      <c r="H53" s="18" t="str">
        <f>VLOOKUP(G53,CAT!$E$2:$F$26,2)</f>
        <v>M08</v>
      </c>
      <c r="I53" s="21">
        <v>3.5281828703703701E-2</v>
      </c>
      <c r="J53" s="21">
        <v>3.4590277777777779E-3</v>
      </c>
      <c r="K53" s="19" t="s">
        <v>10</v>
      </c>
      <c r="L53" s="19" t="s">
        <v>1084</v>
      </c>
      <c r="M53" s="19" t="s">
        <v>2806</v>
      </c>
      <c r="N53" s="19" t="s">
        <v>1169</v>
      </c>
      <c r="O53" s="20">
        <f t="shared" si="2"/>
        <v>178</v>
      </c>
      <c r="P53" s="19">
        <v>39</v>
      </c>
    </row>
    <row r="54" spans="1:16" hidden="1" x14ac:dyDescent="0.25">
      <c r="A54" s="20" t="str">
        <f t="shared" si="0"/>
        <v>CENICCOLA_VERA_F2</v>
      </c>
      <c r="B54" s="19">
        <f t="shared" si="1"/>
        <v>53</v>
      </c>
      <c r="C54" s="20">
        <v>9</v>
      </c>
      <c r="D54" s="58" t="s">
        <v>210</v>
      </c>
      <c r="E54" s="19">
        <v>1096</v>
      </c>
      <c r="F54" s="18">
        <v>1</v>
      </c>
      <c r="G54" s="19" t="s">
        <v>12</v>
      </c>
      <c r="H54" s="18" t="str">
        <f>VLOOKUP(G54,CAT!$E$2:$F$26,2)</f>
        <v>F2</v>
      </c>
      <c r="I54" s="21">
        <v>3.5490740740740746E-2</v>
      </c>
      <c r="J54" s="21">
        <v>3.4795138888888892E-3</v>
      </c>
      <c r="K54" s="19" t="s">
        <v>778</v>
      </c>
      <c r="L54" s="19" t="s">
        <v>779</v>
      </c>
      <c r="M54" s="19" t="s">
        <v>2807</v>
      </c>
      <c r="N54" s="19" t="s">
        <v>1194</v>
      </c>
      <c r="O54" s="20">
        <f t="shared" si="2"/>
        <v>177</v>
      </c>
      <c r="P54" s="19">
        <v>10</v>
      </c>
    </row>
    <row r="55" spans="1:16" hidden="1" x14ac:dyDescent="0.25">
      <c r="A55" s="20" t="str">
        <f t="shared" si="0"/>
        <v>DI_LUNARDO_GIANNI_M06</v>
      </c>
      <c r="B55" s="19">
        <f t="shared" si="1"/>
        <v>54</v>
      </c>
      <c r="C55" s="20">
        <v>116</v>
      </c>
      <c r="D55" s="58" t="s">
        <v>209</v>
      </c>
      <c r="E55" s="19">
        <v>1101</v>
      </c>
      <c r="F55" s="18">
        <v>23</v>
      </c>
      <c r="G55" s="19" t="s">
        <v>15</v>
      </c>
      <c r="H55" s="18" t="str">
        <f>VLOOKUP(G55,CAT!$E$2:$F$26,2)</f>
        <v>M06</v>
      </c>
      <c r="I55" s="21">
        <v>3.5490740740740746E-2</v>
      </c>
      <c r="J55" s="21">
        <v>3.4795138888888892E-3</v>
      </c>
      <c r="K55" s="19" t="s">
        <v>1108</v>
      </c>
      <c r="L55" s="19" t="s">
        <v>211</v>
      </c>
      <c r="M55" s="19" t="s">
        <v>2807</v>
      </c>
      <c r="N55" s="19" t="s">
        <v>1194</v>
      </c>
      <c r="O55" s="20">
        <f t="shared" si="2"/>
        <v>176</v>
      </c>
      <c r="P55" s="19">
        <v>32</v>
      </c>
    </row>
    <row r="56" spans="1:16" hidden="1" x14ac:dyDescent="0.25">
      <c r="A56" s="20" t="str">
        <f t="shared" si="0"/>
        <v>MATURO_GIUSEPPE_M03</v>
      </c>
      <c r="B56" s="19">
        <f t="shared" si="1"/>
        <v>55</v>
      </c>
      <c r="C56" s="20">
        <v>117</v>
      </c>
      <c r="D56" s="58" t="s">
        <v>209</v>
      </c>
      <c r="E56" s="19">
        <v>1109</v>
      </c>
      <c r="F56" s="18">
        <v>9</v>
      </c>
      <c r="G56" s="19" t="s">
        <v>3</v>
      </c>
      <c r="H56" s="18" t="str">
        <f>VLOOKUP(G56,CAT!$E$2:$F$26,2)</f>
        <v>M03</v>
      </c>
      <c r="I56" s="21">
        <v>3.5490740740740746E-2</v>
      </c>
      <c r="J56" s="21">
        <v>3.4795138888888892E-3</v>
      </c>
      <c r="K56" s="19" t="s">
        <v>633</v>
      </c>
      <c r="L56" s="19" t="s">
        <v>21</v>
      </c>
      <c r="M56" s="19" t="s">
        <v>2807</v>
      </c>
      <c r="N56" s="19" t="s">
        <v>1194</v>
      </c>
      <c r="O56" s="20">
        <f t="shared" si="2"/>
        <v>175</v>
      </c>
      <c r="P56" s="19">
        <v>35</v>
      </c>
    </row>
    <row r="57" spans="1:16" x14ac:dyDescent="0.25">
      <c r="A57" s="20" t="str">
        <f t="shared" si="0"/>
        <v>GALASSO_MARIO_GIUSEPPE_M08</v>
      </c>
      <c r="B57" s="19">
        <f t="shared" si="1"/>
        <v>56</v>
      </c>
      <c r="C57" s="20">
        <v>119</v>
      </c>
      <c r="D57" s="58" t="s">
        <v>209</v>
      </c>
      <c r="E57" s="19">
        <v>1183</v>
      </c>
      <c r="F57" s="18">
        <v>8</v>
      </c>
      <c r="G57" s="19" t="s">
        <v>9</v>
      </c>
      <c r="H57" s="18" t="str">
        <f>VLOOKUP(G57,CAT!$E$2:$F$26,2)</f>
        <v>M08</v>
      </c>
      <c r="I57" s="21">
        <v>3.5693865740740745E-2</v>
      </c>
      <c r="J57" s="21">
        <v>3.499421296296296E-3</v>
      </c>
      <c r="K57" s="19" t="s">
        <v>30</v>
      </c>
      <c r="L57" s="19" t="s">
        <v>1092</v>
      </c>
      <c r="M57" s="19" t="s">
        <v>2808</v>
      </c>
      <c r="N57" s="19" t="s">
        <v>1169</v>
      </c>
      <c r="O57" s="20">
        <f t="shared" si="2"/>
        <v>174</v>
      </c>
      <c r="P57" s="19">
        <v>37</v>
      </c>
    </row>
    <row r="58" spans="1:16" hidden="1" x14ac:dyDescent="0.25">
      <c r="A58" s="20" t="str">
        <f t="shared" si="0"/>
        <v>D'ALESSIO_EMILIO_M07</v>
      </c>
      <c r="B58" s="19">
        <f t="shared" si="1"/>
        <v>57</v>
      </c>
      <c r="C58" s="20">
        <v>120</v>
      </c>
      <c r="D58" s="58" t="s">
        <v>209</v>
      </c>
      <c r="E58" s="19">
        <v>1136</v>
      </c>
      <c r="F58" s="18">
        <v>16</v>
      </c>
      <c r="G58" s="19" t="s">
        <v>17</v>
      </c>
      <c r="H58" s="18" t="str">
        <f>VLOOKUP(G58,CAT!$E$2:$F$26,2)</f>
        <v>M07</v>
      </c>
      <c r="I58" s="21">
        <v>3.5749999999999997E-2</v>
      </c>
      <c r="J58" s="21">
        <v>3.5048611111111109E-3</v>
      </c>
      <c r="K58" s="19" t="s">
        <v>172</v>
      </c>
      <c r="L58" s="19" t="s">
        <v>60</v>
      </c>
      <c r="M58" s="19" t="s">
        <v>2809</v>
      </c>
      <c r="N58" s="19" t="s">
        <v>189</v>
      </c>
      <c r="O58" s="20">
        <f t="shared" si="2"/>
        <v>173</v>
      </c>
      <c r="P58" s="19">
        <v>33</v>
      </c>
    </row>
    <row r="59" spans="1:16" hidden="1" x14ac:dyDescent="0.25">
      <c r="A59" s="20" t="str">
        <f t="shared" si="0"/>
        <v>BERNARDI_UGO_M09</v>
      </c>
      <c r="B59" s="19">
        <f t="shared" si="1"/>
        <v>58</v>
      </c>
      <c r="C59" s="20">
        <v>122</v>
      </c>
      <c r="D59" s="58" t="s">
        <v>209</v>
      </c>
      <c r="E59" s="19">
        <v>1134</v>
      </c>
      <c r="F59" s="18">
        <v>3</v>
      </c>
      <c r="G59" s="19" t="s">
        <v>70</v>
      </c>
      <c r="H59" s="18" t="str">
        <f>VLOOKUP(G59,CAT!$E$2:$F$26,2)</f>
        <v>M09</v>
      </c>
      <c r="I59" s="21">
        <v>3.5941550925925929E-2</v>
      </c>
      <c r="J59" s="21">
        <v>3.5237268518518521E-3</v>
      </c>
      <c r="K59" s="19" t="s">
        <v>306</v>
      </c>
      <c r="L59" s="19" t="s">
        <v>18</v>
      </c>
      <c r="M59" s="19" t="s">
        <v>2810</v>
      </c>
      <c r="N59" s="19" t="s">
        <v>189</v>
      </c>
      <c r="O59" s="20">
        <f t="shared" si="2"/>
        <v>172</v>
      </c>
      <c r="P59" s="19">
        <v>42</v>
      </c>
    </row>
    <row r="60" spans="1:16" hidden="1" x14ac:dyDescent="0.25">
      <c r="A60" s="20" t="str">
        <f t="shared" si="0"/>
        <v>DE_MATTEO_CARMINE_M04</v>
      </c>
      <c r="B60" s="19">
        <f t="shared" si="1"/>
        <v>59</v>
      </c>
      <c r="C60" s="20">
        <v>123</v>
      </c>
      <c r="D60" s="58" t="s">
        <v>209</v>
      </c>
      <c r="E60" s="19">
        <v>1084</v>
      </c>
      <c r="F60" s="18">
        <v>21</v>
      </c>
      <c r="G60" s="19" t="s">
        <v>7</v>
      </c>
      <c r="H60" s="18" t="str">
        <f>VLOOKUP(G60,CAT!$E$2:$F$26,2)</f>
        <v>M04</v>
      </c>
      <c r="I60" s="21">
        <v>3.5979166666666666E-2</v>
      </c>
      <c r="J60" s="21">
        <v>3.5273148148148147E-3</v>
      </c>
      <c r="K60" s="19" t="s">
        <v>1144</v>
      </c>
      <c r="L60" s="19" t="s">
        <v>81</v>
      </c>
      <c r="M60" s="19" t="s">
        <v>2811</v>
      </c>
      <c r="N60" s="19" t="s">
        <v>92</v>
      </c>
      <c r="O60" s="20">
        <f t="shared" si="2"/>
        <v>171</v>
      </c>
      <c r="P60" s="19">
        <v>28</v>
      </c>
    </row>
    <row r="61" spans="1:16" hidden="1" x14ac:dyDescent="0.25">
      <c r="A61" s="20" t="str">
        <f t="shared" si="0"/>
        <v>TRABACCHINO_ELENA_F4</v>
      </c>
      <c r="B61" s="19">
        <f t="shared" si="1"/>
        <v>60</v>
      </c>
      <c r="C61" s="20">
        <v>12</v>
      </c>
      <c r="D61" s="58" t="s">
        <v>210</v>
      </c>
      <c r="E61" s="19">
        <v>970</v>
      </c>
      <c r="F61" s="18">
        <v>2</v>
      </c>
      <c r="G61" s="19" t="s">
        <v>32</v>
      </c>
      <c r="H61" s="18" t="str">
        <f>VLOOKUP(G61,CAT!$E$2:$F$26,2)</f>
        <v>F4</v>
      </c>
      <c r="I61" s="21">
        <v>3.6087962962962968E-2</v>
      </c>
      <c r="J61" s="21">
        <v>3.5380787037037043E-3</v>
      </c>
      <c r="K61" s="19" t="s">
        <v>194</v>
      </c>
      <c r="L61" s="19" t="s">
        <v>195</v>
      </c>
      <c r="M61" s="19" t="s">
        <v>2812</v>
      </c>
      <c r="N61" s="19" t="s">
        <v>1168</v>
      </c>
      <c r="O61" s="20">
        <f t="shared" si="2"/>
        <v>170</v>
      </c>
      <c r="P61" s="19">
        <v>12</v>
      </c>
    </row>
    <row r="62" spans="1:16" x14ac:dyDescent="0.25">
      <c r="A62" s="20" t="str">
        <f t="shared" si="0"/>
        <v>MECCARIELLO_PIETRO_M08</v>
      </c>
      <c r="B62" s="19">
        <f t="shared" si="1"/>
        <v>61</v>
      </c>
      <c r="C62" s="20">
        <v>124</v>
      </c>
      <c r="D62" s="58" t="s">
        <v>209</v>
      </c>
      <c r="E62" s="19">
        <v>965</v>
      </c>
      <c r="F62" s="18">
        <v>9</v>
      </c>
      <c r="G62" s="19" t="s">
        <v>9</v>
      </c>
      <c r="H62" s="18" t="str">
        <f>VLOOKUP(G62,CAT!$E$2:$F$26,2)</f>
        <v>M08</v>
      </c>
      <c r="I62" s="21">
        <v>3.6095486111111109E-2</v>
      </c>
      <c r="J62" s="21">
        <v>3.5387731481481481E-3</v>
      </c>
      <c r="K62" s="19" t="s">
        <v>180</v>
      </c>
      <c r="L62" s="19" t="s">
        <v>108</v>
      </c>
      <c r="M62" s="19" t="s">
        <v>2813</v>
      </c>
      <c r="N62" s="19" t="s">
        <v>1168</v>
      </c>
      <c r="O62" s="20">
        <f t="shared" si="2"/>
        <v>169</v>
      </c>
      <c r="P62" s="19">
        <v>36</v>
      </c>
    </row>
    <row r="63" spans="1:16" hidden="1" x14ac:dyDescent="0.25">
      <c r="A63" s="20" t="str">
        <f t="shared" si="0"/>
        <v>TOZZI_GIUSEPPE_M09</v>
      </c>
      <c r="B63" s="19">
        <f t="shared" si="1"/>
        <v>62</v>
      </c>
      <c r="C63" s="20">
        <v>125</v>
      </c>
      <c r="D63" s="58" t="s">
        <v>209</v>
      </c>
      <c r="E63" s="19">
        <v>987</v>
      </c>
      <c r="F63" s="18">
        <v>4</v>
      </c>
      <c r="G63" s="19" t="s">
        <v>70</v>
      </c>
      <c r="H63" s="18" t="str">
        <f>VLOOKUP(G63,CAT!$E$2:$F$26,2)</f>
        <v>M09</v>
      </c>
      <c r="I63" s="21">
        <v>3.6298611111111115E-2</v>
      </c>
      <c r="J63" s="21">
        <v>3.5586805555555558E-3</v>
      </c>
      <c r="K63" s="19" t="s">
        <v>69</v>
      </c>
      <c r="L63" s="19" t="s">
        <v>21</v>
      </c>
      <c r="M63" s="19" t="s">
        <v>2814</v>
      </c>
      <c r="N63" s="19" t="s">
        <v>1169</v>
      </c>
      <c r="O63" s="20">
        <f t="shared" si="2"/>
        <v>168</v>
      </c>
      <c r="P63" s="19">
        <v>39</v>
      </c>
    </row>
    <row r="64" spans="1:16" hidden="1" x14ac:dyDescent="0.25">
      <c r="A64" s="20" t="str">
        <f t="shared" si="0"/>
        <v>D'ONOFRIO_TIZIANO_M05</v>
      </c>
      <c r="B64" s="19">
        <f t="shared" si="1"/>
        <v>63</v>
      </c>
      <c r="C64" s="20">
        <v>126</v>
      </c>
      <c r="D64" s="58" t="s">
        <v>209</v>
      </c>
      <c r="E64" s="19">
        <v>1102</v>
      </c>
      <c r="F64" s="18">
        <v>23</v>
      </c>
      <c r="G64" s="19" t="s">
        <v>29</v>
      </c>
      <c r="H64" s="18" t="str">
        <f>VLOOKUP(G64,CAT!$E$2:$F$26,2)</f>
        <v>M05</v>
      </c>
      <c r="I64" s="21">
        <v>3.6368055555555549E-2</v>
      </c>
      <c r="J64" s="21">
        <v>3.5655092592592592E-3</v>
      </c>
      <c r="K64" s="19" t="s">
        <v>135</v>
      </c>
      <c r="L64" s="19" t="s">
        <v>573</v>
      </c>
      <c r="M64" s="19" t="s">
        <v>2815</v>
      </c>
      <c r="N64" s="19" t="s">
        <v>1194</v>
      </c>
      <c r="O64" s="20">
        <f t="shared" si="2"/>
        <v>167</v>
      </c>
      <c r="P64" s="19">
        <v>34</v>
      </c>
    </row>
    <row r="65" spans="1:16" hidden="1" x14ac:dyDescent="0.25">
      <c r="A65" s="20" t="str">
        <f t="shared" si="0"/>
        <v>CIERVO_AURELIANO_M05</v>
      </c>
      <c r="B65" s="19">
        <f t="shared" si="1"/>
        <v>64</v>
      </c>
      <c r="C65" s="20">
        <v>127</v>
      </c>
      <c r="D65" s="58" t="s">
        <v>209</v>
      </c>
      <c r="E65" s="19">
        <v>1097</v>
      </c>
      <c r="F65" s="18">
        <v>24</v>
      </c>
      <c r="G65" s="19" t="s">
        <v>29</v>
      </c>
      <c r="H65" s="18" t="str">
        <f>VLOOKUP(G65,CAT!$E$2:$F$26,2)</f>
        <v>M05</v>
      </c>
      <c r="I65" s="21">
        <v>3.6423611111111115E-2</v>
      </c>
      <c r="J65" s="21">
        <v>3.5709490740740736E-3</v>
      </c>
      <c r="K65" s="19" t="s">
        <v>367</v>
      </c>
      <c r="L65" s="19" t="s">
        <v>368</v>
      </c>
      <c r="M65" s="19" t="s">
        <v>2816</v>
      </c>
      <c r="N65" s="19" t="s">
        <v>1194</v>
      </c>
      <c r="O65" s="20">
        <f t="shared" si="2"/>
        <v>166</v>
      </c>
      <c r="P65" s="19">
        <v>33</v>
      </c>
    </row>
    <row r="66" spans="1:16" hidden="1" x14ac:dyDescent="0.25">
      <c r="A66" s="20" t="str">
        <f t="shared" si="0"/>
        <v>MENDILLO_ELIO_M07</v>
      </c>
      <c r="B66" s="19">
        <f t="shared" si="1"/>
        <v>65</v>
      </c>
      <c r="C66" s="20">
        <v>128</v>
      </c>
      <c r="D66" s="58" t="s">
        <v>209</v>
      </c>
      <c r="E66" s="19">
        <v>1184</v>
      </c>
      <c r="F66" s="18">
        <v>17</v>
      </c>
      <c r="G66" s="19" t="s">
        <v>17</v>
      </c>
      <c r="H66" s="18" t="str">
        <f>VLOOKUP(G66,CAT!$E$2:$F$26,2)</f>
        <v>M07</v>
      </c>
      <c r="I66" s="21">
        <v>3.6468750000000001E-2</v>
      </c>
      <c r="J66" s="21">
        <v>3.5753472222222224E-3</v>
      </c>
      <c r="K66" s="19" t="s">
        <v>385</v>
      </c>
      <c r="L66" s="19" t="s">
        <v>386</v>
      </c>
      <c r="M66" s="19" t="s">
        <v>2817</v>
      </c>
      <c r="N66" s="19" t="s">
        <v>1169</v>
      </c>
      <c r="O66" s="20">
        <f t="shared" si="2"/>
        <v>165</v>
      </c>
      <c r="P66" s="19">
        <v>32</v>
      </c>
    </row>
    <row r="67" spans="1:16" x14ac:dyDescent="0.25">
      <c r="A67" s="20" t="str">
        <f t="shared" ref="A67:A127" si="3">CONCATENATE(K67,"_",L67,"_",H67)</f>
        <v>RAPUANO_GIUSEPPE_M08</v>
      </c>
      <c r="B67" s="19">
        <f t="shared" si="1"/>
        <v>66</v>
      </c>
      <c r="C67" s="20">
        <v>130</v>
      </c>
      <c r="D67" s="58" t="s">
        <v>209</v>
      </c>
      <c r="E67" s="19">
        <v>1113</v>
      </c>
      <c r="F67" s="18">
        <v>10</v>
      </c>
      <c r="G67" s="19" t="s">
        <v>9</v>
      </c>
      <c r="H67" s="18" t="str">
        <f>VLOOKUP(G67,CAT!$E$2:$F$26,2)</f>
        <v>M08</v>
      </c>
      <c r="I67" s="21">
        <v>3.6607060185185183E-2</v>
      </c>
      <c r="J67" s="21">
        <v>3.5888888888888893E-3</v>
      </c>
      <c r="K67" s="19" t="s">
        <v>158</v>
      </c>
      <c r="L67" s="19" t="s">
        <v>21</v>
      </c>
      <c r="M67" s="19" t="s">
        <v>2818</v>
      </c>
      <c r="N67" s="19" t="s">
        <v>1194</v>
      </c>
      <c r="O67" s="20">
        <f t="shared" si="2"/>
        <v>164</v>
      </c>
      <c r="P67" s="19">
        <v>35</v>
      </c>
    </row>
    <row r="68" spans="1:16" x14ac:dyDescent="0.25">
      <c r="A68" s="20" t="str">
        <f t="shared" si="3"/>
        <v>COSTANZO_ACHILLE_M08</v>
      </c>
      <c r="B68" s="19">
        <f t="shared" ref="B68:B99" si="4">B67+1</f>
        <v>67</v>
      </c>
      <c r="C68" s="20">
        <v>134</v>
      </c>
      <c r="D68" s="58" t="s">
        <v>209</v>
      </c>
      <c r="E68" s="19">
        <v>1181</v>
      </c>
      <c r="F68" s="18">
        <v>13</v>
      </c>
      <c r="G68" s="19" t="s">
        <v>9</v>
      </c>
      <c r="H68" s="18" t="str">
        <f>VLOOKUP(G68,CAT!$E$2:$F$26,2)</f>
        <v>M08</v>
      </c>
      <c r="I68" s="21">
        <v>3.6684606481481481E-2</v>
      </c>
      <c r="J68" s="21">
        <v>3.5965277777777779E-3</v>
      </c>
      <c r="K68" s="19" t="s">
        <v>19</v>
      </c>
      <c r="L68" s="19" t="s">
        <v>432</v>
      </c>
      <c r="M68" s="19" t="s">
        <v>2819</v>
      </c>
      <c r="N68" s="19" t="s">
        <v>1169</v>
      </c>
      <c r="O68" s="20">
        <f t="shared" si="2"/>
        <v>163</v>
      </c>
      <c r="P68" s="19">
        <v>34</v>
      </c>
    </row>
    <row r="69" spans="1:16" hidden="1" x14ac:dyDescent="0.25">
      <c r="A69" s="20" t="str">
        <f t="shared" si="3"/>
        <v>PANNELLA_GIANFRANCO_M03</v>
      </c>
      <c r="B69" s="19">
        <f t="shared" si="4"/>
        <v>68</v>
      </c>
      <c r="C69" s="20">
        <v>137</v>
      </c>
      <c r="D69" s="58" t="s">
        <v>209</v>
      </c>
      <c r="E69" s="19">
        <v>1189</v>
      </c>
      <c r="F69" s="18">
        <v>10</v>
      </c>
      <c r="G69" s="19" t="s">
        <v>3</v>
      </c>
      <c r="H69" s="18" t="str">
        <f>VLOOKUP(G69,CAT!$E$2:$F$26,2)</f>
        <v>M03</v>
      </c>
      <c r="I69" s="21">
        <v>3.703298611111111E-2</v>
      </c>
      <c r="J69" s="21">
        <v>3.6306712962962963E-3</v>
      </c>
      <c r="K69" s="19" t="s">
        <v>651</v>
      </c>
      <c r="L69" s="19" t="s">
        <v>151</v>
      </c>
      <c r="M69" s="19" t="s">
        <v>2820</v>
      </c>
      <c r="N69" s="19" t="s">
        <v>1169</v>
      </c>
      <c r="O69" s="20">
        <f t="shared" si="2"/>
        <v>162</v>
      </c>
      <c r="P69" s="19">
        <v>34</v>
      </c>
    </row>
    <row r="70" spans="1:16" hidden="1" x14ac:dyDescent="0.25">
      <c r="A70" s="20" t="str">
        <f t="shared" si="3"/>
        <v>BOFFA_LUIGI_M06</v>
      </c>
      <c r="B70" s="19">
        <f t="shared" si="4"/>
        <v>69</v>
      </c>
      <c r="C70" s="20">
        <v>138</v>
      </c>
      <c r="D70" s="58" t="s">
        <v>209</v>
      </c>
      <c r="E70" s="19">
        <v>1178</v>
      </c>
      <c r="F70" s="18">
        <v>26</v>
      </c>
      <c r="G70" s="19" t="s">
        <v>15</v>
      </c>
      <c r="H70" s="18" t="str">
        <f>VLOOKUP(G70,CAT!$E$2:$F$26,2)</f>
        <v>M06</v>
      </c>
      <c r="I70" s="21">
        <v>3.7101851851851851E-2</v>
      </c>
      <c r="J70" s="21">
        <v>3.637384259259259E-3</v>
      </c>
      <c r="K70" s="19" t="s">
        <v>460</v>
      </c>
      <c r="L70" s="19" t="s">
        <v>35</v>
      </c>
      <c r="M70" s="19" t="s">
        <v>2821</v>
      </c>
      <c r="N70" s="19" t="s">
        <v>1169</v>
      </c>
      <c r="O70" s="20">
        <f t="shared" si="2"/>
        <v>161</v>
      </c>
      <c r="P70" s="19">
        <v>31</v>
      </c>
    </row>
    <row r="71" spans="1:16" hidden="1" x14ac:dyDescent="0.25">
      <c r="A71" s="20" t="str">
        <f t="shared" si="3"/>
        <v>ACETO_GIUSEPPE_M10</v>
      </c>
      <c r="B71" s="19">
        <f t="shared" si="4"/>
        <v>70</v>
      </c>
      <c r="C71" s="20">
        <v>141</v>
      </c>
      <c r="D71" s="58" t="s">
        <v>209</v>
      </c>
      <c r="E71" s="19">
        <v>1149</v>
      </c>
      <c r="F71" s="18">
        <v>3</v>
      </c>
      <c r="G71" s="19" t="s">
        <v>93</v>
      </c>
      <c r="H71" s="18" t="str">
        <f>VLOOKUP(G71,CAT!$E$2:$F$26,2)</f>
        <v>M10</v>
      </c>
      <c r="I71" s="21">
        <v>3.7650462962962962E-2</v>
      </c>
      <c r="J71" s="21">
        <v>3.6912037037037035E-3</v>
      </c>
      <c r="K71" s="19" t="s">
        <v>350</v>
      </c>
      <c r="L71" s="19" t="s">
        <v>21</v>
      </c>
      <c r="M71" s="19" t="s">
        <v>2822</v>
      </c>
      <c r="N71" s="19" t="s">
        <v>953</v>
      </c>
      <c r="O71" s="20">
        <f t="shared" si="2"/>
        <v>160</v>
      </c>
      <c r="P71" s="19">
        <v>45</v>
      </c>
    </row>
    <row r="72" spans="1:16" x14ac:dyDescent="0.25">
      <c r="A72" s="20" t="str">
        <f t="shared" si="3"/>
        <v>NOVELLI_CLAUDIO_M08</v>
      </c>
      <c r="B72" s="19">
        <f t="shared" si="4"/>
        <v>71</v>
      </c>
      <c r="C72" s="20">
        <v>142</v>
      </c>
      <c r="D72" s="58" t="s">
        <v>209</v>
      </c>
      <c r="E72" s="19">
        <v>1156</v>
      </c>
      <c r="F72" s="18">
        <v>14</v>
      </c>
      <c r="G72" s="19" t="s">
        <v>9</v>
      </c>
      <c r="H72" s="18" t="str">
        <f>VLOOKUP(G72,CAT!$E$2:$F$26,2)</f>
        <v>M08</v>
      </c>
      <c r="I72" s="21">
        <v>3.7744212962962966E-2</v>
      </c>
      <c r="J72" s="21">
        <v>3.7004629629629631E-3</v>
      </c>
      <c r="K72" s="19" t="s">
        <v>297</v>
      </c>
      <c r="L72" s="19" t="s">
        <v>16</v>
      </c>
      <c r="M72" s="19" t="s">
        <v>2823</v>
      </c>
      <c r="N72" s="19" t="s">
        <v>953</v>
      </c>
      <c r="O72" s="20">
        <f t="shared" si="2"/>
        <v>159</v>
      </c>
      <c r="P72" s="19">
        <v>33</v>
      </c>
    </row>
    <row r="73" spans="1:16" x14ac:dyDescent="0.25">
      <c r="A73" s="20" t="str">
        <f t="shared" si="3"/>
        <v>DI_CAPRIO_ANTONIO_M08</v>
      </c>
      <c r="B73" s="19">
        <f t="shared" si="4"/>
        <v>72</v>
      </c>
      <c r="C73" s="20">
        <v>144</v>
      </c>
      <c r="D73" s="58" t="s">
        <v>209</v>
      </c>
      <c r="E73" s="19">
        <v>1100</v>
      </c>
      <c r="F73" s="18">
        <v>15</v>
      </c>
      <c r="G73" s="19" t="s">
        <v>9</v>
      </c>
      <c r="H73" s="18" t="str">
        <f>VLOOKUP(G73,CAT!$E$2:$F$26,2)</f>
        <v>M08</v>
      </c>
      <c r="I73" s="21">
        <v>3.8114583333333334E-2</v>
      </c>
      <c r="J73" s="21">
        <v>3.7366898148148146E-3</v>
      </c>
      <c r="K73" s="19" t="s">
        <v>1107</v>
      </c>
      <c r="L73" s="19" t="s">
        <v>22</v>
      </c>
      <c r="M73" s="19" t="s">
        <v>2824</v>
      </c>
      <c r="N73" s="19" t="s">
        <v>1194</v>
      </c>
      <c r="O73" s="20">
        <f t="shared" ref="O73:O99" si="5">O72-1</f>
        <v>158</v>
      </c>
      <c r="P73" s="19">
        <v>32</v>
      </c>
    </row>
    <row r="74" spans="1:16" hidden="1" x14ac:dyDescent="0.25">
      <c r="A74" s="20" t="str">
        <f t="shared" si="3"/>
        <v>DE_LUCA_GIOVANNI_M09</v>
      </c>
      <c r="B74" s="19">
        <f t="shared" si="4"/>
        <v>73</v>
      </c>
      <c r="C74" s="20">
        <v>145</v>
      </c>
      <c r="D74" s="58" t="s">
        <v>209</v>
      </c>
      <c r="E74" s="19">
        <v>1091</v>
      </c>
      <c r="F74" s="18">
        <v>5</v>
      </c>
      <c r="G74" s="19" t="s">
        <v>70</v>
      </c>
      <c r="H74" s="18" t="str">
        <f>VLOOKUP(G74,CAT!$E$2:$F$26,2)</f>
        <v>M09</v>
      </c>
      <c r="I74" s="21">
        <v>3.824189814814815E-2</v>
      </c>
      <c r="J74" s="21">
        <v>3.7491898148148146E-3</v>
      </c>
      <c r="K74" s="19" t="s">
        <v>1137</v>
      </c>
      <c r="L74" s="19" t="s">
        <v>34</v>
      </c>
      <c r="M74" s="19" t="s">
        <v>2825</v>
      </c>
      <c r="N74" s="19" t="s">
        <v>328</v>
      </c>
      <c r="O74" s="20">
        <f t="shared" si="5"/>
        <v>157</v>
      </c>
      <c r="P74" s="19">
        <v>37</v>
      </c>
    </row>
    <row r="75" spans="1:16" hidden="1" x14ac:dyDescent="0.25">
      <c r="A75" s="20" t="str">
        <f t="shared" si="3"/>
        <v>INTORCIA_NICOLA_M07</v>
      </c>
      <c r="B75" s="19">
        <f t="shared" si="4"/>
        <v>74</v>
      </c>
      <c r="C75" s="20">
        <v>146</v>
      </c>
      <c r="D75" s="58" t="s">
        <v>209</v>
      </c>
      <c r="E75" s="19">
        <v>1139</v>
      </c>
      <c r="F75" s="18">
        <v>19</v>
      </c>
      <c r="G75" s="19" t="s">
        <v>17</v>
      </c>
      <c r="H75" s="18" t="str">
        <f>VLOOKUP(G75,CAT!$E$2:$F$26,2)</f>
        <v>M07</v>
      </c>
      <c r="I75" s="21">
        <v>3.8538194444444444E-2</v>
      </c>
      <c r="J75" s="21">
        <v>3.7782407407407413E-3</v>
      </c>
      <c r="K75" s="19" t="s">
        <v>175</v>
      </c>
      <c r="L75" s="19" t="s">
        <v>46</v>
      </c>
      <c r="M75" s="19" t="s">
        <v>2826</v>
      </c>
      <c r="N75" s="19" t="s">
        <v>189</v>
      </c>
      <c r="O75" s="20">
        <f t="shared" si="5"/>
        <v>156</v>
      </c>
      <c r="P75" s="19">
        <v>31</v>
      </c>
    </row>
    <row r="76" spans="1:16" hidden="1" x14ac:dyDescent="0.25">
      <c r="A76" s="20" t="str">
        <f t="shared" si="3"/>
        <v>INTORCIA_FABRIZIO_M07</v>
      </c>
      <c r="B76" s="19">
        <f t="shared" si="4"/>
        <v>75</v>
      </c>
      <c r="C76" s="20">
        <v>148</v>
      </c>
      <c r="D76" s="58" t="s">
        <v>209</v>
      </c>
      <c r="E76" s="19">
        <v>1138</v>
      </c>
      <c r="F76" s="18">
        <v>20</v>
      </c>
      <c r="G76" s="19" t="s">
        <v>17</v>
      </c>
      <c r="H76" s="18" t="str">
        <f>VLOOKUP(G76,CAT!$E$2:$F$26,2)</f>
        <v>M07</v>
      </c>
      <c r="I76" s="21">
        <v>3.880671296296296E-2</v>
      </c>
      <c r="J76" s="21">
        <v>3.8046296296296296E-3</v>
      </c>
      <c r="K76" s="19" t="s">
        <v>175</v>
      </c>
      <c r="L76" s="19" t="s">
        <v>519</v>
      </c>
      <c r="M76" s="19" t="s">
        <v>2827</v>
      </c>
      <c r="N76" s="19" t="s">
        <v>189</v>
      </c>
      <c r="O76" s="20">
        <f t="shared" si="5"/>
        <v>155</v>
      </c>
      <c r="P76" s="19">
        <v>30</v>
      </c>
    </row>
    <row r="77" spans="1:16" hidden="1" x14ac:dyDescent="0.25">
      <c r="A77" s="20" t="str">
        <f t="shared" si="3"/>
        <v>SCOPIGNO_VINCENZO_M05</v>
      </c>
      <c r="B77" s="19">
        <f t="shared" si="4"/>
        <v>76</v>
      </c>
      <c r="C77" s="20">
        <v>150</v>
      </c>
      <c r="D77" s="58" t="s">
        <v>209</v>
      </c>
      <c r="E77" s="19">
        <v>984</v>
      </c>
      <c r="F77" s="18">
        <v>28</v>
      </c>
      <c r="G77" s="19" t="s">
        <v>29</v>
      </c>
      <c r="H77" s="18" t="str">
        <f>VLOOKUP(G77,CAT!$E$2:$F$26,2)</f>
        <v>M05</v>
      </c>
      <c r="I77" s="21">
        <v>3.8916666666666662E-2</v>
      </c>
      <c r="J77" s="21">
        <v>3.8153935185185183E-3</v>
      </c>
      <c r="K77" s="19" t="s">
        <v>402</v>
      </c>
      <c r="L77" s="19" t="s">
        <v>40</v>
      </c>
      <c r="M77" s="19" t="s">
        <v>2828</v>
      </c>
      <c r="N77" s="19" t="s">
        <v>1169</v>
      </c>
      <c r="O77" s="20">
        <f t="shared" si="5"/>
        <v>154</v>
      </c>
      <c r="P77" s="19">
        <v>32</v>
      </c>
    </row>
    <row r="78" spans="1:16" hidden="1" x14ac:dyDescent="0.25">
      <c r="A78" s="20" t="str">
        <f t="shared" si="3"/>
        <v>GIAQUINTO_ANTONIO_M07</v>
      </c>
      <c r="B78" s="19">
        <f t="shared" si="4"/>
        <v>77</v>
      </c>
      <c r="C78" s="20">
        <v>151</v>
      </c>
      <c r="D78" s="58" t="s">
        <v>209</v>
      </c>
      <c r="E78" s="19">
        <v>1104</v>
      </c>
      <c r="F78" s="18">
        <v>21</v>
      </c>
      <c r="G78" s="19" t="s">
        <v>17</v>
      </c>
      <c r="H78" s="18" t="str">
        <f>VLOOKUP(G78,CAT!$E$2:$F$26,2)</f>
        <v>M07</v>
      </c>
      <c r="I78" s="21">
        <v>3.8989583333333334E-2</v>
      </c>
      <c r="J78" s="21">
        <v>3.8224537037037033E-3</v>
      </c>
      <c r="K78" s="19" t="s">
        <v>138</v>
      </c>
      <c r="L78" s="19" t="s">
        <v>22</v>
      </c>
      <c r="M78" s="19" t="s">
        <v>2829</v>
      </c>
      <c r="N78" s="19" t="s">
        <v>1194</v>
      </c>
      <c r="O78" s="20">
        <f t="shared" si="5"/>
        <v>153</v>
      </c>
      <c r="P78" s="19">
        <v>29</v>
      </c>
    </row>
    <row r="79" spans="1:16" hidden="1" x14ac:dyDescent="0.25">
      <c r="A79" s="20" t="str">
        <f t="shared" si="3"/>
        <v>MIGNOGNA_GIUSEPPE_M09</v>
      </c>
      <c r="B79" s="19">
        <f t="shared" si="4"/>
        <v>78</v>
      </c>
      <c r="C79" s="20">
        <v>152</v>
      </c>
      <c r="D79" s="58" t="s">
        <v>209</v>
      </c>
      <c r="E79" s="19">
        <v>1155</v>
      </c>
      <c r="F79" s="18">
        <v>6</v>
      </c>
      <c r="G79" s="19" t="s">
        <v>70</v>
      </c>
      <c r="H79" s="18" t="str">
        <f>VLOOKUP(G79,CAT!$E$2:$F$26,2)</f>
        <v>M09</v>
      </c>
      <c r="I79" s="21">
        <v>3.9074074074074074E-2</v>
      </c>
      <c r="J79" s="21">
        <v>3.8307870370370371E-3</v>
      </c>
      <c r="K79" s="19" t="s">
        <v>314</v>
      </c>
      <c r="L79" s="19" t="s">
        <v>21</v>
      </c>
      <c r="M79" s="19" t="s">
        <v>2830</v>
      </c>
      <c r="N79" s="19" t="s">
        <v>953</v>
      </c>
      <c r="O79" s="20">
        <f t="shared" si="5"/>
        <v>152</v>
      </c>
      <c r="P79" s="19">
        <v>36</v>
      </c>
    </row>
    <row r="80" spans="1:16" hidden="1" x14ac:dyDescent="0.25">
      <c r="A80" s="20" t="str">
        <f t="shared" si="3"/>
        <v>DI_CERBO_TIZIANA_F6</v>
      </c>
      <c r="B80" s="19">
        <f t="shared" si="4"/>
        <v>79</v>
      </c>
      <c r="C80" s="20">
        <v>19</v>
      </c>
      <c r="D80" s="58" t="s">
        <v>210</v>
      </c>
      <c r="E80" s="19">
        <v>1086</v>
      </c>
      <c r="F80" s="18">
        <v>2</v>
      </c>
      <c r="G80" s="19" t="s">
        <v>31</v>
      </c>
      <c r="H80" s="18" t="str">
        <f>VLOOKUP(G80,CAT!$E$2:$F$26,2)</f>
        <v>F6</v>
      </c>
      <c r="I80" s="21">
        <v>3.9133680555555557E-2</v>
      </c>
      <c r="J80" s="21">
        <v>3.8366898148148149E-3</v>
      </c>
      <c r="K80" s="19" t="s">
        <v>1138</v>
      </c>
      <c r="L80" s="19" t="s">
        <v>82</v>
      </c>
      <c r="M80" s="19" t="s">
        <v>2831</v>
      </c>
      <c r="N80" s="19" t="s">
        <v>92</v>
      </c>
      <c r="O80" s="20">
        <f t="shared" si="5"/>
        <v>151</v>
      </c>
      <c r="P80" s="19">
        <v>12</v>
      </c>
    </row>
    <row r="81" spans="1:16" hidden="1" x14ac:dyDescent="0.25">
      <c r="A81" s="20" t="str">
        <f t="shared" si="3"/>
        <v>MATARAZZO_COSIMO_M04</v>
      </c>
      <c r="B81" s="19">
        <f t="shared" si="4"/>
        <v>80</v>
      </c>
      <c r="C81" s="20">
        <v>153</v>
      </c>
      <c r="D81" s="58" t="s">
        <v>209</v>
      </c>
      <c r="E81" s="19">
        <v>1190</v>
      </c>
      <c r="F81" s="18">
        <v>24</v>
      </c>
      <c r="G81" s="19" t="s">
        <v>7</v>
      </c>
      <c r="H81" s="18" t="str">
        <f>VLOOKUP(G81,CAT!$E$2:$F$26,2)</f>
        <v>M04</v>
      </c>
      <c r="I81" s="21">
        <v>3.9400462962962964E-2</v>
      </c>
      <c r="J81" s="21">
        <v>3.8628472222222224E-3</v>
      </c>
      <c r="K81" s="19" t="s">
        <v>383</v>
      </c>
      <c r="L81" s="19" t="s">
        <v>44</v>
      </c>
      <c r="M81" s="19" t="s">
        <v>2832</v>
      </c>
      <c r="N81" s="19" t="s">
        <v>1169</v>
      </c>
      <c r="O81" s="20">
        <f t="shared" si="5"/>
        <v>150</v>
      </c>
      <c r="P81" s="19">
        <v>27</v>
      </c>
    </row>
    <row r="82" spans="1:16" hidden="1" x14ac:dyDescent="0.25">
      <c r="A82" s="20" t="str">
        <f t="shared" si="3"/>
        <v>VISCUSI_DIEGO_M07</v>
      </c>
      <c r="B82" s="19">
        <f t="shared" si="4"/>
        <v>81</v>
      </c>
      <c r="C82" s="20">
        <v>154</v>
      </c>
      <c r="D82" s="58" t="s">
        <v>209</v>
      </c>
      <c r="E82" s="19">
        <v>1117</v>
      </c>
      <c r="F82" s="18">
        <v>22</v>
      </c>
      <c r="G82" s="19" t="s">
        <v>17</v>
      </c>
      <c r="H82" s="18" t="str">
        <f>VLOOKUP(G82,CAT!$E$2:$F$26,2)</f>
        <v>M07</v>
      </c>
      <c r="I82" s="21">
        <v>3.948553240740741E-2</v>
      </c>
      <c r="J82" s="21">
        <v>3.8711805555555561E-3</v>
      </c>
      <c r="K82" s="19" t="s">
        <v>360</v>
      </c>
      <c r="L82" s="19" t="s">
        <v>361</v>
      </c>
      <c r="M82" s="19" t="s">
        <v>2833</v>
      </c>
      <c r="N82" s="19" t="s">
        <v>1194</v>
      </c>
      <c r="O82" s="20">
        <f t="shared" si="5"/>
        <v>149</v>
      </c>
      <c r="P82" s="19">
        <v>28</v>
      </c>
    </row>
    <row r="83" spans="1:16" hidden="1" x14ac:dyDescent="0.25">
      <c r="A83" s="20" t="str">
        <f t="shared" si="3"/>
        <v>TOZZI_LUIGI_M09</v>
      </c>
      <c r="B83" s="19">
        <f t="shared" si="4"/>
        <v>82</v>
      </c>
      <c r="C83" s="20">
        <v>155</v>
      </c>
      <c r="D83" s="58" t="s">
        <v>209</v>
      </c>
      <c r="E83" s="19">
        <v>988</v>
      </c>
      <c r="F83" s="18">
        <v>7</v>
      </c>
      <c r="G83" s="19" t="s">
        <v>70</v>
      </c>
      <c r="H83" s="18" t="str">
        <f>VLOOKUP(G83,CAT!$E$2:$F$26,2)</f>
        <v>M09</v>
      </c>
      <c r="I83" s="21">
        <v>3.9824074074074074E-2</v>
      </c>
      <c r="J83" s="21">
        <v>3.9042824074074071E-3</v>
      </c>
      <c r="K83" s="19" t="s">
        <v>69</v>
      </c>
      <c r="L83" s="19" t="s">
        <v>35</v>
      </c>
      <c r="M83" s="19" t="s">
        <v>2834</v>
      </c>
      <c r="N83" s="19" t="s">
        <v>1169</v>
      </c>
      <c r="O83" s="20">
        <f t="shared" si="5"/>
        <v>148</v>
      </c>
      <c r="P83" s="19">
        <v>35</v>
      </c>
    </row>
    <row r="84" spans="1:16" hidden="1" x14ac:dyDescent="0.25">
      <c r="A84" s="20" t="str">
        <f t="shared" si="3"/>
        <v>CAIAZZA_GUGLIELMO_M07</v>
      </c>
      <c r="B84" s="19">
        <f t="shared" si="4"/>
        <v>83</v>
      </c>
      <c r="C84" s="20">
        <v>157</v>
      </c>
      <c r="D84" s="58" t="s">
        <v>209</v>
      </c>
      <c r="E84" s="19">
        <v>1094</v>
      </c>
      <c r="F84" s="18">
        <v>24</v>
      </c>
      <c r="G84" s="19" t="s">
        <v>17</v>
      </c>
      <c r="H84" s="18" t="str">
        <f>VLOOKUP(G84,CAT!$E$2:$F$26,2)</f>
        <v>M07</v>
      </c>
      <c r="I84" s="21">
        <v>3.9953124999999999E-2</v>
      </c>
      <c r="J84" s="21">
        <v>3.9170138888888891E-3</v>
      </c>
      <c r="K84" s="19" t="s">
        <v>280</v>
      </c>
      <c r="L84" s="19" t="s">
        <v>281</v>
      </c>
      <c r="M84" s="19" t="s">
        <v>2835</v>
      </c>
      <c r="N84" s="19" t="s">
        <v>1194</v>
      </c>
      <c r="O84" s="20">
        <f t="shared" si="5"/>
        <v>147</v>
      </c>
      <c r="P84" s="19">
        <v>27</v>
      </c>
    </row>
    <row r="85" spans="1:16" hidden="1" x14ac:dyDescent="0.25">
      <c r="A85" s="20" t="str">
        <f t="shared" si="3"/>
        <v>SIMEONE_IMMACOLATA_F6</v>
      </c>
      <c r="B85" s="19">
        <f t="shared" si="4"/>
        <v>84</v>
      </c>
      <c r="C85" s="20">
        <v>24</v>
      </c>
      <c r="D85" s="58" t="s">
        <v>210</v>
      </c>
      <c r="E85" s="19">
        <v>969</v>
      </c>
      <c r="F85" s="18">
        <v>3</v>
      </c>
      <c r="G85" s="19" t="s">
        <v>31</v>
      </c>
      <c r="H85" s="18" t="str">
        <f>VLOOKUP(G85,CAT!$E$2:$F$26,2)</f>
        <v>F6</v>
      </c>
      <c r="I85" s="21">
        <v>4.0817708333333334E-2</v>
      </c>
      <c r="J85" s="21">
        <v>4.0017361111111113E-3</v>
      </c>
      <c r="K85" s="19" t="s">
        <v>950</v>
      </c>
      <c r="L85" s="19" t="s">
        <v>951</v>
      </c>
      <c r="M85" s="19" t="s">
        <v>2836</v>
      </c>
      <c r="N85" s="19" t="s">
        <v>1168</v>
      </c>
      <c r="O85" s="20">
        <f t="shared" si="5"/>
        <v>146</v>
      </c>
      <c r="P85" s="19">
        <v>10</v>
      </c>
    </row>
    <row r="86" spans="1:16" hidden="1" x14ac:dyDescent="0.25">
      <c r="A86" s="20" t="str">
        <f t="shared" si="3"/>
        <v>PASCALE_ANTONIA_F6</v>
      </c>
      <c r="B86" s="19">
        <f t="shared" si="4"/>
        <v>85</v>
      </c>
      <c r="C86" s="20">
        <v>25</v>
      </c>
      <c r="D86" s="58" t="s">
        <v>210</v>
      </c>
      <c r="E86" s="19">
        <v>1111</v>
      </c>
      <c r="F86" s="18">
        <v>4</v>
      </c>
      <c r="G86" s="19" t="s">
        <v>31</v>
      </c>
      <c r="H86" s="18" t="str">
        <f>VLOOKUP(G86,CAT!$E$2:$F$26,2)</f>
        <v>F6</v>
      </c>
      <c r="I86" s="21">
        <v>4.0872685185185186E-2</v>
      </c>
      <c r="J86" s="21">
        <v>4.0071759259259262E-3</v>
      </c>
      <c r="K86" s="19" t="s">
        <v>153</v>
      </c>
      <c r="L86" s="19" t="s">
        <v>154</v>
      </c>
      <c r="M86" s="19" t="s">
        <v>2837</v>
      </c>
      <c r="N86" s="19" t="s">
        <v>1194</v>
      </c>
      <c r="O86" s="20">
        <f t="shared" si="5"/>
        <v>145</v>
      </c>
      <c r="P86" s="19">
        <v>8</v>
      </c>
    </row>
    <row r="87" spans="1:16" hidden="1" x14ac:dyDescent="0.25">
      <c r="A87" s="20" t="str">
        <f t="shared" si="3"/>
        <v>BOLOGNA_LORETTA_F5</v>
      </c>
      <c r="B87" s="19">
        <f t="shared" si="4"/>
        <v>86</v>
      </c>
      <c r="C87" s="20">
        <v>27</v>
      </c>
      <c r="D87" s="58" t="s">
        <v>210</v>
      </c>
      <c r="E87" s="19">
        <v>1179</v>
      </c>
      <c r="F87" s="18">
        <v>7</v>
      </c>
      <c r="G87" s="19" t="s">
        <v>51</v>
      </c>
      <c r="H87" s="18" t="str">
        <f>VLOOKUP(G87,CAT!$E$2:$F$26,2)</f>
        <v>F5</v>
      </c>
      <c r="I87" s="21">
        <v>4.1784722222222216E-2</v>
      </c>
      <c r="J87" s="21">
        <v>4.0965277777777779E-3</v>
      </c>
      <c r="K87" s="19" t="s">
        <v>2537</v>
      </c>
      <c r="L87" s="19" t="s">
        <v>2538</v>
      </c>
      <c r="M87" s="19" t="s">
        <v>2838</v>
      </c>
      <c r="N87" s="19" t="s">
        <v>1169</v>
      </c>
      <c r="O87" s="20">
        <f t="shared" si="5"/>
        <v>144</v>
      </c>
      <c r="P87" s="19">
        <v>12</v>
      </c>
    </row>
    <row r="88" spans="1:16" hidden="1" x14ac:dyDescent="0.25">
      <c r="A88" s="20" t="str">
        <f t="shared" si="3"/>
        <v>OLIVETO_PATRIZIA_F5</v>
      </c>
      <c r="B88" s="19">
        <f t="shared" si="4"/>
        <v>87</v>
      </c>
      <c r="C88" s="20">
        <v>28</v>
      </c>
      <c r="D88" s="58" t="s">
        <v>210</v>
      </c>
      <c r="E88" s="19">
        <v>1188</v>
      </c>
      <c r="F88" s="18">
        <v>8</v>
      </c>
      <c r="G88" s="19" t="s">
        <v>51</v>
      </c>
      <c r="H88" s="18" t="str">
        <f>VLOOKUP(G88,CAT!$E$2:$F$26,2)</f>
        <v>F5</v>
      </c>
      <c r="I88" s="21">
        <v>4.247453703703704E-2</v>
      </c>
      <c r="J88" s="21">
        <v>4.1641203703703701E-3</v>
      </c>
      <c r="K88" s="19" t="s">
        <v>379</v>
      </c>
      <c r="L88" s="19" t="s">
        <v>52</v>
      </c>
      <c r="M88" s="19" t="s">
        <v>2839</v>
      </c>
      <c r="N88" s="19" t="s">
        <v>1169</v>
      </c>
      <c r="O88" s="20">
        <f t="shared" si="5"/>
        <v>143</v>
      </c>
      <c r="P88" s="19">
        <v>10</v>
      </c>
    </row>
    <row r="89" spans="1:16" hidden="1" x14ac:dyDescent="0.25">
      <c r="A89" s="20" t="str">
        <f t="shared" si="3"/>
        <v>NAPOLITANO_DANIELA_F4</v>
      </c>
      <c r="B89" s="19">
        <f t="shared" si="4"/>
        <v>88</v>
      </c>
      <c r="C89" s="20">
        <v>29</v>
      </c>
      <c r="D89" s="58" t="s">
        <v>210</v>
      </c>
      <c r="E89" s="19">
        <v>1141</v>
      </c>
      <c r="F89" s="18">
        <v>6</v>
      </c>
      <c r="G89" s="19" t="s">
        <v>32</v>
      </c>
      <c r="H89" s="18" t="str">
        <f>VLOOKUP(G89,CAT!$E$2:$F$26,2)</f>
        <v>F4</v>
      </c>
      <c r="I89" s="21">
        <v>4.2719328703703707E-2</v>
      </c>
      <c r="J89" s="21">
        <v>4.188194444444444E-3</v>
      </c>
      <c r="K89" s="19" t="s">
        <v>181</v>
      </c>
      <c r="L89" s="19" t="s">
        <v>182</v>
      </c>
      <c r="M89" s="19" t="s">
        <v>2840</v>
      </c>
      <c r="N89" s="19" t="s">
        <v>189</v>
      </c>
      <c r="O89" s="20">
        <f t="shared" si="5"/>
        <v>142</v>
      </c>
      <c r="P89" s="19">
        <v>10</v>
      </c>
    </row>
    <row r="90" spans="1:16" hidden="1" x14ac:dyDescent="0.25">
      <c r="A90" s="20" t="str">
        <f t="shared" si="3"/>
        <v>SUPPA_MICHELE_M10</v>
      </c>
      <c r="B90" s="19">
        <f t="shared" si="4"/>
        <v>89</v>
      </c>
      <c r="C90" s="20">
        <v>163</v>
      </c>
      <c r="D90" s="58" t="s">
        <v>209</v>
      </c>
      <c r="E90" s="19">
        <v>946</v>
      </c>
      <c r="F90" s="18">
        <v>4</v>
      </c>
      <c r="G90" s="19" t="s">
        <v>93</v>
      </c>
      <c r="H90" s="18" t="str">
        <f>VLOOKUP(G90,CAT!$E$2:$F$26,2)</f>
        <v>M10</v>
      </c>
      <c r="I90" s="21">
        <v>4.282118055555556E-2</v>
      </c>
      <c r="J90" s="21">
        <v>4.1981481481481479E-3</v>
      </c>
      <c r="K90" s="19" t="s">
        <v>1149</v>
      </c>
      <c r="L90" s="19" t="s">
        <v>4</v>
      </c>
      <c r="M90" s="19" t="s">
        <v>2841</v>
      </c>
      <c r="N90" s="19" t="s">
        <v>92</v>
      </c>
      <c r="O90" s="20">
        <f t="shared" si="5"/>
        <v>141</v>
      </c>
      <c r="P90" s="19">
        <v>42</v>
      </c>
    </row>
    <row r="91" spans="1:16" hidden="1" x14ac:dyDescent="0.25">
      <c r="A91" s="20" t="str">
        <f t="shared" si="3"/>
        <v>PALMIERI_NADIA_F5</v>
      </c>
      <c r="B91" s="19">
        <f t="shared" si="4"/>
        <v>90</v>
      </c>
      <c r="C91" s="20">
        <v>30</v>
      </c>
      <c r="D91" s="58" t="s">
        <v>210</v>
      </c>
      <c r="E91" s="19">
        <v>1110</v>
      </c>
      <c r="F91" s="18">
        <v>9</v>
      </c>
      <c r="G91" s="19" t="s">
        <v>51</v>
      </c>
      <c r="H91" s="18" t="str">
        <f>VLOOKUP(G91,CAT!$E$2:$F$26,2)</f>
        <v>F5</v>
      </c>
      <c r="I91" s="21">
        <v>4.285763888888889E-2</v>
      </c>
      <c r="J91" s="21">
        <v>4.2017361111111118E-3</v>
      </c>
      <c r="K91" s="19" t="s">
        <v>369</v>
      </c>
      <c r="L91" s="19" t="s">
        <v>370</v>
      </c>
      <c r="M91" s="19" t="s">
        <v>2842</v>
      </c>
      <c r="N91" s="19" t="s">
        <v>1194</v>
      </c>
      <c r="O91" s="20">
        <f t="shared" si="5"/>
        <v>140</v>
      </c>
      <c r="P91" s="19">
        <v>8</v>
      </c>
    </row>
    <row r="92" spans="1:16" hidden="1" x14ac:dyDescent="0.25">
      <c r="A92" s="20" t="str">
        <f t="shared" si="3"/>
        <v>LAVIERI_ANGELA_F3</v>
      </c>
      <c r="B92" s="19">
        <f t="shared" si="4"/>
        <v>91</v>
      </c>
      <c r="C92" s="20">
        <v>31</v>
      </c>
      <c r="D92" s="58" t="s">
        <v>210</v>
      </c>
      <c r="E92" s="19">
        <v>1108</v>
      </c>
      <c r="F92" s="18">
        <v>3</v>
      </c>
      <c r="G92" s="19" t="s">
        <v>71</v>
      </c>
      <c r="H92" s="18" t="str">
        <f>VLOOKUP(G92,CAT!$E$2:$F$26,2)</f>
        <v>F3</v>
      </c>
      <c r="I92" s="21">
        <v>4.3192708333333329E-2</v>
      </c>
      <c r="J92" s="21">
        <v>4.2346064814814807E-3</v>
      </c>
      <c r="K92" s="19" t="s">
        <v>612</v>
      </c>
      <c r="L92" s="19" t="s">
        <v>89</v>
      </c>
      <c r="M92" s="19" t="s">
        <v>2843</v>
      </c>
      <c r="N92" s="19" t="s">
        <v>1194</v>
      </c>
      <c r="O92" s="20">
        <f t="shared" si="5"/>
        <v>139</v>
      </c>
      <c r="P92" s="19">
        <v>10</v>
      </c>
    </row>
    <row r="93" spans="1:16" hidden="1" x14ac:dyDescent="0.25">
      <c r="A93" s="20" t="str">
        <f t="shared" si="3"/>
        <v>CAVUOTO_PELLEGRINO_M05</v>
      </c>
      <c r="B93" s="19">
        <f t="shared" si="4"/>
        <v>92</v>
      </c>
      <c r="C93" s="20">
        <v>167</v>
      </c>
      <c r="D93" s="58" t="s">
        <v>209</v>
      </c>
      <c r="E93" s="19">
        <v>947</v>
      </c>
      <c r="F93" s="18">
        <v>30</v>
      </c>
      <c r="G93" s="19" t="s">
        <v>29</v>
      </c>
      <c r="H93" s="18" t="str">
        <f>VLOOKUP(G93,CAT!$E$2:$F$26,2)</f>
        <v>M05</v>
      </c>
      <c r="I93" s="21">
        <v>4.3568865740740738E-2</v>
      </c>
      <c r="J93" s="21">
        <v>4.2714120370370362E-3</v>
      </c>
      <c r="K93" s="19" t="s">
        <v>276</v>
      </c>
      <c r="L93" s="19" t="s">
        <v>898</v>
      </c>
      <c r="M93" s="19" t="s">
        <v>2844</v>
      </c>
      <c r="N93" s="19" t="s">
        <v>328</v>
      </c>
      <c r="O93" s="20">
        <f t="shared" si="5"/>
        <v>138</v>
      </c>
      <c r="P93" s="19">
        <v>31</v>
      </c>
    </row>
    <row r="94" spans="1:16" x14ac:dyDescent="0.25">
      <c r="A94" s="20" t="str">
        <f t="shared" si="3"/>
        <v>MECCARIELLO_PASQUALE_M08</v>
      </c>
      <c r="B94" s="19">
        <f t="shared" si="4"/>
        <v>93</v>
      </c>
      <c r="C94" s="20">
        <v>169</v>
      </c>
      <c r="D94" s="58" t="s">
        <v>209</v>
      </c>
      <c r="E94" s="19">
        <v>964</v>
      </c>
      <c r="F94" s="18">
        <v>17</v>
      </c>
      <c r="G94" s="19" t="s">
        <v>9</v>
      </c>
      <c r="H94" s="18" t="str">
        <f>VLOOKUP(G94,CAT!$E$2:$F$26,2)</f>
        <v>M08</v>
      </c>
      <c r="I94" s="21">
        <v>4.4214120370370369E-2</v>
      </c>
      <c r="J94" s="21">
        <v>4.3347222222222224E-3</v>
      </c>
      <c r="K94" s="19" t="s">
        <v>180</v>
      </c>
      <c r="L94" s="19" t="s">
        <v>8</v>
      </c>
      <c r="M94" s="19" t="s">
        <v>2845</v>
      </c>
      <c r="N94" s="19" t="s">
        <v>1168</v>
      </c>
      <c r="O94" s="20">
        <f t="shared" si="5"/>
        <v>137</v>
      </c>
      <c r="P94" s="19">
        <v>31</v>
      </c>
    </row>
    <row r="95" spans="1:16" hidden="1" x14ac:dyDescent="0.25">
      <c r="A95" s="20" t="str">
        <f t="shared" si="3"/>
        <v>CATILLO_LORENZO_M05</v>
      </c>
      <c r="B95" s="19">
        <f t="shared" si="4"/>
        <v>94</v>
      </c>
      <c r="C95" s="20">
        <v>170</v>
      </c>
      <c r="D95" s="58" t="s">
        <v>209</v>
      </c>
      <c r="E95" s="19">
        <v>1135</v>
      </c>
      <c r="F95" s="18">
        <v>32</v>
      </c>
      <c r="G95" s="19" t="s">
        <v>29</v>
      </c>
      <c r="H95" s="18" t="str">
        <f>VLOOKUP(G95,CAT!$E$2:$F$26,2)</f>
        <v>M05</v>
      </c>
      <c r="I95" s="21">
        <v>4.4883101851851848E-2</v>
      </c>
      <c r="J95" s="21">
        <v>4.4003472222222222E-3</v>
      </c>
      <c r="K95" s="19" t="s">
        <v>170</v>
      </c>
      <c r="L95" s="19" t="s">
        <v>117</v>
      </c>
      <c r="M95" s="19" t="s">
        <v>2846</v>
      </c>
      <c r="N95" s="19" t="s">
        <v>189</v>
      </c>
      <c r="O95" s="20">
        <f t="shared" si="5"/>
        <v>136</v>
      </c>
      <c r="P95" s="19">
        <v>30</v>
      </c>
    </row>
    <row r="96" spans="1:16" hidden="1" x14ac:dyDescent="0.25">
      <c r="A96" s="20" t="str">
        <f t="shared" si="3"/>
        <v>SCETTA_ALDO_M05</v>
      </c>
      <c r="B96" s="19">
        <f t="shared" si="4"/>
        <v>95</v>
      </c>
      <c r="C96" s="20">
        <v>171</v>
      </c>
      <c r="D96" s="58" t="s">
        <v>209</v>
      </c>
      <c r="E96" s="19">
        <v>1193</v>
      </c>
      <c r="F96" s="18">
        <v>33</v>
      </c>
      <c r="G96" s="19" t="s">
        <v>29</v>
      </c>
      <c r="H96" s="18" t="str">
        <f>VLOOKUP(G96,CAT!$E$2:$F$26,2)</f>
        <v>M05</v>
      </c>
      <c r="I96" s="21">
        <v>4.5067129629629631E-2</v>
      </c>
      <c r="J96" s="21">
        <v>4.4184027777777772E-3</v>
      </c>
      <c r="K96" s="19" t="s">
        <v>322</v>
      </c>
      <c r="L96" s="19" t="s">
        <v>323</v>
      </c>
      <c r="M96" s="19" t="s">
        <v>2847</v>
      </c>
      <c r="N96" s="19" t="s">
        <v>1169</v>
      </c>
      <c r="O96" s="20">
        <f t="shared" si="5"/>
        <v>135</v>
      </c>
      <c r="P96" s="19">
        <v>29</v>
      </c>
    </row>
    <row r="97" spans="1:16" hidden="1" x14ac:dyDescent="0.25">
      <c r="A97" s="20" t="str">
        <f t="shared" si="3"/>
        <v>COLELLA_TERESA_F6</v>
      </c>
      <c r="B97" s="19">
        <f t="shared" si="4"/>
        <v>96</v>
      </c>
      <c r="C97" s="20">
        <v>32</v>
      </c>
      <c r="D97" s="58" t="s">
        <v>210</v>
      </c>
      <c r="E97" s="19">
        <v>1098</v>
      </c>
      <c r="F97" s="18">
        <v>5</v>
      </c>
      <c r="G97" s="19" t="s">
        <v>31</v>
      </c>
      <c r="H97" s="18" t="str">
        <f>VLOOKUP(G97,CAT!$E$2:$F$26,2)</f>
        <v>F6</v>
      </c>
      <c r="I97" s="21">
        <v>4.5320023148148147E-2</v>
      </c>
      <c r="J97" s="21">
        <v>4.4431712962962966E-3</v>
      </c>
      <c r="K97" s="19" t="s">
        <v>11</v>
      </c>
      <c r="L97" s="19" t="s">
        <v>115</v>
      </c>
      <c r="M97" s="19" t="s">
        <v>2848</v>
      </c>
      <c r="N97" s="19" t="s">
        <v>1194</v>
      </c>
      <c r="O97" s="20">
        <f t="shared" si="5"/>
        <v>134</v>
      </c>
      <c r="P97" s="19">
        <v>7</v>
      </c>
    </row>
    <row r="98" spans="1:16" hidden="1" x14ac:dyDescent="0.25">
      <c r="A98" s="20" t="str">
        <f t="shared" si="3"/>
        <v>BOSCOTRECASE_CLAUDIO_M10</v>
      </c>
      <c r="B98" s="19">
        <f t="shared" si="4"/>
        <v>97</v>
      </c>
      <c r="C98" s="20">
        <v>172</v>
      </c>
      <c r="D98" s="58" t="s">
        <v>209</v>
      </c>
      <c r="E98" s="19">
        <v>948</v>
      </c>
      <c r="F98" s="18">
        <v>5</v>
      </c>
      <c r="G98" s="19" t="s">
        <v>93</v>
      </c>
      <c r="H98" s="18" t="str">
        <f>VLOOKUP(G98,CAT!$E$2:$F$26,2)</f>
        <v>M10</v>
      </c>
      <c r="I98" s="21">
        <v>4.867766203703703E-2</v>
      </c>
      <c r="J98" s="21">
        <v>4.7723379629629635E-3</v>
      </c>
      <c r="K98" s="19" t="s">
        <v>125</v>
      </c>
      <c r="L98" s="19" t="s">
        <v>16</v>
      </c>
      <c r="M98" s="19" t="s">
        <v>2849</v>
      </c>
      <c r="N98" s="19" t="s">
        <v>1194</v>
      </c>
      <c r="O98" s="20">
        <f t="shared" si="5"/>
        <v>133</v>
      </c>
      <c r="P98" s="19">
        <v>39</v>
      </c>
    </row>
    <row r="99" spans="1:16" hidden="1" x14ac:dyDescent="0.25">
      <c r="A99" s="20" t="str">
        <f t="shared" si="3"/>
        <v>SAGNELLA_GEMMA_F6</v>
      </c>
      <c r="B99" s="19">
        <f t="shared" si="4"/>
        <v>98</v>
      </c>
      <c r="C99" s="20">
        <v>35</v>
      </c>
      <c r="D99" s="58" t="s">
        <v>210</v>
      </c>
      <c r="E99" s="19">
        <v>1115</v>
      </c>
      <c r="F99" s="18">
        <v>7</v>
      </c>
      <c r="G99" s="19" t="s">
        <v>31</v>
      </c>
      <c r="H99" s="18" t="str">
        <f>VLOOKUP(G99,CAT!$E$2:$F$26,2)</f>
        <v>F6</v>
      </c>
      <c r="I99" s="21">
        <v>5.4550347222222219E-2</v>
      </c>
      <c r="J99" s="21">
        <v>5.3480324074074081E-3</v>
      </c>
      <c r="K99" s="19" t="s">
        <v>162</v>
      </c>
      <c r="L99" s="19" t="s">
        <v>163</v>
      </c>
      <c r="M99" s="19" t="s">
        <v>2850</v>
      </c>
      <c r="N99" s="19" t="s">
        <v>1194</v>
      </c>
      <c r="O99" s="20">
        <f t="shared" si="5"/>
        <v>132</v>
      </c>
      <c r="P99" s="19">
        <v>6</v>
      </c>
    </row>
    <row r="100" spans="1:16" hidden="1" x14ac:dyDescent="0.25">
      <c r="A100" s="20" t="str">
        <f t="shared" si="3"/>
        <v>__</v>
      </c>
      <c r="C100" s="20"/>
      <c r="E100" s="19"/>
      <c r="F100" s="18"/>
      <c r="G100" s="19"/>
      <c r="H100" s="18"/>
      <c r="I100" s="21"/>
      <c r="J100" s="21"/>
      <c r="M100" s="19"/>
      <c r="O100" s="20"/>
    </row>
    <row r="101" spans="1:16" hidden="1" x14ac:dyDescent="0.25">
      <c r="A101" s="20" t="str">
        <f t="shared" si="3"/>
        <v>__</v>
      </c>
      <c r="C101" s="20"/>
      <c r="E101" s="19"/>
      <c r="F101" s="18"/>
      <c r="G101" s="19"/>
      <c r="H101" s="18"/>
      <c r="I101" s="21"/>
      <c r="J101" s="21"/>
      <c r="M101" s="19"/>
      <c r="O101" s="20"/>
    </row>
    <row r="102" spans="1:16" hidden="1" x14ac:dyDescent="0.25">
      <c r="A102" s="20" t="str">
        <f t="shared" si="3"/>
        <v>__</v>
      </c>
      <c r="C102" s="20"/>
      <c r="E102" s="19"/>
      <c r="F102" s="18"/>
      <c r="G102" s="19"/>
      <c r="H102" s="18"/>
      <c r="I102" s="21"/>
      <c r="J102" s="21"/>
      <c r="M102" s="19"/>
      <c r="O102" s="20"/>
    </row>
    <row r="103" spans="1:16" hidden="1" x14ac:dyDescent="0.25">
      <c r="A103" s="20" t="str">
        <f t="shared" si="3"/>
        <v>__</v>
      </c>
      <c r="C103" s="20"/>
      <c r="E103" s="19"/>
      <c r="F103" s="18"/>
      <c r="G103" s="19"/>
      <c r="H103" s="18"/>
      <c r="I103" s="21"/>
      <c r="J103" s="21"/>
      <c r="M103" s="19"/>
      <c r="O103" s="20"/>
    </row>
    <row r="104" spans="1:16" hidden="1" x14ac:dyDescent="0.25">
      <c r="A104" s="20" t="str">
        <f t="shared" si="3"/>
        <v>__</v>
      </c>
      <c r="C104" s="20"/>
      <c r="E104" s="19"/>
      <c r="F104" s="18"/>
      <c r="G104" s="19"/>
      <c r="H104" s="18"/>
      <c r="I104" s="21"/>
      <c r="J104" s="21"/>
      <c r="M104" s="19"/>
      <c r="O104" s="20"/>
    </row>
    <row r="105" spans="1:16" hidden="1" x14ac:dyDescent="0.25">
      <c r="A105" s="20" t="str">
        <f t="shared" si="3"/>
        <v>__</v>
      </c>
      <c r="C105" s="20"/>
      <c r="E105" s="19"/>
      <c r="F105" s="18"/>
      <c r="G105" s="19"/>
      <c r="H105" s="18"/>
      <c r="I105" s="21"/>
      <c r="J105" s="21"/>
      <c r="M105" s="19"/>
      <c r="O105" s="20"/>
    </row>
    <row r="106" spans="1:16" hidden="1" x14ac:dyDescent="0.25">
      <c r="A106" s="20" t="str">
        <f t="shared" si="3"/>
        <v>__</v>
      </c>
      <c r="C106" s="20"/>
      <c r="E106" s="19"/>
      <c r="F106" s="18"/>
      <c r="G106" s="19"/>
      <c r="H106" s="18"/>
      <c r="I106" s="21"/>
      <c r="J106" s="21"/>
      <c r="M106" s="19"/>
      <c r="O106" s="20"/>
    </row>
    <row r="107" spans="1:16" hidden="1" x14ac:dyDescent="0.25">
      <c r="A107" s="20" t="str">
        <f t="shared" si="3"/>
        <v>__</v>
      </c>
      <c r="C107" s="20"/>
      <c r="E107" s="19"/>
      <c r="F107" s="18"/>
      <c r="G107" s="19"/>
      <c r="H107" s="18"/>
      <c r="I107" s="21"/>
      <c r="J107" s="21"/>
      <c r="M107" s="19"/>
      <c r="O107" s="20"/>
    </row>
    <row r="108" spans="1:16" hidden="1" x14ac:dyDescent="0.25">
      <c r="A108" s="20" t="str">
        <f t="shared" si="3"/>
        <v>__</v>
      </c>
      <c r="C108" s="20"/>
      <c r="E108" s="19"/>
      <c r="F108" s="18"/>
      <c r="G108" s="19"/>
      <c r="H108" s="18"/>
      <c r="I108" s="21"/>
      <c r="J108" s="21"/>
      <c r="M108" s="19"/>
      <c r="O108" s="20"/>
    </row>
    <row r="109" spans="1:16" hidden="1" x14ac:dyDescent="0.25">
      <c r="A109" s="20" t="str">
        <f t="shared" si="3"/>
        <v>__</v>
      </c>
      <c r="C109" s="20"/>
      <c r="E109" s="19"/>
      <c r="F109" s="18"/>
      <c r="G109" s="19"/>
      <c r="H109" s="18"/>
      <c r="I109" s="21"/>
      <c r="J109" s="21"/>
      <c r="M109" s="19"/>
      <c r="O109" s="20"/>
    </row>
    <row r="110" spans="1:16" hidden="1" x14ac:dyDescent="0.25">
      <c r="A110" s="20" t="str">
        <f t="shared" si="3"/>
        <v>__</v>
      </c>
      <c r="C110" s="20"/>
      <c r="E110" s="19"/>
      <c r="F110" s="18"/>
      <c r="G110" s="19"/>
      <c r="H110" s="18"/>
      <c r="I110" s="21"/>
      <c r="J110" s="21"/>
      <c r="M110" s="19"/>
      <c r="O110" s="20"/>
    </row>
    <row r="111" spans="1:16" hidden="1" x14ac:dyDescent="0.25">
      <c r="A111" s="20" t="str">
        <f t="shared" si="3"/>
        <v>__</v>
      </c>
      <c r="C111" s="20"/>
      <c r="E111" s="19"/>
      <c r="F111" s="18"/>
      <c r="G111" s="19"/>
      <c r="H111" s="18"/>
      <c r="I111" s="21"/>
      <c r="J111" s="21"/>
      <c r="M111" s="19"/>
      <c r="O111" s="20"/>
    </row>
    <row r="112" spans="1:16" hidden="1" x14ac:dyDescent="0.25">
      <c r="A112" s="20" t="str">
        <f t="shared" si="3"/>
        <v>__</v>
      </c>
      <c r="C112" s="20"/>
      <c r="E112" s="19"/>
      <c r="F112" s="18"/>
      <c r="G112" s="19"/>
      <c r="H112" s="18"/>
      <c r="I112" s="21"/>
      <c r="J112" s="21"/>
      <c r="M112" s="19"/>
      <c r="O112" s="20"/>
    </row>
    <row r="113" spans="1:15" hidden="1" x14ac:dyDescent="0.25">
      <c r="A113" s="20" t="str">
        <f t="shared" si="3"/>
        <v>__</v>
      </c>
      <c r="C113" s="20"/>
      <c r="E113" s="19"/>
      <c r="F113" s="18"/>
      <c r="G113" s="19"/>
      <c r="H113" s="18"/>
      <c r="I113" s="21"/>
      <c r="J113" s="21"/>
      <c r="M113" s="19"/>
      <c r="O113" s="20"/>
    </row>
    <row r="114" spans="1:15" hidden="1" x14ac:dyDescent="0.25">
      <c r="A114" s="20" t="str">
        <f t="shared" si="3"/>
        <v>__</v>
      </c>
      <c r="C114" s="20"/>
      <c r="E114" s="19"/>
      <c r="F114" s="18"/>
      <c r="G114" s="19"/>
      <c r="H114" s="18"/>
      <c r="I114" s="21"/>
      <c r="J114" s="21"/>
      <c r="M114" s="19"/>
      <c r="O114" s="20"/>
    </row>
    <row r="115" spans="1:15" hidden="1" x14ac:dyDescent="0.25">
      <c r="A115" s="20" t="str">
        <f t="shared" si="3"/>
        <v>__</v>
      </c>
      <c r="C115" s="20"/>
      <c r="E115" s="19"/>
      <c r="F115" s="18"/>
      <c r="G115" s="19"/>
      <c r="H115" s="18"/>
      <c r="I115" s="21"/>
      <c r="J115" s="21"/>
      <c r="M115" s="19"/>
      <c r="O115" s="20"/>
    </row>
    <row r="116" spans="1:15" hidden="1" x14ac:dyDescent="0.25">
      <c r="A116" s="20" t="str">
        <f t="shared" si="3"/>
        <v>__</v>
      </c>
      <c r="C116" s="18"/>
      <c r="E116" s="19"/>
      <c r="F116" s="18"/>
      <c r="G116" s="19"/>
      <c r="H116" s="18"/>
      <c r="I116" s="21"/>
      <c r="J116" s="21"/>
      <c r="M116" s="19"/>
      <c r="O116" s="20"/>
    </row>
    <row r="117" spans="1:15" hidden="1" x14ac:dyDescent="0.25">
      <c r="A117" s="20" t="str">
        <f t="shared" si="3"/>
        <v>__</v>
      </c>
      <c r="C117" s="20"/>
      <c r="E117" s="19"/>
      <c r="F117" s="18"/>
      <c r="G117" s="19"/>
      <c r="H117" s="18"/>
      <c r="I117" s="21"/>
      <c r="J117" s="21"/>
      <c r="M117" s="19"/>
      <c r="O117" s="20"/>
    </row>
    <row r="118" spans="1:15" hidden="1" x14ac:dyDescent="0.25">
      <c r="A118" s="20" t="str">
        <f t="shared" si="3"/>
        <v>__</v>
      </c>
      <c r="C118" s="20"/>
      <c r="E118" s="19"/>
      <c r="F118" s="18"/>
      <c r="G118" s="19"/>
      <c r="H118" s="18"/>
      <c r="I118" s="21"/>
      <c r="J118" s="21"/>
      <c r="M118" s="19"/>
      <c r="O118" s="20"/>
    </row>
    <row r="119" spans="1:15" hidden="1" x14ac:dyDescent="0.25">
      <c r="A119" s="20" t="str">
        <f t="shared" si="3"/>
        <v>__</v>
      </c>
      <c r="C119" s="20"/>
      <c r="E119" s="19"/>
      <c r="F119" s="18"/>
      <c r="G119" s="19"/>
      <c r="H119" s="18"/>
      <c r="I119" s="21"/>
      <c r="J119" s="21"/>
      <c r="M119" s="19"/>
      <c r="O119" s="20"/>
    </row>
    <row r="120" spans="1:15" hidden="1" x14ac:dyDescent="0.25">
      <c r="A120" s="20" t="str">
        <f t="shared" si="3"/>
        <v>__</v>
      </c>
      <c r="C120" s="20"/>
      <c r="E120" s="19"/>
      <c r="F120" s="18"/>
      <c r="G120" s="19"/>
      <c r="H120" s="18"/>
      <c r="I120" s="21"/>
      <c r="J120" s="21"/>
      <c r="M120" s="19"/>
      <c r="O120" s="20"/>
    </row>
    <row r="121" spans="1:15" hidden="1" x14ac:dyDescent="0.25">
      <c r="A121" s="20" t="str">
        <f t="shared" si="3"/>
        <v>__</v>
      </c>
      <c r="C121" s="20"/>
      <c r="E121" s="19"/>
      <c r="F121" s="18"/>
      <c r="G121" s="19"/>
      <c r="H121" s="18"/>
      <c r="I121" s="21"/>
      <c r="J121" s="21"/>
      <c r="M121" s="19"/>
      <c r="O121" s="20"/>
    </row>
    <row r="122" spans="1:15" hidden="1" x14ac:dyDescent="0.25">
      <c r="A122" s="20" t="str">
        <f t="shared" si="3"/>
        <v>__</v>
      </c>
      <c r="C122" s="20"/>
      <c r="E122" s="19"/>
      <c r="F122" s="18"/>
      <c r="G122" s="19"/>
      <c r="H122" s="18"/>
      <c r="I122" s="21"/>
      <c r="J122" s="21"/>
      <c r="M122" s="19"/>
      <c r="O122" s="20"/>
    </row>
    <row r="123" spans="1:15" hidden="1" x14ac:dyDescent="0.25">
      <c r="A123" s="20" t="str">
        <f t="shared" si="3"/>
        <v>__</v>
      </c>
      <c r="C123" s="20"/>
      <c r="E123" s="19"/>
      <c r="F123" s="18"/>
      <c r="G123" s="19"/>
      <c r="H123" s="18"/>
      <c r="I123" s="21"/>
      <c r="J123" s="21"/>
      <c r="M123" s="19"/>
      <c r="O123" s="20"/>
    </row>
    <row r="124" spans="1:15" hidden="1" x14ac:dyDescent="0.25">
      <c r="A124" s="20" t="str">
        <f t="shared" si="3"/>
        <v>__</v>
      </c>
      <c r="C124" s="20"/>
      <c r="E124" s="19"/>
      <c r="F124" s="18"/>
      <c r="G124" s="19"/>
      <c r="H124" s="18"/>
      <c r="I124" s="21"/>
      <c r="J124" s="21"/>
      <c r="M124" s="19"/>
      <c r="O124" s="20"/>
    </row>
    <row r="125" spans="1:15" hidden="1" x14ac:dyDescent="0.25">
      <c r="A125" s="20" t="str">
        <f t="shared" si="3"/>
        <v>__</v>
      </c>
      <c r="C125" s="20"/>
      <c r="E125" s="19"/>
      <c r="F125" s="18"/>
      <c r="G125" s="19"/>
      <c r="H125" s="18"/>
      <c r="I125" s="21"/>
      <c r="J125" s="21"/>
      <c r="M125" s="19"/>
      <c r="O125" s="20"/>
    </row>
    <row r="126" spans="1:15" hidden="1" x14ac:dyDescent="0.25">
      <c r="A126" s="20" t="str">
        <f t="shared" si="3"/>
        <v>__</v>
      </c>
      <c r="C126" s="20"/>
      <c r="E126" s="19"/>
      <c r="F126" s="18"/>
      <c r="G126" s="19"/>
      <c r="H126" s="18"/>
      <c r="I126" s="21"/>
      <c r="J126" s="21"/>
      <c r="M126" s="19"/>
      <c r="O126" s="20"/>
    </row>
    <row r="127" spans="1:15" hidden="1" x14ac:dyDescent="0.25">
      <c r="A127" s="20" t="str">
        <f t="shared" si="3"/>
        <v>__</v>
      </c>
      <c r="C127" s="20"/>
      <c r="E127" s="19"/>
      <c r="F127" s="18"/>
      <c r="G127" s="19"/>
      <c r="H127" s="18"/>
      <c r="I127" s="21"/>
      <c r="J127" s="21"/>
      <c r="M127" s="19"/>
      <c r="O127" s="20"/>
    </row>
    <row r="128" spans="1:15" hidden="1" x14ac:dyDescent="0.25">
      <c r="A128" s="20" t="str">
        <f t="shared" ref="A128" si="6">CONCATENATE(K128,"_",L128,"_",G128)</f>
        <v>__</v>
      </c>
      <c r="G128" s="19"/>
    </row>
    <row r="129" spans="7:7" x14ac:dyDescent="0.25">
      <c r="G129" s="19"/>
    </row>
    <row r="130" spans="7:7" x14ac:dyDescent="0.25">
      <c r="G130" s="19"/>
    </row>
    <row r="131" spans="7:7" x14ac:dyDescent="0.25">
      <c r="G131" s="19"/>
    </row>
    <row r="132" spans="7:7" x14ac:dyDescent="0.25">
      <c r="G132" s="19"/>
    </row>
    <row r="133" spans="7:7" x14ac:dyDescent="0.25">
      <c r="G133" s="19"/>
    </row>
    <row r="134" spans="7:7" x14ac:dyDescent="0.25">
      <c r="G134" s="19"/>
    </row>
    <row r="135" spans="7:7" x14ac:dyDescent="0.25">
      <c r="G135" s="19"/>
    </row>
    <row r="136" spans="7:7" x14ac:dyDescent="0.25">
      <c r="G136" s="19"/>
    </row>
    <row r="137" spans="7:7" x14ac:dyDescent="0.25">
      <c r="G137" s="19"/>
    </row>
    <row r="138" spans="7:7" x14ac:dyDescent="0.25">
      <c r="G138" s="19"/>
    </row>
    <row r="139" spans="7:7" x14ac:dyDescent="0.25">
      <c r="G139" s="19"/>
    </row>
    <row r="140" spans="7:7" x14ac:dyDescent="0.25">
      <c r="G140" s="19"/>
    </row>
    <row r="141" spans="7:7" x14ac:dyDescent="0.25">
      <c r="G141" s="19"/>
    </row>
    <row r="142" spans="7:7" x14ac:dyDescent="0.25">
      <c r="G142" s="19"/>
    </row>
    <row r="143" spans="7:7" x14ac:dyDescent="0.25">
      <c r="G143" s="19"/>
    </row>
    <row r="144" spans="7:7" x14ac:dyDescent="0.25">
      <c r="G144" s="19"/>
    </row>
    <row r="145" spans="7:7" x14ac:dyDescent="0.25">
      <c r="G145" s="19"/>
    </row>
    <row r="146" spans="7:7" x14ac:dyDescent="0.25">
      <c r="G146" s="19"/>
    </row>
    <row r="147" spans="7:7" x14ac:dyDescent="0.25">
      <c r="G147" s="19"/>
    </row>
    <row r="148" spans="7:7" x14ac:dyDescent="0.25">
      <c r="G148" s="19"/>
    </row>
    <row r="149" spans="7:7" x14ac:dyDescent="0.25">
      <c r="G149" s="19"/>
    </row>
    <row r="150" spans="7:7" x14ac:dyDescent="0.25">
      <c r="G150" s="19"/>
    </row>
    <row r="151" spans="7:7" x14ac:dyDescent="0.25">
      <c r="G151" s="19"/>
    </row>
    <row r="152" spans="7:7" x14ac:dyDescent="0.25">
      <c r="G152" s="19"/>
    </row>
    <row r="153" spans="7:7" x14ac:dyDescent="0.25">
      <c r="G153" s="19"/>
    </row>
    <row r="154" spans="7:7" x14ac:dyDescent="0.25">
      <c r="G154" s="19"/>
    </row>
    <row r="155" spans="7:7" x14ac:dyDescent="0.25">
      <c r="G155" s="19"/>
    </row>
    <row r="156" spans="7:7" x14ac:dyDescent="0.25">
      <c r="G156" s="19"/>
    </row>
    <row r="157" spans="7:7" x14ac:dyDescent="0.25">
      <c r="G157" s="19"/>
    </row>
    <row r="158" spans="7:7" x14ac:dyDescent="0.25">
      <c r="G158" s="19"/>
    </row>
    <row r="159" spans="7:7" x14ac:dyDescent="0.25">
      <c r="G159" s="19"/>
    </row>
    <row r="160" spans="7:7" x14ac:dyDescent="0.25">
      <c r="G160" s="19"/>
    </row>
    <row r="161" spans="7:7" x14ac:dyDescent="0.25">
      <c r="G161" s="19"/>
    </row>
    <row r="162" spans="7:7" x14ac:dyDescent="0.25">
      <c r="G162" s="19"/>
    </row>
    <row r="163" spans="7:7" x14ac:dyDescent="0.25">
      <c r="G163" s="19"/>
    </row>
    <row r="164" spans="7:7" x14ac:dyDescent="0.25">
      <c r="G164" s="19"/>
    </row>
    <row r="165" spans="7:7" x14ac:dyDescent="0.25">
      <c r="G165" s="19"/>
    </row>
    <row r="166" spans="7:7" x14ac:dyDescent="0.25">
      <c r="G166" s="19"/>
    </row>
    <row r="167" spans="7:7" x14ac:dyDescent="0.25">
      <c r="G167" s="19"/>
    </row>
    <row r="168" spans="7:7" x14ac:dyDescent="0.25">
      <c r="G168" s="19"/>
    </row>
    <row r="169" spans="7:7" x14ac:dyDescent="0.25">
      <c r="G169" s="19"/>
    </row>
    <row r="170" spans="7:7" x14ac:dyDescent="0.25">
      <c r="G170" s="19"/>
    </row>
    <row r="171" spans="7:7" x14ac:dyDescent="0.25">
      <c r="G171" s="19"/>
    </row>
    <row r="172" spans="7:7" x14ac:dyDescent="0.25">
      <c r="G172" s="19"/>
    </row>
    <row r="173" spans="7:7" x14ac:dyDescent="0.25">
      <c r="G173" s="19"/>
    </row>
    <row r="174" spans="7:7" x14ac:dyDescent="0.25">
      <c r="G174" s="19"/>
    </row>
    <row r="175" spans="7:7" x14ac:dyDescent="0.25">
      <c r="G175" s="19"/>
    </row>
    <row r="176" spans="7:7" x14ac:dyDescent="0.25">
      <c r="G176" s="19"/>
    </row>
    <row r="177" spans="7:7" x14ac:dyDescent="0.25">
      <c r="G177" s="19"/>
    </row>
    <row r="178" spans="7:7" x14ac:dyDescent="0.25">
      <c r="G178" s="19"/>
    </row>
    <row r="179" spans="7:7" x14ac:dyDescent="0.25">
      <c r="G179" s="19"/>
    </row>
    <row r="180" spans="7:7" x14ac:dyDescent="0.25">
      <c r="G180" s="19"/>
    </row>
    <row r="181" spans="7:7" x14ac:dyDescent="0.25">
      <c r="G181" s="19"/>
    </row>
    <row r="182" spans="7:7" x14ac:dyDescent="0.25">
      <c r="G182" s="19"/>
    </row>
    <row r="183" spans="7:7" x14ac:dyDescent="0.25">
      <c r="G183" s="19"/>
    </row>
    <row r="184" spans="7:7" x14ac:dyDescent="0.25">
      <c r="G184" s="19"/>
    </row>
    <row r="185" spans="7:7" x14ac:dyDescent="0.25">
      <c r="G185" s="19"/>
    </row>
    <row r="186" spans="7:7" x14ac:dyDescent="0.25">
      <c r="G186" s="19"/>
    </row>
    <row r="187" spans="7:7" x14ac:dyDescent="0.25">
      <c r="G187" s="19"/>
    </row>
    <row r="188" spans="7:7" x14ac:dyDescent="0.25">
      <c r="G188" s="19"/>
    </row>
    <row r="189" spans="7:7" x14ac:dyDescent="0.25">
      <c r="G189" s="19"/>
    </row>
    <row r="190" spans="7:7" x14ac:dyDescent="0.25">
      <c r="G190" s="19"/>
    </row>
    <row r="191" spans="7:7" x14ac:dyDescent="0.25">
      <c r="G191" s="19"/>
    </row>
    <row r="192" spans="7:7" x14ac:dyDescent="0.25">
      <c r="G192" s="19"/>
    </row>
    <row r="193" spans="7:7" x14ac:dyDescent="0.25">
      <c r="G193" s="19"/>
    </row>
    <row r="194" spans="7:7" x14ac:dyDescent="0.25">
      <c r="G194" s="19"/>
    </row>
    <row r="195" spans="7:7" x14ac:dyDescent="0.25">
      <c r="G195" s="19"/>
    </row>
    <row r="196" spans="7:7" x14ac:dyDescent="0.25">
      <c r="G196" s="19"/>
    </row>
    <row r="197" spans="7:7" x14ac:dyDescent="0.25">
      <c r="G197" s="19"/>
    </row>
    <row r="198" spans="7:7" x14ac:dyDescent="0.25">
      <c r="G198" s="19"/>
    </row>
    <row r="199" spans="7:7" x14ac:dyDescent="0.25">
      <c r="G199" s="19"/>
    </row>
    <row r="200" spans="7:7" x14ac:dyDescent="0.25">
      <c r="G200" s="19"/>
    </row>
    <row r="201" spans="7:7" x14ac:dyDescent="0.25">
      <c r="G201" s="19"/>
    </row>
    <row r="202" spans="7:7" x14ac:dyDescent="0.25">
      <c r="G202" s="19"/>
    </row>
    <row r="203" spans="7:7" x14ac:dyDescent="0.25">
      <c r="G203" s="19"/>
    </row>
    <row r="204" spans="7:7" x14ac:dyDescent="0.25">
      <c r="G204" s="19"/>
    </row>
    <row r="205" spans="7:7" x14ac:dyDescent="0.25">
      <c r="G205" s="19"/>
    </row>
    <row r="206" spans="7:7" x14ac:dyDescent="0.25">
      <c r="G206" s="19"/>
    </row>
    <row r="207" spans="7:7" x14ac:dyDescent="0.25">
      <c r="G207" s="19"/>
    </row>
    <row r="208" spans="7:7" x14ac:dyDescent="0.25">
      <c r="G208" s="19"/>
    </row>
    <row r="209" spans="7:7" x14ac:dyDescent="0.25">
      <c r="G209" s="19"/>
    </row>
    <row r="210" spans="7:7" x14ac:dyDescent="0.25">
      <c r="G210" s="19"/>
    </row>
    <row r="211" spans="7:7" x14ac:dyDescent="0.25">
      <c r="G211" s="19"/>
    </row>
    <row r="212" spans="7:7" x14ac:dyDescent="0.25">
      <c r="G212" s="19"/>
    </row>
    <row r="213" spans="7:7" x14ac:dyDescent="0.25">
      <c r="G213" s="19"/>
    </row>
    <row r="214" spans="7:7" x14ac:dyDescent="0.25">
      <c r="G214" s="19"/>
    </row>
  </sheetData>
  <autoFilter ref="A1:P128" xr:uid="{00000000-0009-0000-0000-000002000000}">
    <filterColumn colId="6">
      <filters>
        <filter val="SM60"/>
      </filters>
    </filterColumn>
  </autoFilter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789DA-D177-4DE8-B181-2D47B552F901}">
  <dimension ref="A1:P213"/>
  <sheetViews>
    <sheetView showGridLines="0" workbookViewId="0">
      <pane ySplit="1" topLeftCell="A2" activePane="bottomLeft" state="frozen"/>
      <selection pane="bottomLeft" activeCell="H3" sqref="H3"/>
    </sheetView>
  </sheetViews>
  <sheetFormatPr defaultRowHeight="15" x14ac:dyDescent="0.25"/>
  <cols>
    <col min="1" max="1" width="35.7109375" style="19" customWidth="1"/>
    <col min="2" max="3" width="5.42578125" style="19" customWidth="1"/>
    <col min="4" max="4" width="5.42578125" style="60" customWidth="1"/>
    <col min="5" max="5" width="7.7109375" style="60" customWidth="1"/>
    <col min="6" max="6" width="5.85546875" style="60" customWidth="1"/>
    <col min="7" max="8" width="5.7109375" style="60" customWidth="1"/>
    <col min="9" max="9" width="6.85546875" style="19" customWidth="1"/>
    <col min="10" max="10" width="8" style="19" customWidth="1"/>
    <col min="11" max="11" width="19.140625" style="19" bestFit="1" customWidth="1"/>
    <col min="12" max="12" width="19.5703125" style="19" customWidth="1"/>
    <col min="13" max="13" width="13.42578125" style="60" customWidth="1"/>
    <col min="14" max="14" width="30.42578125" style="19" bestFit="1" customWidth="1"/>
    <col min="15" max="15" width="5.28515625" style="19" customWidth="1"/>
    <col min="16" max="16384" width="9.140625" style="19"/>
  </cols>
  <sheetData>
    <row r="1" spans="1:16" ht="26.25" x14ac:dyDescent="0.25">
      <c r="B1" s="3" t="s">
        <v>196</v>
      </c>
      <c r="C1" s="3" t="s">
        <v>197</v>
      </c>
      <c r="D1" s="17" t="s">
        <v>198</v>
      </c>
      <c r="E1" s="17" t="s">
        <v>199</v>
      </c>
      <c r="F1" s="17" t="s">
        <v>200</v>
      </c>
      <c r="G1" s="17" t="s">
        <v>201</v>
      </c>
      <c r="H1" s="17" t="s">
        <v>707</v>
      </c>
      <c r="I1" s="3" t="s">
        <v>202</v>
      </c>
      <c r="J1" s="3" t="s">
        <v>203</v>
      </c>
      <c r="K1" s="3" t="s">
        <v>204</v>
      </c>
      <c r="L1" s="3" t="s">
        <v>205</v>
      </c>
      <c r="M1" s="17" t="s">
        <v>206</v>
      </c>
      <c r="N1" s="3" t="s">
        <v>207</v>
      </c>
      <c r="O1" s="3" t="s">
        <v>208</v>
      </c>
      <c r="P1" s="3" t="s">
        <v>269</v>
      </c>
    </row>
    <row r="2" spans="1:16" x14ac:dyDescent="0.25">
      <c r="A2" s="20" t="str">
        <f t="shared" ref="A2:A65" si="0">CONCATENATE(K2,"_",L2,"_",H2)</f>
        <v>MEOLI_FABRIZIO_M03</v>
      </c>
      <c r="B2" s="20">
        <v>4</v>
      </c>
      <c r="C2" s="20">
        <v>4</v>
      </c>
      <c r="D2" s="20" t="s">
        <v>209</v>
      </c>
      <c r="E2" s="61">
        <v>1</v>
      </c>
      <c r="F2" s="20">
        <v>2</v>
      </c>
      <c r="G2" s="20" t="s">
        <v>3</v>
      </c>
      <c r="H2" s="20" t="str">
        <f>VLOOKUP(G2,CAT!$E$2:$F$26,2)</f>
        <v>M03</v>
      </c>
      <c r="I2" s="21">
        <v>2.4950231481481483E-2</v>
      </c>
      <c r="J2" s="21">
        <v>2.4950231481481481E-3</v>
      </c>
      <c r="K2" s="61" t="s">
        <v>520</v>
      </c>
      <c r="L2" s="20" t="s">
        <v>519</v>
      </c>
      <c r="M2" s="3" t="s">
        <v>2948</v>
      </c>
      <c r="N2" s="20" t="s">
        <v>1194</v>
      </c>
      <c r="O2" s="20">
        <v>260</v>
      </c>
      <c r="P2" s="19">
        <v>45</v>
      </c>
    </row>
    <row r="3" spans="1:16" x14ac:dyDescent="0.25">
      <c r="A3" s="20" t="str">
        <f t="shared" si="0"/>
        <v>PERONE_GIACOMO_M03</v>
      </c>
      <c r="B3" s="20">
        <v>5</v>
      </c>
      <c r="C3" s="20">
        <v>5</v>
      </c>
      <c r="D3" s="20" t="s">
        <v>209</v>
      </c>
      <c r="E3" s="61">
        <v>11</v>
      </c>
      <c r="F3" s="20">
        <v>3</v>
      </c>
      <c r="G3" s="20" t="s">
        <v>3</v>
      </c>
      <c r="H3" s="20" t="str">
        <f>VLOOKUP(G3,CAT!$E$2:$F$26,2)</f>
        <v>M03</v>
      </c>
      <c r="I3" s="21">
        <v>2.4983217592592592E-2</v>
      </c>
      <c r="J3" s="21">
        <v>2.4982638888888888E-3</v>
      </c>
      <c r="K3" s="61" t="s">
        <v>192</v>
      </c>
      <c r="L3" s="20" t="s">
        <v>74</v>
      </c>
      <c r="M3" s="3" t="s">
        <v>2949</v>
      </c>
      <c r="N3" s="20" t="s">
        <v>1168</v>
      </c>
      <c r="O3" s="20">
        <v>250</v>
      </c>
      <c r="P3" s="19">
        <v>42</v>
      </c>
    </row>
    <row r="4" spans="1:16" x14ac:dyDescent="0.25">
      <c r="A4" s="20" t="str">
        <f t="shared" si="0"/>
        <v>GORRASI_MICHELE_M02</v>
      </c>
      <c r="B4" s="20">
        <v>8</v>
      </c>
      <c r="C4" s="20">
        <v>8</v>
      </c>
      <c r="D4" s="20" t="s">
        <v>209</v>
      </c>
      <c r="E4" s="61">
        <v>4</v>
      </c>
      <c r="F4" s="20">
        <v>1</v>
      </c>
      <c r="G4" s="20" t="s">
        <v>20</v>
      </c>
      <c r="H4" s="20" t="str">
        <f>VLOOKUP(G4,CAT!$E$2:$F$26,2)</f>
        <v>M02</v>
      </c>
      <c r="I4" s="21">
        <v>2.5559606481481482E-2</v>
      </c>
      <c r="J4" s="21">
        <v>2.5559027777777776E-3</v>
      </c>
      <c r="K4" s="61" t="s">
        <v>282</v>
      </c>
      <c r="L4" s="20" t="s">
        <v>4</v>
      </c>
      <c r="M4" s="3" t="s">
        <v>2950</v>
      </c>
      <c r="N4" s="20" t="s">
        <v>328</v>
      </c>
      <c r="O4" s="20">
        <v>240</v>
      </c>
      <c r="P4" s="19">
        <v>45</v>
      </c>
    </row>
    <row r="5" spans="1:16" x14ac:dyDescent="0.25">
      <c r="A5" s="20" t="str">
        <f t="shared" si="0"/>
        <v>GRASSO_ANGELO_M02</v>
      </c>
      <c r="B5" s="20">
        <v>12</v>
      </c>
      <c r="C5" s="20">
        <v>12</v>
      </c>
      <c r="D5" s="20" t="s">
        <v>209</v>
      </c>
      <c r="E5" s="61">
        <v>8</v>
      </c>
      <c r="F5" s="20">
        <v>2</v>
      </c>
      <c r="G5" s="20" t="s">
        <v>20</v>
      </c>
      <c r="H5" s="20" t="str">
        <f>VLOOKUP(G5,CAT!$E$2:$F$26,2)</f>
        <v>M02</v>
      </c>
      <c r="I5" s="21">
        <v>2.6229166666666668E-2</v>
      </c>
      <c r="J5" s="21">
        <v>2.6229166666666671E-3</v>
      </c>
      <c r="K5" s="61" t="s">
        <v>903</v>
      </c>
      <c r="L5" s="20" t="s">
        <v>91</v>
      </c>
      <c r="M5" s="3" t="s">
        <v>2951</v>
      </c>
      <c r="N5" s="20" t="s">
        <v>328</v>
      </c>
      <c r="O5" s="20">
        <v>235</v>
      </c>
      <c r="P5" s="19">
        <v>42</v>
      </c>
    </row>
    <row r="6" spans="1:16" x14ac:dyDescent="0.25">
      <c r="A6" s="20" t="str">
        <f t="shared" si="0"/>
        <v>CAPONE_ANGELO_RAFFAELE_M02</v>
      </c>
      <c r="B6" s="20">
        <v>14</v>
      </c>
      <c r="C6" s="20">
        <v>14</v>
      </c>
      <c r="D6" s="20" t="s">
        <v>209</v>
      </c>
      <c r="E6" s="61">
        <v>46</v>
      </c>
      <c r="F6" s="20">
        <v>3</v>
      </c>
      <c r="G6" s="20" t="s">
        <v>20</v>
      </c>
      <c r="H6" s="20" t="str">
        <f>VLOOKUP(G6,CAT!$E$2:$F$26,2)</f>
        <v>M02</v>
      </c>
      <c r="I6" s="21">
        <v>2.6335069444444442E-2</v>
      </c>
      <c r="J6" s="21">
        <v>2.6334490740740741E-3</v>
      </c>
      <c r="K6" s="61" t="s">
        <v>169</v>
      </c>
      <c r="L6" s="20" t="s">
        <v>1098</v>
      </c>
      <c r="M6" s="3" t="s">
        <v>2952</v>
      </c>
      <c r="N6" s="20" t="s">
        <v>1194</v>
      </c>
      <c r="O6" s="20">
        <v>230</v>
      </c>
      <c r="P6" s="19">
        <v>39</v>
      </c>
    </row>
    <row r="7" spans="1:16" x14ac:dyDescent="0.25">
      <c r="A7" s="20" t="str">
        <f t="shared" si="0"/>
        <v>COLESANTO_MASSIMILIANO_M04</v>
      </c>
      <c r="B7" s="20">
        <v>16</v>
      </c>
      <c r="C7" s="20">
        <v>16</v>
      </c>
      <c r="D7" s="20" t="s">
        <v>209</v>
      </c>
      <c r="E7" s="61">
        <v>227</v>
      </c>
      <c r="F7" s="20">
        <v>6</v>
      </c>
      <c r="G7" s="20" t="s">
        <v>7</v>
      </c>
      <c r="H7" s="20" t="str">
        <f>VLOOKUP(G7,CAT!$E$2:$F$26,2)</f>
        <v>M04</v>
      </c>
      <c r="I7" s="21">
        <v>2.6493055555555558E-2</v>
      </c>
      <c r="J7" s="21">
        <v>2.6493055555555558E-3</v>
      </c>
      <c r="K7" s="61" t="s">
        <v>283</v>
      </c>
      <c r="L7" s="20" t="s">
        <v>278</v>
      </c>
      <c r="M7" s="3" t="s">
        <v>2953</v>
      </c>
      <c r="N7" s="20" t="s">
        <v>328</v>
      </c>
      <c r="O7" s="20">
        <v>228</v>
      </c>
      <c r="P7" s="19">
        <v>45</v>
      </c>
    </row>
    <row r="8" spans="1:16" x14ac:dyDescent="0.25">
      <c r="A8" s="20" t="str">
        <f t="shared" si="0"/>
        <v>DE_CICCO_ALESSANDRO_M02</v>
      </c>
      <c r="B8" s="20">
        <v>17</v>
      </c>
      <c r="C8" s="20">
        <v>17</v>
      </c>
      <c r="D8" s="20" t="s">
        <v>209</v>
      </c>
      <c r="E8" s="61">
        <v>48</v>
      </c>
      <c r="F8" s="20">
        <v>4</v>
      </c>
      <c r="G8" s="20" t="s">
        <v>20</v>
      </c>
      <c r="H8" s="20" t="str">
        <f>VLOOKUP(G8,CAT!$E$2:$F$26,2)</f>
        <v>M02</v>
      </c>
      <c r="I8" s="21">
        <v>2.6571759259259264E-2</v>
      </c>
      <c r="J8" s="21">
        <v>2.6571759259259257E-3</v>
      </c>
      <c r="K8" s="61" t="s">
        <v>1102</v>
      </c>
      <c r="L8" s="20" t="s">
        <v>95</v>
      </c>
      <c r="M8" s="3" t="s">
        <v>2954</v>
      </c>
      <c r="N8" s="20" t="s">
        <v>1194</v>
      </c>
      <c r="O8" s="20">
        <v>226</v>
      </c>
      <c r="P8" s="19">
        <v>37</v>
      </c>
    </row>
    <row r="9" spans="1:16" x14ac:dyDescent="0.25">
      <c r="A9" s="20" t="str">
        <f t="shared" si="0"/>
        <v>SAIDY_SAIKOU_M03</v>
      </c>
      <c r="B9" s="20">
        <v>19</v>
      </c>
      <c r="C9" s="20">
        <v>19</v>
      </c>
      <c r="D9" s="20" t="s">
        <v>209</v>
      </c>
      <c r="E9" s="61">
        <v>376</v>
      </c>
      <c r="F9" s="20">
        <v>7</v>
      </c>
      <c r="G9" s="20" t="s">
        <v>3</v>
      </c>
      <c r="H9" s="20" t="str">
        <f>VLOOKUP(G9,CAT!$E$2:$F$26,2)</f>
        <v>M03</v>
      </c>
      <c r="I9" s="21">
        <v>2.6612268518518518E-2</v>
      </c>
      <c r="J9" s="21">
        <v>2.6612268518518521E-3</v>
      </c>
      <c r="K9" s="61" t="s">
        <v>2854</v>
      </c>
      <c r="L9" s="20" t="s">
        <v>2855</v>
      </c>
      <c r="M9" s="3" t="s">
        <v>2955</v>
      </c>
      <c r="N9" s="20" t="s">
        <v>92</v>
      </c>
      <c r="O9" s="20">
        <v>224</v>
      </c>
      <c r="P9" s="19">
        <v>39</v>
      </c>
    </row>
    <row r="10" spans="1:16" x14ac:dyDescent="0.25">
      <c r="A10" s="20" t="str">
        <f t="shared" si="0"/>
        <v>VALENTINO_ANGELO_M06</v>
      </c>
      <c r="B10" s="20">
        <v>23</v>
      </c>
      <c r="C10" s="20">
        <v>23</v>
      </c>
      <c r="D10" s="20" t="s">
        <v>209</v>
      </c>
      <c r="E10" s="61">
        <v>225</v>
      </c>
      <c r="F10" s="20">
        <v>2</v>
      </c>
      <c r="G10" s="20" t="s">
        <v>15</v>
      </c>
      <c r="H10" s="20" t="str">
        <f>VLOOKUP(G10,CAT!$E$2:$F$26,2)</f>
        <v>M06</v>
      </c>
      <c r="I10" s="21">
        <v>2.6814814814814816E-2</v>
      </c>
      <c r="J10" s="21">
        <v>2.6814814814814813E-3</v>
      </c>
      <c r="K10" s="61" t="s">
        <v>339</v>
      </c>
      <c r="L10" s="20" t="s">
        <v>91</v>
      </c>
      <c r="M10" s="3" t="s">
        <v>2956</v>
      </c>
      <c r="N10" s="20" t="s">
        <v>92</v>
      </c>
      <c r="O10" s="20">
        <v>222</v>
      </c>
      <c r="P10" s="19">
        <v>45</v>
      </c>
    </row>
    <row r="11" spans="1:16" x14ac:dyDescent="0.25">
      <c r="A11" s="20" t="str">
        <f t="shared" si="0"/>
        <v>SINISCALCHI_LODOVICO_M04</v>
      </c>
      <c r="B11" s="20">
        <v>24</v>
      </c>
      <c r="C11" s="20">
        <v>24</v>
      </c>
      <c r="D11" s="20" t="s">
        <v>209</v>
      </c>
      <c r="E11" s="61">
        <v>434</v>
      </c>
      <c r="F11" s="20">
        <v>8</v>
      </c>
      <c r="G11" s="20" t="s">
        <v>7</v>
      </c>
      <c r="H11" s="20" t="str">
        <f>VLOOKUP(G11,CAT!$E$2:$F$26,2)</f>
        <v>M04</v>
      </c>
      <c r="I11" s="21">
        <v>2.690914351851852E-2</v>
      </c>
      <c r="J11" s="21">
        <v>2.6909722222222226E-3</v>
      </c>
      <c r="K11" s="61" t="s">
        <v>288</v>
      </c>
      <c r="L11" s="20" t="s">
        <v>289</v>
      </c>
      <c r="M11" s="3" t="s">
        <v>2957</v>
      </c>
      <c r="N11" s="20" t="s">
        <v>1169</v>
      </c>
      <c r="O11" s="20">
        <v>220</v>
      </c>
      <c r="P11" s="19">
        <v>42</v>
      </c>
    </row>
    <row r="12" spans="1:16" x14ac:dyDescent="0.25">
      <c r="A12" s="20" t="str">
        <f t="shared" si="0"/>
        <v>PILLA_EMILIANO_M03</v>
      </c>
      <c r="B12" s="20">
        <v>25</v>
      </c>
      <c r="C12" s="20">
        <v>25</v>
      </c>
      <c r="D12" s="20" t="s">
        <v>209</v>
      </c>
      <c r="E12" s="61">
        <v>431</v>
      </c>
      <c r="F12" s="20">
        <v>8</v>
      </c>
      <c r="G12" s="20" t="s">
        <v>3</v>
      </c>
      <c r="H12" s="20" t="str">
        <f>VLOOKUP(G12,CAT!$E$2:$F$26,2)</f>
        <v>M03</v>
      </c>
      <c r="I12" s="21">
        <v>2.6946180555555557E-2</v>
      </c>
      <c r="J12" s="21">
        <v>2.6945601851851853E-3</v>
      </c>
      <c r="K12" s="61" t="s">
        <v>734</v>
      </c>
      <c r="L12" s="20" t="s">
        <v>735</v>
      </c>
      <c r="M12" s="3" t="s">
        <v>2958</v>
      </c>
      <c r="N12" s="20" t="s">
        <v>1169</v>
      </c>
      <c r="O12" s="20">
        <f t="shared" ref="O12:O75" si="1">O11-1</f>
        <v>219</v>
      </c>
      <c r="P12" s="19">
        <v>37</v>
      </c>
    </row>
    <row r="13" spans="1:16" x14ac:dyDescent="0.25">
      <c r="A13" s="20" t="str">
        <f t="shared" si="0"/>
        <v>SABATINO_ANTONIO_M05</v>
      </c>
      <c r="B13" s="20">
        <v>30</v>
      </c>
      <c r="C13" s="20">
        <v>30</v>
      </c>
      <c r="D13" s="20" t="s">
        <v>209</v>
      </c>
      <c r="E13" s="61">
        <v>152</v>
      </c>
      <c r="F13" s="20">
        <v>2</v>
      </c>
      <c r="G13" s="20" t="s">
        <v>29</v>
      </c>
      <c r="H13" s="20" t="str">
        <f>VLOOKUP(G13,CAT!$E$2:$F$26,2)</f>
        <v>M05</v>
      </c>
      <c r="I13" s="21">
        <v>2.7178819444444446E-2</v>
      </c>
      <c r="J13" s="21">
        <v>2.7178240740740743E-3</v>
      </c>
      <c r="K13" s="61" t="s">
        <v>212</v>
      </c>
      <c r="L13" s="20" t="s">
        <v>22</v>
      </c>
      <c r="M13" s="3" t="s">
        <v>2959</v>
      </c>
      <c r="N13" s="20" t="s">
        <v>1168</v>
      </c>
      <c r="O13" s="20">
        <f t="shared" si="1"/>
        <v>218</v>
      </c>
      <c r="P13" s="19">
        <v>45</v>
      </c>
    </row>
    <row r="14" spans="1:16" x14ac:dyDescent="0.25">
      <c r="A14" s="20" t="str">
        <f t="shared" si="0"/>
        <v>IANNUCCI_PASQUALE_M04</v>
      </c>
      <c r="B14" s="20">
        <v>33</v>
      </c>
      <c r="C14" s="20">
        <v>33</v>
      </c>
      <c r="D14" s="20" t="s">
        <v>209</v>
      </c>
      <c r="E14" s="61">
        <v>49</v>
      </c>
      <c r="F14" s="20">
        <v>9</v>
      </c>
      <c r="G14" s="20" t="s">
        <v>7</v>
      </c>
      <c r="H14" s="20" t="str">
        <f>VLOOKUP(G14,CAT!$E$2:$F$26,2)</f>
        <v>M04</v>
      </c>
      <c r="I14" s="21">
        <v>2.7402199074074072E-2</v>
      </c>
      <c r="J14" s="21">
        <v>2.7402777777777777E-3</v>
      </c>
      <c r="K14" s="61" t="s">
        <v>290</v>
      </c>
      <c r="L14" s="20" t="s">
        <v>8</v>
      </c>
      <c r="M14" s="3" t="s">
        <v>2960</v>
      </c>
      <c r="N14" s="20" t="s">
        <v>1194</v>
      </c>
      <c r="O14" s="20">
        <f t="shared" si="1"/>
        <v>217</v>
      </c>
      <c r="P14" s="19">
        <v>39</v>
      </c>
    </row>
    <row r="15" spans="1:16" x14ac:dyDescent="0.25">
      <c r="A15" s="20" t="str">
        <f t="shared" si="0"/>
        <v>DI_CERBO_LUCIANO_M07</v>
      </c>
      <c r="B15" s="20">
        <v>35</v>
      </c>
      <c r="C15" s="20">
        <v>35</v>
      </c>
      <c r="D15" s="20" t="s">
        <v>209</v>
      </c>
      <c r="E15" s="61">
        <v>221</v>
      </c>
      <c r="F15" s="20">
        <v>1</v>
      </c>
      <c r="G15" s="20" t="s">
        <v>17</v>
      </c>
      <c r="H15" s="20" t="str">
        <f>VLOOKUP(G15,CAT!$E$2:$F$26,2)</f>
        <v>M07</v>
      </c>
      <c r="I15" s="21">
        <v>2.741724537037037E-2</v>
      </c>
      <c r="J15" s="21">
        <v>2.7417824074074076E-3</v>
      </c>
      <c r="K15" s="61" t="s">
        <v>1138</v>
      </c>
      <c r="L15" s="20" t="s">
        <v>53</v>
      </c>
      <c r="M15" s="3" t="s">
        <v>2961</v>
      </c>
      <c r="N15" s="20" t="s">
        <v>92</v>
      </c>
      <c r="O15" s="20">
        <f t="shared" si="1"/>
        <v>216</v>
      </c>
      <c r="P15" s="19">
        <v>45</v>
      </c>
    </row>
    <row r="16" spans="1:16" x14ac:dyDescent="0.25">
      <c r="A16" s="20" t="str">
        <f t="shared" si="0"/>
        <v>RICCIARDI_ALESSANDRO_M04</v>
      </c>
      <c r="B16" s="20">
        <v>37</v>
      </c>
      <c r="C16" s="20">
        <v>37</v>
      </c>
      <c r="D16" s="20" t="s">
        <v>209</v>
      </c>
      <c r="E16" s="61">
        <v>270</v>
      </c>
      <c r="F16" s="20">
        <v>10</v>
      </c>
      <c r="G16" s="20" t="s">
        <v>7</v>
      </c>
      <c r="H16" s="20" t="str">
        <f>VLOOKUP(G16,CAT!$E$2:$F$26,2)</f>
        <v>M04</v>
      </c>
      <c r="I16" s="21">
        <v>2.7755787037037041E-2</v>
      </c>
      <c r="J16" s="21">
        <v>2.7755787037037037E-3</v>
      </c>
      <c r="K16" s="61" t="s">
        <v>59</v>
      </c>
      <c r="L16" s="20" t="s">
        <v>95</v>
      </c>
      <c r="M16" s="3" t="s">
        <v>2962</v>
      </c>
      <c r="N16" s="20" t="s">
        <v>189</v>
      </c>
      <c r="O16" s="20">
        <f t="shared" si="1"/>
        <v>215</v>
      </c>
      <c r="P16" s="19">
        <v>37</v>
      </c>
    </row>
    <row r="17" spans="1:16" x14ac:dyDescent="0.25">
      <c r="A17" s="20" t="str">
        <f t="shared" si="0"/>
        <v>SPELTRA_AMELIO_M02</v>
      </c>
      <c r="B17" s="20">
        <v>40</v>
      </c>
      <c r="C17" s="20">
        <v>40</v>
      </c>
      <c r="D17" s="20" t="s">
        <v>209</v>
      </c>
      <c r="E17" s="61">
        <v>436</v>
      </c>
      <c r="F17" s="20">
        <v>9</v>
      </c>
      <c r="G17" s="20" t="s">
        <v>20</v>
      </c>
      <c r="H17" s="20" t="str">
        <f>VLOOKUP(G17,CAT!$E$2:$F$26,2)</f>
        <v>M02</v>
      </c>
      <c r="I17" s="21">
        <v>2.7984375000000002E-2</v>
      </c>
      <c r="J17" s="21">
        <v>2.79849537037037E-3</v>
      </c>
      <c r="K17" s="61" t="s">
        <v>63</v>
      </c>
      <c r="L17" s="20" t="s">
        <v>64</v>
      </c>
      <c r="M17" s="3" t="s">
        <v>2963</v>
      </c>
      <c r="N17" s="20" t="s">
        <v>1169</v>
      </c>
      <c r="O17" s="20">
        <f t="shared" si="1"/>
        <v>214</v>
      </c>
      <c r="P17" s="19">
        <v>36</v>
      </c>
    </row>
    <row r="18" spans="1:16" x14ac:dyDescent="0.25">
      <c r="A18" s="20" t="str">
        <f t="shared" si="0"/>
        <v>TOZZI_ANTONIO_M02</v>
      </c>
      <c r="B18" s="20">
        <v>41</v>
      </c>
      <c r="C18" s="20">
        <v>41</v>
      </c>
      <c r="D18" s="20" t="s">
        <v>209</v>
      </c>
      <c r="E18" s="61">
        <v>437</v>
      </c>
      <c r="F18" s="20">
        <v>10</v>
      </c>
      <c r="G18" s="20" t="s">
        <v>20</v>
      </c>
      <c r="H18" s="20" t="str">
        <f>VLOOKUP(G18,CAT!$E$2:$F$26,2)</f>
        <v>M02</v>
      </c>
      <c r="I18" s="21">
        <v>2.8104166666666666E-2</v>
      </c>
      <c r="J18" s="21">
        <v>2.8104166666666664E-3</v>
      </c>
      <c r="K18" s="61" t="s">
        <v>69</v>
      </c>
      <c r="L18" s="20" t="s">
        <v>22</v>
      </c>
      <c r="M18" s="3" t="s">
        <v>2964</v>
      </c>
      <c r="N18" s="20" t="s">
        <v>1169</v>
      </c>
      <c r="O18" s="20">
        <f t="shared" si="1"/>
        <v>213</v>
      </c>
      <c r="P18" s="19">
        <v>35</v>
      </c>
    </row>
    <row r="19" spans="1:16" x14ac:dyDescent="0.25">
      <c r="A19" s="20" t="str">
        <f t="shared" si="0"/>
        <v>LOMBARDI_DOMENICO_M04</v>
      </c>
      <c r="B19" s="20">
        <v>45</v>
      </c>
      <c r="C19" s="20">
        <v>45</v>
      </c>
      <c r="D19" s="20" t="s">
        <v>209</v>
      </c>
      <c r="E19" s="61">
        <v>413</v>
      </c>
      <c r="F19" s="20">
        <v>13</v>
      </c>
      <c r="G19" s="20" t="s">
        <v>7</v>
      </c>
      <c r="H19" s="20" t="str">
        <f>VLOOKUP(G19,CAT!$E$2:$F$26,2)</f>
        <v>M04</v>
      </c>
      <c r="I19" s="21">
        <v>2.8252893518518521E-2</v>
      </c>
      <c r="J19" s="21">
        <v>2.8253472222222221E-3</v>
      </c>
      <c r="K19" s="61" t="s">
        <v>462</v>
      </c>
      <c r="L19" s="20" t="s">
        <v>28</v>
      </c>
      <c r="M19" s="3" t="s">
        <v>2965</v>
      </c>
      <c r="N19" s="20" t="s">
        <v>953</v>
      </c>
      <c r="O19" s="20">
        <f t="shared" si="1"/>
        <v>212</v>
      </c>
      <c r="P19" s="19">
        <v>36</v>
      </c>
    </row>
    <row r="20" spans="1:16" x14ac:dyDescent="0.25">
      <c r="A20" s="20" t="str">
        <f t="shared" si="0"/>
        <v>AMBROSINO_ALBERTO_M04</v>
      </c>
      <c r="B20" s="20">
        <v>56</v>
      </c>
      <c r="C20" s="20">
        <v>56</v>
      </c>
      <c r="D20" s="20" t="s">
        <v>209</v>
      </c>
      <c r="E20" s="61">
        <v>414</v>
      </c>
      <c r="F20" s="20">
        <v>16</v>
      </c>
      <c r="G20" s="20" t="s">
        <v>7</v>
      </c>
      <c r="H20" s="20" t="str">
        <f>VLOOKUP(G20,CAT!$E$2:$F$26,2)</f>
        <v>M04</v>
      </c>
      <c r="I20" s="21">
        <v>2.8654513888888889E-2</v>
      </c>
      <c r="J20" s="21">
        <v>2.8653935185185184E-3</v>
      </c>
      <c r="K20" s="61" t="s">
        <v>880</v>
      </c>
      <c r="L20" s="20" t="s">
        <v>130</v>
      </c>
      <c r="M20" s="3" t="s">
        <v>2966</v>
      </c>
      <c r="N20" s="20" t="s">
        <v>900</v>
      </c>
      <c r="O20" s="20">
        <f t="shared" si="1"/>
        <v>211</v>
      </c>
      <c r="P20" s="19">
        <v>35</v>
      </c>
    </row>
    <row r="21" spans="1:16" x14ac:dyDescent="0.25">
      <c r="A21" s="20" t="str">
        <f t="shared" si="0"/>
        <v>DE_MARCO_DOMENICO_M05</v>
      </c>
      <c r="B21" s="20">
        <v>59</v>
      </c>
      <c r="C21" s="20">
        <v>59</v>
      </c>
      <c r="D21" s="20" t="s">
        <v>209</v>
      </c>
      <c r="E21" s="61">
        <v>273</v>
      </c>
      <c r="F21" s="20">
        <v>8</v>
      </c>
      <c r="G21" s="20" t="s">
        <v>29</v>
      </c>
      <c r="H21" s="20" t="str">
        <f>VLOOKUP(G21,CAT!$E$2:$F$26,2)</f>
        <v>M05</v>
      </c>
      <c r="I21" s="21">
        <v>2.8713541666666665E-2</v>
      </c>
      <c r="J21" s="21">
        <v>2.8714120370370369E-3</v>
      </c>
      <c r="K21" s="61" t="s">
        <v>1125</v>
      </c>
      <c r="L21" s="20" t="s">
        <v>28</v>
      </c>
      <c r="M21" s="3" t="s">
        <v>2967</v>
      </c>
      <c r="N21" s="20" t="s">
        <v>953</v>
      </c>
      <c r="O21" s="20">
        <f t="shared" si="1"/>
        <v>210</v>
      </c>
      <c r="P21" s="19">
        <v>42</v>
      </c>
    </row>
    <row r="22" spans="1:16" x14ac:dyDescent="0.25">
      <c r="A22" s="20" t="str">
        <f t="shared" si="0"/>
        <v>PIROZZOLO_DANILO_M02</v>
      </c>
      <c r="B22" s="20">
        <v>64</v>
      </c>
      <c r="C22" s="20">
        <v>62</v>
      </c>
      <c r="D22" s="20" t="s">
        <v>209</v>
      </c>
      <c r="E22" s="61">
        <v>269</v>
      </c>
      <c r="F22" s="20">
        <v>15</v>
      </c>
      <c r="G22" s="20" t="s">
        <v>20</v>
      </c>
      <c r="H22" s="20" t="str">
        <f>VLOOKUP(G22,CAT!$E$2:$F$26,2)</f>
        <v>M02</v>
      </c>
      <c r="I22" s="21">
        <v>2.9063078703703702E-2</v>
      </c>
      <c r="J22" s="21">
        <v>2.9063657407407406E-3</v>
      </c>
      <c r="K22" s="61" t="s">
        <v>843</v>
      </c>
      <c r="L22" s="20" t="s">
        <v>848</v>
      </c>
      <c r="M22" s="3" t="s">
        <v>2968</v>
      </c>
      <c r="N22" s="20" t="s">
        <v>189</v>
      </c>
      <c r="O22" s="20">
        <f t="shared" si="1"/>
        <v>209</v>
      </c>
      <c r="P22" s="19">
        <v>34</v>
      </c>
    </row>
    <row r="23" spans="1:16" x14ac:dyDescent="0.25">
      <c r="A23" s="20" t="str">
        <f t="shared" si="0"/>
        <v>NAPOLITANO_LUIGI_M05</v>
      </c>
      <c r="B23" s="20">
        <v>65</v>
      </c>
      <c r="C23" s="20">
        <v>63</v>
      </c>
      <c r="D23" s="20" t="s">
        <v>209</v>
      </c>
      <c r="E23" s="61">
        <v>150</v>
      </c>
      <c r="F23" s="20">
        <v>9</v>
      </c>
      <c r="G23" s="20" t="s">
        <v>29</v>
      </c>
      <c r="H23" s="20" t="str">
        <f>VLOOKUP(G23,CAT!$E$2:$F$26,2)</f>
        <v>M05</v>
      </c>
      <c r="I23" s="21">
        <v>2.912615740740741E-2</v>
      </c>
      <c r="J23" s="21">
        <v>2.9126157407407412E-3</v>
      </c>
      <c r="K23" s="61" t="s">
        <v>181</v>
      </c>
      <c r="L23" s="20" t="s">
        <v>35</v>
      </c>
      <c r="M23" s="3" t="s">
        <v>2969</v>
      </c>
      <c r="N23" s="20" t="s">
        <v>1168</v>
      </c>
      <c r="O23" s="20">
        <f t="shared" si="1"/>
        <v>208</v>
      </c>
      <c r="P23" s="19">
        <v>39</v>
      </c>
    </row>
    <row r="24" spans="1:16" x14ac:dyDescent="0.25">
      <c r="A24" s="20" t="str">
        <f t="shared" si="0"/>
        <v>FERRI_LEUCIO_M06</v>
      </c>
      <c r="B24" s="20">
        <v>73</v>
      </c>
      <c r="C24" s="20">
        <v>71</v>
      </c>
      <c r="D24" s="20" t="s">
        <v>209</v>
      </c>
      <c r="E24" s="61">
        <v>422</v>
      </c>
      <c r="F24" s="20">
        <v>8</v>
      </c>
      <c r="G24" s="20" t="s">
        <v>15</v>
      </c>
      <c r="H24" s="20" t="str">
        <f>VLOOKUP(G24,CAT!$E$2:$F$26,2)</f>
        <v>M06</v>
      </c>
      <c r="I24" s="21">
        <v>2.965451388888889E-2</v>
      </c>
      <c r="J24" s="21">
        <v>2.9655092592592593E-3</v>
      </c>
      <c r="K24" s="61" t="s">
        <v>578</v>
      </c>
      <c r="L24" s="20" t="s">
        <v>579</v>
      </c>
      <c r="M24" s="3" t="s">
        <v>2970</v>
      </c>
      <c r="N24" s="20" t="s">
        <v>1169</v>
      </c>
      <c r="O24" s="20">
        <f t="shared" si="1"/>
        <v>207</v>
      </c>
      <c r="P24" s="19">
        <v>42</v>
      </c>
    </row>
    <row r="25" spans="1:16" x14ac:dyDescent="0.25">
      <c r="A25" s="20" t="str">
        <f t="shared" si="0"/>
        <v>MOCCIA_COSIMO_M03</v>
      </c>
      <c r="B25" s="20">
        <v>81</v>
      </c>
      <c r="C25" s="20">
        <v>79</v>
      </c>
      <c r="D25" s="20" t="s">
        <v>209</v>
      </c>
      <c r="E25" s="61">
        <v>244</v>
      </c>
      <c r="F25" s="20">
        <v>17</v>
      </c>
      <c r="G25" s="20" t="s">
        <v>3</v>
      </c>
      <c r="H25" s="20" t="str">
        <f>VLOOKUP(G25,CAT!$E$2:$F$26,2)</f>
        <v>M03</v>
      </c>
      <c r="I25" s="21">
        <v>2.9851273148148148E-2</v>
      </c>
      <c r="J25" s="21">
        <v>2.9851851851851849E-3</v>
      </c>
      <c r="K25" s="61" t="s">
        <v>721</v>
      </c>
      <c r="L25" s="20" t="s">
        <v>44</v>
      </c>
      <c r="M25" s="3" t="s">
        <v>2971</v>
      </c>
      <c r="N25" s="20" t="s">
        <v>1194</v>
      </c>
      <c r="O25" s="20">
        <f t="shared" si="1"/>
        <v>206</v>
      </c>
      <c r="P25" s="19">
        <v>36</v>
      </c>
    </row>
    <row r="26" spans="1:16" x14ac:dyDescent="0.25">
      <c r="A26" s="20" t="str">
        <f t="shared" si="0"/>
        <v>FERRUCCI_DOMENICO_M05</v>
      </c>
      <c r="B26" s="20">
        <v>86</v>
      </c>
      <c r="C26" s="20">
        <v>84</v>
      </c>
      <c r="D26" s="20" t="s">
        <v>209</v>
      </c>
      <c r="E26" s="61">
        <v>499</v>
      </c>
      <c r="F26" s="20">
        <v>12</v>
      </c>
      <c r="G26" s="20" t="s">
        <v>29</v>
      </c>
      <c r="H26" s="20" t="str">
        <f>VLOOKUP(G26,CAT!$E$2:$F$26,2)</f>
        <v>M05</v>
      </c>
      <c r="I26" s="21">
        <v>2.9909722222222223E-2</v>
      </c>
      <c r="J26" s="21">
        <v>2.9909722222222226E-3</v>
      </c>
      <c r="K26" s="61" t="s">
        <v>790</v>
      </c>
      <c r="L26" s="20" t="s">
        <v>28</v>
      </c>
      <c r="M26" s="3" t="s">
        <v>2972</v>
      </c>
      <c r="N26" s="20" t="s">
        <v>1194</v>
      </c>
      <c r="O26" s="20">
        <f t="shared" si="1"/>
        <v>205</v>
      </c>
      <c r="P26" s="19">
        <v>37</v>
      </c>
    </row>
    <row r="27" spans="1:16" x14ac:dyDescent="0.25">
      <c r="A27" s="20" t="str">
        <f t="shared" si="0"/>
        <v>COLESANTI_ROBERTA_F2</v>
      </c>
      <c r="B27" s="20">
        <v>87</v>
      </c>
      <c r="C27" s="20">
        <v>3</v>
      </c>
      <c r="D27" s="20" t="s">
        <v>210</v>
      </c>
      <c r="E27" s="61">
        <v>18</v>
      </c>
      <c r="F27" s="20">
        <v>3</v>
      </c>
      <c r="G27" s="20" t="s">
        <v>12</v>
      </c>
      <c r="H27" s="20" t="str">
        <f>VLOOKUP(G27,CAT!$E$2:$F$26,2)</f>
        <v>F2</v>
      </c>
      <c r="I27" s="21">
        <v>3.0011574074074076E-2</v>
      </c>
      <c r="J27" s="21">
        <v>3.0011574074074072E-3</v>
      </c>
      <c r="K27" s="61" t="s">
        <v>13</v>
      </c>
      <c r="L27" s="20" t="s">
        <v>14</v>
      </c>
      <c r="M27" s="3" t="s">
        <v>2973</v>
      </c>
      <c r="N27" s="20" t="s">
        <v>1169</v>
      </c>
      <c r="O27" s="20">
        <f t="shared" si="1"/>
        <v>204</v>
      </c>
      <c r="P27" s="19">
        <v>12</v>
      </c>
    </row>
    <row r="28" spans="1:16" x14ac:dyDescent="0.25">
      <c r="A28" s="20" t="str">
        <f t="shared" si="0"/>
        <v>TARANTINO_GIANLUIGI_M05</v>
      </c>
      <c r="B28" s="20">
        <v>90</v>
      </c>
      <c r="C28" s="20">
        <v>87</v>
      </c>
      <c r="D28" s="20" t="s">
        <v>209</v>
      </c>
      <c r="E28" s="61">
        <v>229</v>
      </c>
      <c r="F28" s="20">
        <v>13</v>
      </c>
      <c r="G28" s="20" t="s">
        <v>29</v>
      </c>
      <c r="H28" s="20" t="str">
        <f>VLOOKUP(G28,CAT!$E$2:$F$26,2)</f>
        <v>M05</v>
      </c>
      <c r="I28" s="21">
        <v>3.0031828703703703E-2</v>
      </c>
      <c r="J28" s="21">
        <v>3.0031249999999993E-3</v>
      </c>
      <c r="K28" s="61" t="s">
        <v>119</v>
      </c>
      <c r="L28" s="20" t="s">
        <v>98</v>
      </c>
      <c r="M28" s="3" t="s">
        <v>2974</v>
      </c>
      <c r="N28" s="20" t="s">
        <v>328</v>
      </c>
      <c r="O28" s="20">
        <f t="shared" si="1"/>
        <v>203</v>
      </c>
      <c r="P28" s="19">
        <v>36</v>
      </c>
    </row>
    <row r="29" spans="1:16" x14ac:dyDescent="0.25">
      <c r="A29" s="20" t="str">
        <f t="shared" si="0"/>
        <v>PRINCIPE_MICHELE_M07</v>
      </c>
      <c r="B29" s="20">
        <v>92</v>
      </c>
      <c r="C29" s="20">
        <v>89</v>
      </c>
      <c r="D29" s="20" t="s">
        <v>209</v>
      </c>
      <c r="E29" s="61">
        <v>246</v>
      </c>
      <c r="F29" s="20">
        <v>3</v>
      </c>
      <c r="G29" s="20" t="s">
        <v>17</v>
      </c>
      <c r="H29" s="20" t="str">
        <f>VLOOKUP(G29,CAT!$E$2:$F$26,2)</f>
        <v>M07</v>
      </c>
      <c r="I29" s="21">
        <v>3.0075231481481477E-2</v>
      </c>
      <c r="J29" s="21">
        <v>3.0075231481481481E-3</v>
      </c>
      <c r="K29" s="61" t="s">
        <v>191</v>
      </c>
      <c r="L29" s="20" t="s">
        <v>4</v>
      </c>
      <c r="M29" s="3" t="s">
        <v>2975</v>
      </c>
      <c r="N29" s="20" t="s">
        <v>1194</v>
      </c>
      <c r="O29" s="20">
        <f t="shared" si="1"/>
        <v>202</v>
      </c>
      <c r="P29" s="19">
        <v>42</v>
      </c>
    </row>
    <row r="30" spans="1:16" x14ac:dyDescent="0.25">
      <c r="A30" s="20" t="str">
        <f t="shared" si="0"/>
        <v>LAVORGNA_ANTONIO_M03</v>
      </c>
      <c r="B30" s="20">
        <v>96</v>
      </c>
      <c r="C30" s="20">
        <v>93</v>
      </c>
      <c r="D30" s="20" t="s">
        <v>209</v>
      </c>
      <c r="E30" s="61">
        <v>159</v>
      </c>
      <c r="F30" s="20">
        <v>18</v>
      </c>
      <c r="G30" s="20" t="s">
        <v>3</v>
      </c>
      <c r="H30" s="20" t="str">
        <f>VLOOKUP(G30,CAT!$E$2:$F$26,2)</f>
        <v>M03</v>
      </c>
      <c r="I30" s="21">
        <v>3.016550925925926E-2</v>
      </c>
      <c r="J30" s="21">
        <v>3.016550925925926E-3</v>
      </c>
      <c r="K30" s="61" t="s">
        <v>144</v>
      </c>
      <c r="L30" s="20" t="s">
        <v>22</v>
      </c>
      <c r="M30" s="3" t="s">
        <v>2976</v>
      </c>
      <c r="N30" s="20" t="s">
        <v>1169</v>
      </c>
      <c r="O30" s="20">
        <f t="shared" si="1"/>
        <v>201</v>
      </c>
      <c r="P30" s="19">
        <v>35</v>
      </c>
    </row>
    <row r="31" spans="1:16" x14ac:dyDescent="0.25">
      <c r="A31" s="20" t="str">
        <f t="shared" si="0"/>
        <v>FERRUCCI_OTTAVIO_M06</v>
      </c>
      <c r="B31" s="20">
        <v>105</v>
      </c>
      <c r="C31" s="20">
        <v>102</v>
      </c>
      <c r="D31" s="20" t="s">
        <v>209</v>
      </c>
      <c r="E31" s="61">
        <v>239</v>
      </c>
      <c r="F31" s="20">
        <v>13</v>
      </c>
      <c r="G31" s="20" t="s">
        <v>15</v>
      </c>
      <c r="H31" s="20" t="str">
        <f>VLOOKUP(G31,CAT!$E$2:$F$26,2)</f>
        <v>M06</v>
      </c>
      <c r="I31" s="21">
        <v>3.0295717592592589E-2</v>
      </c>
      <c r="J31" s="21">
        <v>3.0296296296296299E-3</v>
      </c>
      <c r="K31" s="61" t="s">
        <v>790</v>
      </c>
      <c r="L31" s="20" t="s">
        <v>792</v>
      </c>
      <c r="M31" s="3" t="s">
        <v>2977</v>
      </c>
      <c r="N31" s="20" t="s">
        <v>1194</v>
      </c>
      <c r="O31" s="20">
        <f t="shared" si="1"/>
        <v>200</v>
      </c>
      <c r="P31" s="19">
        <v>39</v>
      </c>
    </row>
    <row r="32" spans="1:16" x14ac:dyDescent="0.25">
      <c r="A32" s="20" t="str">
        <f t="shared" si="0"/>
        <v>INGLESE_EMIDIO_M02</v>
      </c>
      <c r="B32" s="20">
        <v>108</v>
      </c>
      <c r="C32" s="20">
        <v>105</v>
      </c>
      <c r="D32" s="20" t="s">
        <v>209</v>
      </c>
      <c r="E32" s="61">
        <v>425</v>
      </c>
      <c r="F32" s="20">
        <v>20</v>
      </c>
      <c r="G32" s="20" t="s">
        <v>20</v>
      </c>
      <c r="H32" s="20" t="str">
        <f>VLOOKUP(G32,CAT!$E$2:$F$26,2)</f>
        <v>M02</v>
      </c>
      <c r="I32" s="21">
        <v>3.0409143518518519E-2</v>
      </c>
      <c r="J32" s="21">
        <v>3.0409722222222223E-3</v>
      </c>
      <c r="K32" s="61" t="s">
        <v>37</v>
      </c>
      <c r="L32" s="20" t="s">
        <v>38</v>
      </c>
      <c r="M32" s="3" t="s">
        <v>2978</v>
      </c>
      <c r="N32" s="20" t="s">
        <v>1169</v>
      </c>
      <c r="O32" s="20">
        <f t="shared" si="1"/>
        <v>199</v>
      </c>
      <c r="P32" s="19">
        <v>33</v>
      </c>
    </row>
    <row r="33" spans="1:16" x14ac:dyDescent="0.25">
      <c r="A33" s="20" t="str">
        <f t="shared" si="0"/>
        <v>SPITALETTA_SERAFINO_M04</v>
      </c>
      <c r="B33" s="20">
        <v>109</v>
      </c>
      <c r="C33" s="20">
        <v>106</v>
      </c>
      <c r="D33" s="20" t="s">
        <v>209</v>
      </c>
      <c r="E33" s="61">
        <v>497</v>
      </c>
      <c r="F33" s="20">
        <v>29</v>
      </c>
      <c r="G33" s="20" t="s">
        <v>7</v>
      </c>
      <c r="H33" s="20" t="str">
        <f>VLOOKUP(G33,CAT!$E$2:$F$26,2)</f>
        <v>M04</v>
      </c>
      <c r="I33" s="21">
        <v>3.0410300925925924E-2</v>
      </c>
      <c r="J33" s="21">
        <v>3.0409722222222223E-3</v>
      </c>
      <c r="K33" s="61" t="s">
        <v>65</v>
      </c>
      <c r="L33" s="20" t="s">
        <v>66</v>
      </c>
      <c r="M33" s="3" t="s">
        <v>2979</v>
      </c>
      <c r="N33" s="20" t="s">
        <v>1169</v>
      </c>
      <c r="O33" s="20">
        <f t="shared" si="1"/>
        <v>198</v>
      </c>
      <c r="P33" s="19">
        <v>34</v>
      </c>
    </row>
    <row r="34" spans="1:16" x14ac:dyDescent="0.25">
      <c r="A34" s="20" t="str">
        <f t="shared" si="0"/>
        <v>BOTTICELLA_MAURIZIO_M06</v>
      </c>
      <c r="B34" s="20">
        <v>120</v>
      </c>
      <c r="C34" s="20">
        <v>117</v>
      </c>
      <c r="D34" s="20" t="s">
        <v>209</v>
      </c>
      <c r="E34" s="61">
        <v>226</v>
      </c>
      <c r="F34" s="20">
        <v>16</v>
      </c>
      <c r="G34" s="20" t="s">
        <v>15</v>
      </c>
      <c r="H34" s="20" t="str">
        <f>VLOOKUP(G34,CAT!$E$2:$F$26,2)</f>
        <v>M06</v>
      </c>
      <c r="I34" s="21">
        <v>3.0862268518518522E-2</v>
      </c>
      <c r="J34" s="21">
        <v>3.0862268518518522E-3</v>
      </c>
      <c r="K34" s="61" t="s">
        <v>902</v>
      </c>
      <c r="L34" s="20" t="s">
        <v>112</v>
      </c>
      <c r="M34" s="3" t="s">
        <v>2980</v>
      </c>
      <c r="N34" s="20" t="s">
        <v>328</v>
      </c>
      <c r="O34" s="20">
        <f t="shared" si="1"/>
        <v>197</v>
      </c>
      <c r="P34" s="19">
        <v>37</v>
      </c>
    </row>
    <row r="35" spans="1:16" x14ac:dyDescent="0.25">
      <c r="A35" s="20" t="str">
        <f t="shared" si="0"/>
        <v>PERONE_TOMMASO_M05</v>
      </c>
      <c r="B35" s="20">
        <v>126</v>
      </c>
      <c r="C35" s="20">
        <v>123</v>
      </c>
      <c r="D35" s="20" t="s">
        <v>209</v>
      </c>
      <c r="E35" s="61">
        <v>151</v>
      </c>
      <c r="F35" s="20">
        <v>18</v>
      </c>
      <c r="G35" s="20" t="s">
        <v>29</v>
      </c>
      <c r="H35" s="20" t="str">
        <f>VLOOKUP(G35,CAT!$E$2:$F$26,2)</f>
        <v>M05</v>
      </c>
      <c r="I35" s="21">
        <v>3.1142939814814811E-2</v>
      </c>
      <c r="J35" s="21">
        <v>3.1143518518518521E-3</v>
      </c>
      <c r="K35" s="61" t="s">
        <v>192</v>
      </c>
      <c r="L35" s="20" t="s">
        <v>87</v>
      </c>
      <c r="M35" s="3" t="s">
        <v>2981</v>
      </c>
      <c r="N35" s="20" t="s">
        <v>1168</v>
      </c>
      <c r="O35" s="20">
        <f t="shared" si="1"/>
        <v>196</v>
      </c>
      <c r="P35" s="19">
        <v>35</v>
      </c>
    </row>
    <row r="36" spans="1:16" x14ac:dyDescent="0.25">
      <c r="A36" s="20" t="str">
        <f t="shared" si="0"/>
        <v>VENE_ALBERTO_M05</v>
      </c>
      <c r="B36" s="20">
        <v>135</v>
      </c>
      <c r="C36" s="20">
        <v>132</v>
      </c>
      <c r="D36" s="20" t="s">
        <v>209</v>
      </c>
      <c r="E36" s="61">
        <v>377</v>
      </c>
      <c r="F36" s="20">
        <v>20</v>
      </c>
      <c r="G36" s="20" t="s">
        <v>29</v>
      </c>
      <c r="H36" s="20" t="str">
        <f>VLOOKUP(G36,CAT!$E$2:$F$26,2)</f>
        <v>M05</v>
      </c>
      <c r="I36" s="21">
        <v>3.1288773148148145E-2</v>
      </c>
      <c r="J36" s="21">
        <v>3.1289351851851847E-3</v>
      </c>
      <c r="K36" s="61" t="s">
        <v>2859</v>
      </c>
      <c r="L36" s="20" t="s">
        <v>130</v>
      </c>
      <c r="M36" s="3" t="s">
        <v>2982</v>
      </c>
      <c r="N36" s="20" t="s">
        <v>92</v>
      </c>
      <c r="O36" s="20">
        <f t="shared" si="1"/>
        <v>195</v>
      </c>
      <c r="P36" s="19">
        <v>34</v>
      </c>
    </row>
    <row r="37" spans="1:16" x14ac:dyDescent="0.25">
      <c r="A37" s="20" t="str">
        <f t="shared" si="0"/>
        <v>COLICCHIO_ANTONELLO_M05</v>
      </c>
      <c r="B37" s="20">
        <v>139</v>
      </c>
      <c r="C37" s="20">
        <v>136</v>
      </c>
      <c r="D37" s="20" t="s">
        <v>209</v>
      </c>
      <c r="E37" s="61">
        <v>217</v>
      </c>
      <c r="F37" s="20">
        <v>22</v>
      </c>
      <c r="G37" s="20" t="s">
        <v>29</v>
      </c>
      <c r="H37" s="20" t="str">
        <f>VLOOKUP(G37,CAT!$E$2:$F$26,2)</f>
        <v>M05</v>
      </c>
      <c r="I37" s="21">
        <v>3.1362268518518518E-2</v>
      </c>
      <c r="J37" s="21">
        <v>3.1362268518518518E-3</v>
      </c>
      <c r="K37" s="61" t="s">
        <v>1140</v>
      </c>
      <c r="L37" s="20" t="s">
        <v>79</v>
      </c>
      <c r="M37" s="3" t="s">
        <v>2983</v>
      </c>
      <c r="N37" s="20" t="s">
        <v>92</v>
      </c>
      <c r="O37" s="20">
        <f t="shared" si="1"/>
        <v>194</v>
      </c>
      <c r="P37" s="19">
        <v>33</v>
      </c>
    </row>
    <row r="38" spans="1:16" x14ac:dyDescent="0.25">
      <c r="A38" s="20" t="str">
        <f t="shared" si="0"/>
        <v>SELLAROLI_ORESTE_M05</v>
      </c>
      <c r="B38" s="20">
        <v>169</v>
      </c>
      <c r="C38" s="20">
        <v>164</v>
      </c>
      <c r="D38" s="20" t="s">
        <v>209</v>
      </c>
      <c r="E38" s="61">
        <v>250</v>
      </c>
      <c r="F38" s="20">
        <v>27</v>
      </c>
      <c r="G38" s="20" t="s">
        <v>29</v>
      </c>
      <c r="H38" s="20" t="str">
        <f>VLOOKUP(G38,CAT!$E$2:$F$26,2)</f>
        <v>M05</v>
      </c>
      <c r="I38" s="21">
        <v>3.2206018518518516E-2</v>
      </c>
      <c r="J38" s="21">
        <v>3.2206018518518512E-3</v>
      </c>
      <c r="K38" s="61" t="s">
        <v>686</v>
      </c>
      <c r="L38" s="20" t="s">
        <v>687</v>
      </c>
      <c r="M38" s="3" t="s">
        <v>2984</v>
      </c>
      <c r="N38" s="20" t="s">
        <v>1194</v>
      </c>
      <c r="O38" s="20">
        <f t="shared" si="1"/>
        <v>193</v>
      </c>
      <c r="P38" s="19">
        <v>32</v>
      </c>
    </row>
    <row r="39" spans="1:16" x14ac:dyDescent="0.25">
      <c r="A39" s="20" t="str">
        <f t="shared" si="0"/>
        <v>SORIANO_ANTONIO_M06</v>
      </c>
      <c r="B39" s="20">
        <v>170</v>
      </c>
      <c r="C39" s="20">
        <v>165</v>
      </c>
      <c r="D39" s="20" t="s">
        <v>209</v>
      </c>
      <c r="E39" s="61">
        <v>166</v>
      </c>
      <c r="F39" s="20">
        <v>24</v>
      </c>
      <c r="G39" s="20" t="s">
        <v>15</v>
      </c>
      <c r="H39" s="20" t="str">
        <f>VLOOKUP(G39,CAT!$E$2:$F$26,2)</f>
        <v>M06</v>
      </c>
      <c r="I39" s="21">
        <v>3.2213541666666672E-2</v>
      </c>
      <c r="J39" s="21">
        <v>3.221412037037037E-3</v>
      </c>
      <c r="K39" s="61" t="s">
        <v>62</v>
      </c>
      <c r="L39" s="20" t="s">
        <v>22</v>
      </c>
      <c r="M39" s="3" t="s">
        <v>2985</v>
      </c>
      <c r="N39" s="20" t="s">
        <v>1169</v>
      </c>
      <c r="O39" s="20">
        <f t="shared" si="1"/>
        <v>192</v>
      </c>
      <c r="P39" s="19">
        <v>36</v>
      </c>
    </row>
    <row r="40" spans="1:16" x14ac:dyDescent="0.25">
      <c r="A40" s="20" t="str">
        <f t="shared" si="0"/>
        <v>PIETROVITO_SERGIO_M06</v>
      </c>
      <c r="B40" s="20">
        <v>173</v>
      </c>
      <c r="C40" s="20">
        <v>167</v>
      </c>
      <c r="D40" s="20" t="s">
        <v>209</v>
      </c>
      <c r="E40" s="61">
        <v>223</v>
      </c>
      <c r="F40" s="20">
        <v>25</v>
      </c>
      <c r="G40" s="20" t="s">
        <v>15</v>
      </c>
      <c r="H40" s="20" t="str">
        <f>VLOOKUP(G40,CAT!$E$2:$F$26,2)</f>
        <v>M06</v>
      </c>
      <c r="I40" s="21">
        <v>3.2280092592592589E-2</v>
      </c>
      <c r="J40" s="21">
        <v>3.228009259259259E-3</v>
      </c>
      <c r="K40" s="61" t="s">
        <v>1147</v>
      </c>
      <c r="L40" s="20" t="s">
        <v>88</v>
      </c>
      <c r="M40" s="3" t="s">
        <v>2986</v>
      </c>
      <c r="N40" s="20" t="s">
        <v>92</v>
      </c>
      <c r="O40" s="20">
        <f t="shared" si="1"/>
        <v>191</v>
      </c>
      <c r="P40" s="19">
        <v>35</v>
      </c>
    </row>
    <row r="41" spans="1:16" x14ac:dyDescent="0.25">
      <c r="A41" s="20" t="str">
        <f t="shared" si="0"/>
        <v>MAFFEI_ALBERTO_M07</v>
      </c>
      <c r="B41" s="20">
        <v>178</v>
      </c>
      <c r="C41" s="20">
        <v>172</v>
      </c>
      <c r="D41" s="20" t="s">
        <v>209</v>
      </c>
      <c r="E41" s="61">
        <v>267</v>
      </c>
      <c r="F41" s="20">
        <v>15</v>
      </c>
      <c r="G41" s="20" t="s">
        <v>17</v>
      </c>
      <c r="H41" s="20" t="str">
        <f>VLOOKUP(G41,CAT!$E$2:$F$26,2)</f>
        <v>M07</v>
      </c>
      <c r="I41" s="21">
        <v>3.2436921296296294E-2</v>
      </c>
      <c r="J41" s="21">
        <v>3.243634259259259E-3</v>
      </c>
      <c r="K41" s="61" t="s">
        <v>176</v>
      </c>
      <c r="L41" s="20" t="s">
        <v>130</v>
      </c>
      <c r="M41" s="3" t="s">
        <v>2987</v>
      </c>
      <c r="N41" s="20" t="s">
        <v>189</v>
      </c>
      <c r="O41" s="20">
        <f t="shared" si="1"/>
        <v>190</v>
      </c>
      <c r="P41" s="19">
        <v>39</v>
      </c>
    </row>
    <row r="42" spans="1:16" x14ac:dyDescent="0.25">
      <c r="A42" s="20" t="str">
        <f t="shared" si="0"/>
        <v>PUGLIA_VITO_M04</v>
      </c>
      <c r="B42" s="20">
        <v>188</v>
      </c>
      <c r="C42" s="20">
        <v>181</v>
      </c>
      <c r="D42" s="20" t="s">
        <v>209</v>
      </c>
      <c r="E42" s="61">
        <v>162</v>
      </c>
      <c r="F42" s="20">
        <v>46</v>
      </c>
      <c r="G42" s="20" t="s">
        <v>7</v>
      </c>
      <c r="H42" s="20" t="str">
        <f>VLOOKUP(G42,CAT!$E$2:$F$26,2)</f>
        <v>M04</v>
      </c>
      <c r="I42" s="21">
        <v>3.2707175925925931E-2</v>
      </c>
      <c r="J42" s="21">
        <v>3.2707175925925924E-3</v>
      </c>
      <c r="K42" s="61" t="s">
        <v>274</v>
      </c>
      <c r="L42" s="20" t="s">
        <v>275</v>
      </c>
      <c r="M42" s="3" t="s">
        <v>2988</v>
      </c>
      <c r="N42" s="20" t="s">
        <v>1169</v>
      </c>
      <c r="O42" s="20">
        <f t="shared" si="1"/>
        <v>189</v>
      </c>
      <c r="P42" s="19">
        <v>33</v>
      </c>
    </row>
    <row r="43" spans="1:16" x14ac:dyDescent="0.25">
      <c r="A43" s="20" t="str">
        <f t="shared" si="0"/>
        <v>SORIANO_ANGELO_M04</v>
      </c>
      <c r="B43" s="20">
        <v>190</v>
      </c>
      <c r="C43" s="20">
        <v>183</v>
      </c>
      <c r="D43" s="20" t="s">
        <v>209</v>
      </c>
      <c r="E43" s="61">
        <v>435</v>
      </c>
      <c r="F43" s="20">
        <v>47</v>
      </c>
      <c r="G43" s="20" t="s">
        <v>7</v>
      </c>
      <c r="H43" s="20" t="str">
        <f>VLOOKUP(G43,CAT!$E$2:$F$26,2)</f>
        <v>M04</v>
      </c>
      <c r="I43" s="21">
        <v>3.2825231481481483E-2</v>
      </c>
      <c r="J43" s="21">
        <v>3.2825231481481486E-3</v>
      </c>
      <c r="K43" s="61" t="s">
        <v>62</v>
      </c>
      <c r="L43" s="20" t="s">
        <v>91</v>
      </c>
      <c r="M43" s="3" t="s">
        <v>2989</v>
      </c>
      <c r="N43" s="20" t="s">
        <v>1169</v>
      </c>
      <c r="O43" s="20">
        <f t="shared" si="1"/>
        <v>188</v>
      </c>
      <c r="P43" s="19">
        <v>32</v>
      </c>
    </row>
    <row r="44" spans="1:16" x14ac:dyDescent="0.25">
      <c r="A44" s="20" t="str">
        <f t="shared" si="0"/>
        <v>MATURO_GIUSEPPE_M03</v>
      </c>
      <c r="B44" s="20">
        <v>195</v>
      </c>
      <c r="C44" s="20">
        <v>188</v>
      </c>
      <c r="D44" s="20" t="s">
        <v>209</v>
      </c>
      <c r="E44" s="61">
        <v>243</v>
      </c>
      <c r="F44" s="20">
        <v>31</v>
      </c>
      <c r="G44" s="20" t="s">
        <v>3</v>
      </c>
      <c r="H44" s="20" t="str">
        <f>VLOOKUP(G44,CAT!$E$2:$F$26,2)</f>
        <v>M03</v>
      </c>
      <c r="I44" s="21">
        <v>3.2962384259259257E-2</v>
      </c>
      <c r="J44" s="21">
        <v>3.2962962962962959E-3</v>
      </c>
      <c r="K44" s="61" t="s">
        <v>633</v>
      </c>
      <c r="L44" s="20" t="s">
        <v>21</v>
      </c>
      <c r="M44" s="3" t="s">
        <v>2990</v>
      </c>
      <c r="N44" s="20" t="s">
        <v>1194</v>
      </c>
      <c r="O44" s="20">
        <f t="shared" si="1"/>
        <v>187</v>
      </c>
      <c r="P44" s="19">
        <v>34</v>
      </c>
    </row>
    <row r="45" spans="1:16" x14ac:dyDescent="0.25">
      <c r="A45" s="20" t="str">
        <f t="shared" si="0"/>
        <v>CANU_GIANFRANCO_M09</v>
      </c>
      <c r="B45" s="20">
        <v>196</v>
      </c>
      <c r="C45" s="20">
        <v>189</v>
      </c>
      <c r="D45" s="20" t="s">
        <v>209</v>
      </c>
      <c r="E45" s="61">
        <v>272</v>
      </c>
      <c r="F45" s="20">
        <v>1</v>
      </c>
      <c r="G45" s="20" t="s">
        <v>70</v>
      </c>
      <c r="H45" s="20" t="str">
        <f>VLOOKUP(G45,CAT!$E$2:$F$26,2)</f>
        <v>M09</v>
      </c>
      <c r="I45" s="21">
        <v>3.2992476851851853E-2</v>
      </c>
      <c r="J45" s="21">
        <v>3.2993055555555558E-3</v>
      </c>
      <c r="K45" s="61" t="s">
        <v>483</v>
      </c>
      <c r="L45" s="20" t="s">
        <v>151</v>
      </c>
      <c r="M45" s="3" t="s">
        <v>2991</v>
      </c>
      <c r="N45" s="20" t="s">
        <v>953</v>
      </c>
      <c r="O45" s="20">
        <f t="shared" si="1"/>
        <v>186</v>
      </c>
      <c r="P45" s="19">
        <v>45</v>
      </c>
    </row>
    <row r="46" spans="1:16" x14ac:dyDescent="0.25">
      <c r="A46" s="20" t="str">
        <f t="shared" si="0"/>
        <v>NYGAARD_SOREN_M06</v>
      </c>
      <c r="B46" s="20">
        <v>210</v>
      </c>
      <c r="C46" s="20">
        <v>203</v>
      </c>
      <c r="D46" s="20" t="s">
        <v>209</v>
      </c>
      <c r="E46" s="61">
        <v>428</v>
      </c>
      <c r="F46" s="20">
        <v>30</v>
      </c>
      <c r="G46" s="20" t="s">
        <v>15</v>
      </c>
      <c r="H46" s="20" t="str">
        <f>VLOOKUP(G46,CAT!$E$2:$F$26,2)</f>
        <v>M06</v>
      </c>
      <c r="I46" s="21">
        <v>3.3497106481481478E-2</v>
      </c>
      <c r="J46" s="21">
        <v>3.3497685185185188E-3</v>
      </c>
      <c r="K46" s="61" t="s">
        <v>47</v>
      </c>
      <c r="L46" s="20" t="s">
        <v>48</v>
      </c>
      <c r="M46" s="3" t="s">
        <v>2992</v>
      </c>
      <c r="N46" s="20" t="s">
        <v>1169</v>
      </c>
      <c r="O46" s="20">
        <f t="shared" si="1"/>
        <v>185</v>
      </c>
      <c r="P46" s="19">
        <v>34</v>
      </c>
    </row>
    <row r="47" spans="1:16" x14ac:dyDescent="0.25">
      <c r="A47" s="20" t="str">
        <f t="shared" si="0"/>
        <v>ANTONINO_ITALO_M03</v>
      </c>
      <c r="B47" s="20">
        <v>211</v>
      </c>
      <c r="C47" s="20">
        <v>204</v>
      </c>
      <c r="D47" s="20" t="s">
        <v>209</v>
      </c>
      <c r="E47" s="61">
        <v>416</v>
      </c>
      <c r="F47" s="20">
        <v>34</v>
      </c>
      <c r="G47" s="20" t="s">
        <v>3</v>
      </c>
      <c r="H47" s="20" t="str">
        <f>VLOOKUP(G47,CAT!$E$2:$F$26,2)</f>
        <v>M03</v>
      </c>
      <c r="I47" s="21">
        <v>3.3497685185185186E-2</v>
      </c>
      <c r="J47" s="21">
        <v>3.3497685185185188E-3</v>
      </c>
      <c r="K47" s="61" t="s">
        <v>731</v>
      </c>
      <c r="L47" s="20" t="s">
        <v>732</v>
      </c>
      <c r="M47" s="3" t="s">
        <v>2993</v>
      </c>
      <c r="N47" s="20" t="s">
        <v>1169</v>
      </c>
      <c r="O47" s="20">
        <f t="shared" si="1"/>
        <v>184</v>
      </c>
      <c r="P47" s="19">
        <v>33</v>
      </c>
    </row>
    <row r="48" spans="1:16" x14ac:dyDescent="0.25">
      <c r="A48" s="20" t="str">
        <f t="shared" si="0"/>
        <v>PENGUE_VINCENZO_M03</v>
      </c>
      <c r="B48" s="20">
        <v>224</v>
      </c>
      <c r="C48" s="20">
        <v>216</v>
      </c>
      <c r="D48" s="20" t="s">
        <v>209</v>
      </c>
      <c r="E48" s="61">
        <v>430</v>
      </c>
      <c r="F48" s="20">
        <v>36</v>
      </c>
      <c r="G48" s="20" t="s">
        <v>3</v>
      </c>
      <c r="H48" s="20" t="str">
        <f>VLOOKUP(G48,CAT!$E$2:$F$26,2)</f>
        <v>M03</v>
      </c>
      <c r="I48" s="21">
        <v>3.3835069444444442E-2</v>
      </c>
      <c r="J48" s="21">
        <v>3.3835648148148149E-3</v>
      </c>
      <c r="K48" s="61" t="s">
        <v>56</v>
      </c>
      <c r="L48" s="20" t="s">
        <v>40</v>
      </c>
      <c r="M48" s="3" t="s">
        <v>2994</v>
      </c>
      <c r="N48" s="20" t="s">
        <v>1169</v>
      </c>
      <c r="O48" s="20">
        <f t="shared" si="1"/>
        <v>183</v>
      </c>
      <c r="P48" s="19">
        <v>32</v>
      </c>
    </row>
    <row r="49" spans="1:16" x14ac:dyDescent="0.25">
      <c r="A49" s="20" t="str">
        <f t="shared" si="0"/>
        <v>DI_LUNARDO_GIANNI_M06</v>
      </c>
      <c r="B49" s="20">
        <v>226</v>
      </c>
      <c r="C49" s="20">
        <v>218</v>
      </c>
      <c r="D49" s="20" t="s">
        <v>209</v>
      </c>
      <c r="E49" s="61">
        <v>235</v>
      </c>
      <c r="F49" s="20">
        <v>33</v>
      </c>
      <c r="G49" s="20" t="s">
        <v>15</v>
      </c>
      <c r="H49" s="20" t="str">
        <f>VLOOKUP(G49,CAT!$E$2:$F$26,2)</f>
        <v>M06</v>
      </c>
      <c r="I49" s="21">
        <v>3.3902199074074074E-2</v>
      </c>
      <c r="J49" s="21">
        <v>3.3902777777777772E-3</v>
      </c>
      <c r="K49" s="61" t="s">
        <v>1108</v>
      </c>
      <c r="L49" s="20" t="s">
        <v>211</v>
      </c>
      <c r="M49" s="3" t="s">
        <v>2995</v>
      </c>
      <c r="N49" s="20" t="s">
        <v>1194</v>
      </c>
      <c r="O49" s="20">
        <f t="shared" si="1"/>
        <v>182</v>
      </c>
      <c r="P49" s="19">
        <v>33</v>
      </c>
    </row>
    <row r="50" spans="1:16" x14ac:dyDescent="0.25">
      <c r="A50" s="20" t="str">
        <f t="shared" si="0"/>
        <v>GIORGIONE_GERARDO_M06</v>
      </c>
      <c r="B50" s="20">
        <v>232</v>
      </c>
      <c r="C50" s="20">
        <v>224</v>
      </c>
      <c r="D50" s="20" t="s">
        <v>209</v>
      </c>
      <c r="E50" s="61">
        <v>240</v>
      </c>
      <c r="F50" s="20">
        <v>34</v>
      </c>
      <c r="G50" s="20" t="s">
        <v>15</v>
      </c>
      <c r="H50" s="20" t="str">
        <f>VLOOKUP(G50,CAT!$E$2:$F$26,2)</f>
        <v>M06</v>
      </c>
      <c r="I50" s="21">
        <v>3.3970486111111108E-2</v>
      </c>
      <c r="J50" s="21">
        <v>3.3969907407407408E-3</v>
      </c>
      <c r="K50" s="61" t="s">
        <v>139</v>
      </c>
      <c r="L50" s="20" t="s">
        <v>61</v>
      </c>
      <c r="M50" s="3" t="s">
        <v>2996</v>
      </c>
      <c r="N50" s="20" t="s">
        <v>1194</v>
      </c>
      <c r="O50" s="20">
        <f t="shared" si="1"/>
        <v>181</v>
      </c>
      <c r="P50" s="19">
        <v>32</v>
      </c>
    </row>
    <row r="51" spans="1:16" x14ac:dyDescent="0.25">
      <c r="A51" s="20" t="str">
        <f t="shared" si="0"/>
        <v>RUSSO_GIOVANNI_M05</v>
      </c>
      <c r="B51" s="20">
        <v>234</v>
      </c>
      <c r="C51" s="20">
        <v>225</v>
      </c>
      <c r="D51" s="20" t="s">
        <v>209</v>
      </c>
      <c r="E51" s="61">
        <v>224</v>
      </c>
      <c r="F51" s="20">
        <v>36</v>
      </c>
      <c r="G51" s="20" t="s">
        <v>29</v>
      </c>
      <c r="H51" s="20" t="str">
        <f>VLOOKUP(G51,CAT!$E$2:$F$26,2)</f>
        <v>M05</v>
      </c>
      <c r="I51" s="21">
        <v>3.4097222222222223E-2</v>
      </c>
      <c r="J51" s="21">
        <v>3.4097222222222224E-3</v>
      </c>
      <c r="K51" s="61" t="s">
        <v>193</v>
      </c>
      <c r="L51" s="20" t="s">
        <v>34</v>
      </c>
      <c r="M51" s="3" t="s">
        <v>2997</v>
      </c>
      <c r="N51" s="20" t="s">
        <v>92</v>
      </c>
      <c r="O51" s="20">
        <f t="shared" si="1"/>
        <v>180</v>
      </c>
      <c r="P51" s="19">
        <v>31</v>
      </c>
    </row>
    <row r="52" spans="1:16" x14ac:dyDescent="0.25">
      <c r="A52" s="20" t="str">
        <f t="shared" si="0"/>
        <v>DE_FILIPPO_DOMENICO_M05</v>
      </c>
      <c r="B52" s="20">
        <v>235</v>
      </c>
      <c r="C52" s="20">
        <v>226</v>
      </c>
      <c r="D52" s="20" t="s">
        <v>209</v>
      </c>
      <c r="E52" s="61">
        <v>219</v>
      </c>
      <c r="F52" s="20">
        <v>37</v>
      </c>
      <c r="G52" s="20" t="s">
        <v>29</v>
      </c>
      <c r="H52" s="20" t="str">
        <f>VLOOKUP(G52,CAT!$E$2:$F$26,2)</f>
        <v>M05</v>
      </c>
      <c r="I52" s="21">
        <v>3.4097222222222223E-2</v>
      </c>
      <c r="J52" s="21">
        <v>3.4097222222222224E-3</v>
      </c>
      <c r="K52" s="61" t="s">
        <v>1171</v>
      </c>
      <c r="L52" s="20" t="s">
        <v>28</v>
      </c>
      <c r="M52" s="3" t="s">
        <v>2997</v>
      </c>
      <c r="N52" s="20" t="s">
        <v>92</v>
      </c>
      <c r="O52" s="20">
        <f t="shared" si="1"/>
        <v>179</v>
      </c>
      <c r="P52" s="19">
        <v>30</v>
      </c>
    </row>
    <row r="53" spans="1:16" x14ac:dyDescent="0.25">
      <c r="A53" s="20" t="str">
        <f t="shared" si="0"/>
        <v>FESTA_ANGELO_MICHELE_M07</v>
      </c>
      <c r="B53" s="20">
        <v>240</v>
      </c>
      <c r="C53" s="20">
        <v>231</v>
      </c>
      <c r="D53" s="20" t="s">
        <v>209</v>
      </c>
      <c r="E53" s="61">
        <v>157</v>
      </c>
      <c r="F53" s="20">
        <v>25</v>
      </c>
      <c r="G53" s="20" t="s">
        <v>17</v>
      </c>
      <c r="H53" s="20" t="str">
        <f>VLOOKUP(G53,CAT!$E$2:$F$26,2)</f>
        <v>M07</v>
      </c>
      <c r="I53" s="21">
        <v>3.4273148148148143E-2</v>
      </c>
      <c r="J53" s="21">
        <v>3.4273148148148149E-3</v>
      </c>
      <c r="K53" s="61" t="s">
        <v>26</v>
      </c>
      <c r="L53" s="20" t="s">
        <v>1091</v>
      </c>
      <c r="M53" s="3" t="s">
        <v>2998</v>
      </c>
      <c r="N53" s="20" t="s">
        <v>1169</v>
      </c>
      <c r="O53" s="20">
        <f t="shared" si="1"/>
        <v>178</v>
      </c>
      <c r="P53" s="19">
        <v>37</v>
      </c>
    </row>
    <row r="54" spans="1:16" x14ac:dyDescent="0.25">
      <c r="A54" s="20" t="str">
        <f t="shared" si="0"/>
        <v>VICARIO_MARIO_ANTONIO_M08</v>
      </c>
      <c r="B54" s="20">
        <v>246</v>
      </c>
      <c r="C54" s="20">
        <v>237</v>
      </c>
      <c r="D54" s="20" t="s">
        <v>209</v>
      </c>
      <c r="E54" s="61">
        <v>439</v>
      </c>
      <c r="F54" s="20">
        <v>7</v>
      </c>
      <c r="G54" s="20" t="s">
        <v>9</v>
      </c>
      <c r="H54" s="20" t="str">
        <f>VLOOKUP(G54,CAT!$E$2:$F$26,2)</f>
        <v>M08</v>
      </c>
      <c r="I54" s="21">
        <v>3.4342013888888891E-2</v>
      </c>
      <c r="J54" s="21">
        <v>3.4342592592592589E-3</v>
      </c>
      <c r="K54" s="61" t="s">
        <v>374</v>
      </c>
      <c r="L54" s="20" t="s">
        <v>1096</v>
      </c>
      <c r="M54" s="3" t="s">
        <v>2999</v>
      </c>
      <c r="N54" s="20" t="s">
        <v>1169</v>
      </c>
      <c r="O54" s="20">
        <f t="shared" si="1"/>
        <v>177</v>
      </c>
      <c r="P54" s="19">
        <v>45</v>
      </c>
    </row>
    <row r="55" spans="1:16" x14ac:dyDescent="0.25">
      <c r="A55" s="20" t="str">
        <f t="shared" si="0"/>
        <v>D'ORTA_ROBERTO_M06</v>
      </c>
      <c r="B55" s="20">
        <v>248</v>
      </c>
      <c r="C55" s="20">
        <v>238</v>
      </c>
      <c r="D55" s="20" t="s">
        <v>209</v>
      </c>
      <c r="E55" s="61">
        <v>238</v>
      </c>
      <c r="F55" s="20">
        <v>35</v>
      </c>
      <c r="G55" s="20" t="s">
        <v>15</v>
      </c>
      <c r="H55" s="20" t="str">
        <f>VLOOKUP(G55,CAT!$E$2:$F$26,2)</f>
        <v>M06</v>
      </c>
      <c r="I55" s="21">
        <v>3.4424189814814814E-2</v>
      </c>
      <c r="J55" s="21">
        <v>3.4424768518518515E-3</v>
      </c>
      <c r="K55" s="61" t="s">
        <v>137</v>
      </c>
      <c r="L55" s="20" t="s">
        <v>25</v>
      </c>
      <c r="M55" s="3" t="s">
        <v>3000</v>
      </c>
      <c r="N55" s="20" t="s">
        <v>1194</v>
      </c>
      <c r="O55" s="20">
        <f t="shared" si="1"/>
        <v>176</v>
      </c>
      <c r="P55" s="19">
        <v>31</v>
      </c>
    </row>
    <row r="56" spans="1:16" x14ac:dyDescent="0.25">
      <c r="A56" s="20" t="str">
        <f t="shared" si="0"/>
        <v>GRIMALDI_ALESSANDRO_M06</v>
      </c>
      <c r="B56" s="20">
        <v>250</v>
      </c>
      <c r="C56" s="20">
        <v>240</v>
      </c>
      <c r="D56" s="20" t="s">
        <v>209</v>
      </c>
      <c r="E56" s="61">
        <v>241</v>
      </c>
      <c r="F56" s="20">
        <v>37</v>
      </c>
      <c r="G56" s="20" t="s">
        <v>15</v>
      </c>
      <c r="H56" s="20" t="str">
        <f>VLOOKUP(G56,CAT!$E$2:$F$26,2)</f>
        <v>M06</v>
      </c>
      <c r="I56" s="21">
        <v>3.4434606481481479E-2</v>
      </c>
      <c r="J56" s="21">
        <v>3.4435185185185189E-3</v>
      </c>
      <c r="K56" s="61" t="s">
        <v>142</v>
      </c>
      <c r="L56" s="20" t="s">
        <v>95</v>
      </c>
      <c r="M56" s="3" t="s">
        <v>3001</v>
      </c>
      <c r="N56" s="20" t="s">
        <v>1194</v>
      </c>
      <c r="O56" s="20">
        <f t="shared" si="1"/>
        <v>175</v>
      </c>
      <c r="P56" s="19">
        <v>30</v>
      </c>
    </row>
    <row r="57" spans="1:16" x14ac:dyDescent="0.25">
      <c r="A57" s="20" t="str">
        <f t="shared" si="0"/>
        <v>PAOLA_ANIELLO_M08</v>
      </c>
      <c r="B57" s="20">
        <v>252</v>
      </c>
      <c r="C57" s="20">
        <v>242</v>
      </c>
      <c r="D57" s="20" t="s">
        <v>209</v>
      </c>
      <c r="E57" s="61">
        <v>415</v>
      </c>
      <c r="F57" s="20">
        <v>8</v>
      </c>
      <c r="G57" s="20" t="s">
        <v>9</v>
      </c>
      <c r="H57" s="20" t="str">
        <f>VLOOKUP(G57,CAT!$E$2:$F$26,2)</f>
        <v>M08</v>
      </c>
      <c r="I57" s="21">
        <v>3.44693287037037E-2</v>
      </c>
      <c r="J57" s="21">
        <v>3.4469907407407405E-3</v>
      </c>
      <c r="K57" s="61" t="s">
        <v>114</v>
      </c>
      <c r="L57" s="20" t="s">
        <v>939</v>
      </c>
      <c r="M57" s="3" t="s">
        <v>3002</v>
      </c>
      <c r="N57" s="20" t="s">
        <v>1168</v>
      </c>
      <c r="O57" s="20">
        <f t="shared" si="1"/>
        <v>174</v>
      </c>
      <c r="P57" s="19">
        <v>42</v>
      </c>
    </row>
    <row r="58" spans="1:16" x14ac:dyDescent="0.25">
      <c r="A58" s="20" t="str">
        <f t="shared" si="0"/>
        <v>TRABACCHINO_ELENA_F4</v>
      </c>
      <c r="B58" s="20">
        <v>258</v>
      </c>
      <c r="C58" s="20">
        <v>13</v>
      </c>
      <c r="D58" s="20" t="s">
        <v>210</v>
      </c>
      <c r="E58" s="61">
        <v>153</v>
      </c>
      <c r="F58" s="20">
        <v>5</v>
      </c>
      <c r="G58" s="20" t="s">
        <v>32</v>
      </c>
      <c r="H58" s="20" t="str">
        <f>VLOOKUP(G58,CAT!$E$2:$F$26,2)</f>
        <v>F4</v>
      </c>
      <c r="I58" s="21">
        <v>3.4646990740740742E-2</v>
      </c>
      <c r="J58" s="21">
        <v>3.4646990740740745E-3</v>
      </c>
      <c r="K58" s="61" t="s">
        <v>194</v>
      </c>
      <c r="L58" s="20" t="s">
        <v>195</v>
      </c>
      <c r="M58" s="3" t="s">
        <v>3003</v>
      </c>
      <c r="N58" s="20" t="s">
        <v>1168</v>
      </c>
      <c r="O58" s="20">
        <f t="shared" si="1"/>
        <v>173</v>
      </c>
      <c r="P58" s="19">
        <v>12</v>
      </c>
    </row>
    <row r="59" spans="1:16" x14ac:dyDescent="0.25">
      <c r="A59" s="20" t="str">
        <f t="shared" si="0"/>
        <v>GALASSO_MARIO_GIUSEPPE_M08</v>
      </c>
      <c r="B59" s="20">
        <v>260</v>
      </c>
      <c r="C59" s="20">
        <v>247</v>
      </c>
      <c r="D59" s="20" t="s">
        <v>209</v>
      </c>
      <c r="E59" s="61">
        <v>423</v>
      </c>
      <c r="F59" s="20">
        <v>9</v>
      </c>
      <c r="G59" s="20" t="s">
        <v>9</v>
      </c>
      <c r="H59" s="20" t="str">
        <f>VLOOKUP(G59,CAT!$E$2:$F$26,2)</f>
        <v>M08</v>
      </c>
      <c r="I59" s="21">
        <v>3.4693865740740744E-2</v>
      </c>
      <c r="J59" s="21">
        <v>3.4693287037037036E-3</v>
      </c>
      <c r="K59" s="61" t="s">
        <v>30</v>
      </c>
      <c r="L59" s="20" t="s">
        <v>1092</v>
      </c>
      <c r="M59" s="3" t="s">
        <v>3004</v>
      </c>
      <c r="N59" s="20" t="s">
        <v>1169</v>
      </c>
      <c r="O59" s="20">
        <f t="shared" si="1"/>
        <v>172</v>
      </c>
      <c r="P59" s="19">
        <v>39</v>
      </c>
    </row>
    <row r="60" spans="1:16" x14ac:dyDescent="0.25">
      <c r="A60" s="20" t="str">
        <f t="shared" si="0"/>
        <v>CENICCOLA_VERA_F2</v>
      </c>
      <c r="B60" s="20">
        <v>265</v>
      </c>
      <c r="C60" s="20">
        <v>15</v>
      </c>
      <c r="D60" s="20" t="s">
        <v>210</v>
      </c>
      <c r="E60" s="61">
        <v>232</v>
      </c>
      <c r="F60" s="20">
        <v>5</v>
      </c>
      <c r="G60" s="20" t="s">
        <v>12</v>
      </c>
      <c r="H60" s="20" t="str">
        <f>VLOOKUP(G60,CAT!$E$2:$F$26,2)</f>
        <v>F2</v>
      </c>
      <c r="I60" s="21">
        <v>3.4925347222222222E-2</v>
      </c>
      <c r="J60" s="21">
        <v>3.4925925925925927E-3</v>
      </c>
      <c r="K60" s="61" t="s">
        <v>778</v>
      </c>
      <c r="L60" s="20" t="s">
        <v>779</v>
      </c>
      <c r="M60" s="3" t="s">
        <v>3005</v>
      </c>
      <c r="N60" s="20" t="s">
        <v>1194</v>
      </c>
      <c r="O60" s="20">
        <f t="shared" si="1"/>
        <v>171</v>
      </c>
      <c r="P60" s="19">
        <v>10</v>
      </c>
    </row>
    <row r="61" spans="1:16" x14ac:dyDescent="0.25">
      <c r="A61" s="20" t="str">
        <f t="shared" si="0"/>
        <v>RAPUANO_GIUSEPPE_M08</v>
      </c>
      <c r="B61" s="20">
        <v>271</v>
      </c>
      <c r="C61" s="20">
        <v>256</v>
      </c>
      <c r="D61" s="20" t="s">
        <v>209</v>
      </c>
      <c r="E61" s="61">
        <v>247</v>
      </c>
      <c r="F61" s="20">
        <v>11</v>
      </c>
      <c r="G61" s="20" t="s">
        <v>9</v>
      </c>
      <c r="H61" s="20" t="str">
        <f>VLOOKUP(G61,CAT!$E$2:$F$26,2)</f>
        <v>M08</v>
      </c>
      <c r="I61" s="21">
        <v>3.5116898148148147E-2</v>
      </c>
      <c r="J61" s="21">
        <v>3.5116898148148147E-3</v>
      </c>
      <c r="K61" s="61" t="s">
        <v>158</v>
      </c>
      <c r="L61" s="20" t="s">
        <v>21</v>
      </c>
      <c r="M61" s="3" t="s">
        <v>3006</v>
      </c>
      <c r="N61" s="20" t="s">
        <v>1194</v>
      </c>
      <c r="O61" s="20">
        <f t="shared" si="1"/>
        <v>170</v>
      </c>
      <c r="P61" s="19">
        <v>37</v>
      </c>
    </row>
    <row r="62" spans="1:16" x14ac:dyDescent="0.25">
      <c r="A62" s="20" t="str">
        <f t="shared" si="0"/>
        <v>PALAZZO_MARIO_M04</v>
      </c>
      <c r="B62" s="20">
        <v>283</v>
      </c>
      <c r="C62" s="20">
        <v>266</v>
      </c>
      <c r="D62" s="20" t="s">
        <v>209</v>
      </c>
      <c r="E62" s="61">
        <v>161</v>
      </c>
      <c r="F62" s="20">
        <v>63</v>
      </c>
      <c r="G62" s="20" t="s">
        <v>7</v>
      </c>
      <c r="H62" s="20" t="str">
        <f>VLOOKUP(G62,CAT!$E$2:$F$26,2)</f>
        <v>M04</v>
      </c>
      <c r="I62" s="21">
        <v>3.5473379629629626E-2</v>
      </c>
      <c r="J62" s="21">
        <v>3.5473379629629626E-3</v>
      </c>
      <c r="K62" s="61" t="s">
        <v>54</v>
      </c>
      <c r="L62" s="20" t="s">
        <v>55</v>
      </c>
      <c r="M62" s="3" t="s">
        <v>3007</v>
      </c>
      <c r="N62" s="20" t="s">
        <v>1169</v>
      </c>
      <c r="O62" s="20">
        <f t="shared" si="1"/>
        <v>169</v>
      </c>
      <c r="P62" s="19">
        <v>31</v>
      </c>
    </row>
    <row r="63" spans="1:16" x14ac:dyDescent="0.25">
      <c r="A63" s="20" t="str">
        <f t="shared" si="0"/>
        <v>COSTANZO_ACHILLE_M08</v>
      </c>
      <c r="B63" s="20">
        <v>285</v>
      </c>
      <c r="C63" s="20">
        <v>268</v>
      </c>
      <c r="D63" s="20" t="s">
        <v>209</v>
      </c>
      <c r="E63" s="61">
        <v>419</v>
      </c>
      <c r="F63" s="20">
        <v>12</v>
      </c>
      <c r="G63" s="20" t="s">
        <v>9</v>
      </c>
      <c r="H63" s="20" t="str">
        <f>VLOOKUP(G63,CAT!$E$2:$F$26,2)</f>
        <v>M08</v>
      </c>
      <c r="I63" s="21">
        <v>3.552546296296296E-2</v>
      </c>
      <c r="J63" s="21">
        <v>3.5525462962962963E-3</v>
      </c>
      <c r="K63" s="61" t="s">
        <v>19</v>
      </c>
      <c r="L63" s="20" t="s">
        <v>432</v>
      </c>
      <c r="M63" s="3" t="s">
        <v>3008</v>
      </c>
      <c r="N63" s="20" t="s">
        <v>1169</v>
      </c>
      <c r="O63" s="20">
        <f t="shared" si="1"/>
        <v>168</v>
      </c>
      <c r="P63" s="19">
        <v>36</v>
      </c>
    </row>
    <row r="64" spans="1:16" x14ac:dyDescent="0.25">
      <c r="A64" s="20" t="str">
        <f t="shared" si="0"/>
        <v>COSTANZO_GIUSEPPE_M02</v>
      </c>
      <c r="B64" s="20">
        <v>286</v>
      </c>
      <c r="C64" s="20">
        <v>269</v>
      </c>
      <c r="D64" s="20" t="s">
        <v>209</v>
      </c>
      <c r="E64" s="61">
        <v>156</v>
      </c>
      <c r="F64" s="20">
        <v>30</v>
      </c>
      <c r="G64" s="20" t="s">
        <v>20</v>
      </c>
      <c r="H64" s="20" t="str">
        <f>VLOOKUP(G64,CAT!$E$2:$F$26,2)</f>
        <v>M02</v>
      </c>
      <c r="I64" s="21">
        <v>3.5540509259259258E-2</v>
      </c>
      <c r="J64" s="21">
        <v>3.5540509259259258E-3</v>
      </c>
      <c r="K64" s="61" t="s">
        <v>19</v>
      </c>
      <c r="L64" s="20" t="s">
        <v>21</v>
      </c>
      <c r="M64" s="3" t="s">
        <v>3009</v>
      </c>
      <c r="N64" s="20" t="s">
        <v>1169</v>
      </c>
      <c r="O64" s="20">
        <f t="shared" si="1"/>
        <v>167</v>
      </c>
      <c r="P64" s="19">
        <v>32</v>
      </c>
    </row>
    <row r="65" spans="1:16" x14ac:dyDescent="0.25">
      <c r="A65" s="20" t="str">
        <f t="shared" si="0"/>
        <v>DI_CAPRIO_ANTONIO_M08</v>
      </c>
      <c r="B65" s="20">
        <v>296</v>
      </c>
      <c r="C65" s="20">
        <v>274</v>
      </c>
      <c r="D65" s="20" t="s">
        <v>209</v>
      </c>
      <c r="E65" s="61">
        <v>234</v>
      </c>
      <c r="F65" s="20">
        <v>13</v>
      </c>
      <c r="G65" s="20" t="s">
        <v>9</v>
      </c>
      <c r="H65" s="20" t="str">
        <f>VLOOKUP(G65,CAT!$E$2:$F$26,2)</f>
        <v>M08</v>
      </c>
      <c r="I65" s="21">
        <v>3.6001736111111113E-2</v>
      </c>
      <c r="J65" s="21">
        <v>3.6002314814814816E-3</v>
      </c>
      <c r="K65" s="61" t="s">
        <v>1107</v>
      </c>
      <c r="L65" s="20" t="s">
        <v>22</v>
      </c>
      <c r="M65" s="3" t="s">
        <v>3010</v>
      </c>
      <c r="N65" s="20" t="s">
        <v>1194</v>
      </c>
      <c r="O65" s="20">
        <f t="shared" si="1"/>
        <v>166</v>
      </c>
      <c r="P65" s="19">
        <v>35</v>
      </c>
    </row>
    <row r="66" spans="1:16" x14ac:dyDescent="0.25">
      <c r="A66" s="20" t="str">
        <f t="shared" ref="A66:A126" si="2">CONCATENATE(K66,"_",L66,"_",H66)</f>
        <v>TOZZI_GIUSEPPE_M09</v>
      </c>
      <c r="B66" s="20">
        <v>297</v>
      </c>
      <c r="C66" s="20">
        <v>275</v>
      </c>
      <c r="D66" s="20" t="s">
        <v>209</v>
      </c>
      <c r="E66" s="61">
        <v>167</v>
      </c>
      <c r="F66" s="20">
        <v>8</v>
      </c>
      <c r="G66" s="20" t="s">
        <v>70</v>
      </c>
      <c r="H66" s="20" t="str">
        <f>VLOOKUP(G66,CAT!$E$2:$F$26,2)</f>
        <v>M09</v>
      </c>
      <c r="I66" s="21">
        <v>3.601909722222222E-2</v>
      </c>
      <c r="J66" s="21">
        <v>3.6019675925925924E-3</v>
      </c>
      <c r="K66" s="61" t="s">
        <v>69</v>
      </c>
      <c r="L66" s="20" t="s">
        <v>21</v>
      </c>
      <c r="M66" s="3" t="s">
        <v>3011</v>
      </c>
      <c r="N66" s="20" t="s">
        <v>1169</v>
      </c>
      <c r="O66" s="20">
        <f t="shared" si="1"/>
        <v>165</v>
      </c>
      <c r="P66" s="19">
        <v>42</v>
      </c>
    </row>
    <row r="67" spans="1:16" x14ac:dyDescent="0.25">
      <c r="A67" s="20" t="str">
        <f t="shared" si="2"/>
        <v>BERNARDI_UGO_M09</v>
      </c>
      <c r="B67" s="20">
        <v>298</v>
      </c>
      <c r="C67" s="20">
        <v>276</v>
      </c>
      <c r="D67" s="20" t="s">
        <v>209</v>
      </c>
      <c r="E67" s="61">
        <v>496</v>
      </c>
      <c r="F67" s="20">
        <v>9</v>
      </c>
      <c r="G67" s="20" t="s">
        <v>70</v>
      </c>
      <c r="H67" s="20" t="str">
        <f>VLOOKUP(G67,CAT!$E$2:$F$26,2)</f>
        <v>M09</v>
      </c>
      <c r="I67" s="21">
        <v>3.6032407407407409E-2</v>
      </c>
      <c r="J67" s="21">
        <v>3.6032407407407406E-3</v>
      </c>
      <c r="K67" s="61" t="s">
        <v>306</v>
      </c>
      <c r="L67" s="20" t="s">
        <v>18</v>
      </c>
      <c r="M67" s="3" t="s">
        <v>3012</v>
      </c>
      <c r="N67" s="20" t="s">
        <v>189</v>
      </c>
      <c r="O67" s="20">
        <f t="shared" si="1"/>
        <v>164</v>
      </c>
      <c r="P67" s="19">
        <v>39</v>
      </c>
    </row>
    <row r="68" spans="1:16" x14ac:dyDescent="0.25">
      <c r="A68" s="20" t="str">
        <f t="shared" si="2"/>
        <v>D'ALESSIO_EMILIO_M07</v>
      </c>
      <c r="B68" s="20">
        <v>301</v>
      </c>
      <c r="C68" s="20">
        <v>279</v>
      </c>
      <c r="D68" s="20" t="s">
        <v>209</v>
      </c>
      <c r="E68" s="61">
        <v>264</v>
      </c>
      <c r="F68" s="20">
        <v>34</v>
      </c>
      <c r="G68" s="20" t="s">
        <v>17</v>
      </c>
      <c r="H68" s="20" t="str">
        <f>VLOOKUP(G68,CAT!$E$2:$F$26,2)</f>
        <v>M07</v>
      </c>
      <c r="I68" s="21">
        <v>3.6080439814814812E-2</v>
      </c>
      <c r="J68" s="21">
        <v>3.6081018518518519E-3</v>
      </c>
      <c r="K68" s="61" t="s">
        <v>172</v>
      </c>
      <c r="L68" s="20" t="s">
        <v>60</v>
      </c>
      <c r="M68" s="3" t="s">
        <v>3013</v>
      </c>
      <c r="N68" s="20" t="s">
        <v>189</v>
      </c>
      <c r="O68" s="20">
        <f t="shared" si="1"/>
        <v>163</v>
      </c>
      <c r="P68" s="19">
        <v>36</v>
      </c>
    </row>
    <row r="69" spans="1:16" x14ac:dyDescent="0.25">
      <c r="A69" s="20" t="str">
        <f t="shared" si="2"/>
        <v>GIORDANO_DOMENICO_M05</v>
      </c>
      <c r="B69" s="20">
        <v>311</v>
      </c>
      <c r="C69" s="20">
        <v>288</v>
      </c>
      <c r="D69" s="20" t="s">
        <v>209</v>
      </c>
      <c r="E69" s="61">
        <v>222</v>
      </c>
      <c r="F69" s="20">
        <v>46</v>
      </c>
      <c r="G69" s="20" t="s">
        <v>29</v>
      </c>
      <c r="H69" s="20" t="str">
        <f>VLOOKUP(G69,CAT!$E$2:$F$26,2)</f>
        <v>M05</v>
      </c>
      <c r="I69" s="21">
        <v>3.6584490740740737E-2</v>
      </c>
      <c r="J69" s="21">
        <v>3.6584490740740739E-3</v>
      </c>
      <c r="K69" s="61" t="s">
        <v>1145</v>
      </c>
      <c r="L69" s="20" t="s">
        <v>28</v>
      </c>
      <c r="M69" s="3" t="s">
        <v>3014</v>
      </c>
      <c r="N69" s="20" t="s">
        <v>92</v>
      </c>
      <c r="O69" s="20">
        <f t="shared" si="1"/>
        <v>162</v>
      </c>
      <c r="P69" s="19">
        <v>29</v>
      </c>
    </row>
    <row r="70" spans="1:16" x14ac:dyDescent="0.25">
      <c r="A70" s="20" t="str">
        <f t="shared" si="2"/>
        <v>RINALDI_ROCCO_PAOLO_M02</v>
      </c>
      <c r="B70" s="20">
        <v>318</v>
      </c>
      <c r="C70" s="20">
        <v>295</v>
      </c>
      <c r="D70" s="20" t="s">
        <v>209</v>
      </c>
      <c r="E70" s="61">
        <v>432</v>
      </c>
      <c r="F70" s="20">
        <v>32</v>
      </c>
      <c r="G70" s="20" t="s">
        <v>20</v>
      </c>
      <c r="H70" s="20" t="str">
        <f>VLOOKUP(G70,CAT!$E$2:$F$26,2)</f>
        <v>M02</v>
      </c>
      <c r="I70" s="21">
        <v>3.6687499999999998E-2</v>
      </c>
      <c r="J70" s="21">
        <v>3.6687500000000001E-3</v>
      </c>
      <c r="K70" s="61" t="s">
        <v>399</v>
      </c>
      <c r="L70" s="20" t="s">
        <v>1094</v>
      </c>
      <c r="M70" s="3" t="s">
        <v>3015</v>
      </c>
      <c r="N70" s="20" t="s">
        <v>1169</v>
      </c>
      <c r="O70" s="20">
        <f t="shared" si="1"/>
        <v>161</v>
      </c>
      <c r="P70" s="19">
        <v>31</v>
      </c>
    </row>
    <row r="71" spans="1:16" x14ac:dyDescent="0.25">
      <c r="A71" s="20" t="str">
        <f t="shared" si="2"/>
        <v>GUGLIELMUCCI_ANTONIO_M02</v>
      </c>
      <c r="B71" s="20">
        <v>319</v>
      </c>
      <c r="C71" s="20">
        <v>296</v>
      </c>
      <c r="D71" s="20" t="s">
        <v>209</v>
      </c>
      <c r="E71" s="61">
        <v>424</v>
      </c>
      <c r="F71" s="20">
        <v>33</v>
      </c>
      <c r="G71" s="20" t="s">
        <v>20</v>
      </c>
      <c r="H71" s="20" t="str">
        <f>VLOOKUP(G71,CAT!$E$2:$F$26,2)</f>
        <v>M02</v>
      </c>
      <c r="I71" s="21">
        <v>3.6696759259259255E-2</v>
      </c>
      <c r="J71" s="21">
        <v>3.6696759259259265E-3</v>
      </c>
      <c r="K71" s="61" t="s">
        <v>375</v>
      </c>
      <c r="L71" s="20" t="s">
        <v>22</v>
      </c>
      <c r="M71" s="3" t="s">
        <v>3016</v>
      </c>
      <c r="N71" s="20" t="s">
        <v>1169</v>
      </c>
      <c r="O71" s="20">
        <f t="shared" si="1"/>
        <v>160</v>
      </c>
      <c r="P71" s="19">
        <v>30</v>
      </c>
    </row>
    <row r="72" spans="1:16" x14ac:dyDescent="0.25">
      <c r="A72" s="20" t="str">
        <f t="shared" si="2"/>
        <v>COLELLA_ROMEO_GENNARO_M09</v>
      </c>
      <c r="B72" s="20">
        <v>328</v>
      </c>
      <c r="C72" s="20">
        <v>305</v>
      </c>
      <c r="D72" s="20" t="s">
        <v>209</v>
      </c>
      <c r="E72" s="61">
        <v>154</v>
      </c>
      <c r="F72" s="20">
        <v>11</v>
      </c>
      <c r="G72" s="20" t="s">
        <v>70</v>
      </c>
      <c r="H72" s="20" t="str">
        <f>VLOOKUP(G72,CAT!$E$2:$F$26,2)</f>
        <v>M09</v>
      </c>
      <c r="I72" s="21">
        <v>3.6812499999999998E-2</v>
      </c>
      <c r="J72" s="21">
        <v>3.6812500000000001E-3</v>
      </c>
      <c r="K72" s="61" t="s">
        <v>11</v>
      </c>
      <c r="L72" s="20" t="s">
        <v>1085</v>
      </c>
      <c r="M72" s="3" t="s">
        <v>3017</v>
      </c>
      <c r="N72" s="20" t="s">
        <v>1169</v>
      </c>
      <c r="O72" s="20">
        <f t="shared" si="1"/>
        <v>159</v>
      </c>
      <c r="P72" s="19">
        <v>37</v>
      </c>
    </row>
    <row r="73" spans="1:16" x14ac:dyDescent="0.25">
      <c r="A73" s="20" t="str">
        <f t="shared" si="2"/>
        <v>ZEOLLA_MARIO_M07</v>
      </c>
      <c r="B73" s="20">
        <v>330</v>
      </c>
      <c r="C73" s="20">
        <v>306</v>
      </c>
      <c r="D73" s="20" t="s">
        <v>209</v>
      </c>
      <c r="E73" s="61">
        <v>169</v>
      </c>
      <c r="F73" s="20">
        <v>37</v>
      </c>
      <c r="G73" s="20" t="s">
        <v>17</v>
      </c>
      <c r="H73" s="20" t="str">
        <f>VLOOKUP(G73,CAT!$E$2:$F$26,2)</f>
        <v>M07</v>
      </c>
      <c r="I73" s="21">
        <v>3.6883101851851847E-2</v>
      </c>
      <c r="J73" s="21">
        <v>3.6883101851851851E-3</v>
      </c>
      <c r="K73" s="61" t="s">
        <v>75</v>
      </c>
      <c r="L73" s="20" t="s">
        <v>55</v>
      </c>
      <c r="M73" s="3" t="s">
        <v>3018</v>
      </c>
      <c r="N73" s="20" t="s">
        <v>1169</v>
      </c>
      <c r="O73" s="20">
        <f t="shared" si="1"/>
        <v>158</v>
      </c>
      <c r="P73" s="19">
        <v>35</v>
      </c>
    </row>
    <row r="74" spans="1:16" x14ac:dyDescent="0.25">
      <c r="A74" s="20" t="str">
        <f t="shared" si="2"/>
        <v>CIERVO_AURELIANO_M05</v>
      </c>
      <c r="B74" s="20">
        <v>334</v>
      </c>
      <c r="C74" s="20">
        <v>310</v>
      </c>
      <c r="D74" s="20" t="s">
        <v>209</v>
      </c>
      <c r="E74" s="61">
        <v>47</v>
      </c>
      <c r="F74" s="20">
        <v>49</v>
      </c>
      <c r="G74" s="20" t="s">
        <v>29</v>
      </c>
      <c r="H74" s="20" t="str">
        <f>VLOOKUP(G74,CAT!$E$2:$F$26,2)</f>
        <v>M05</v>
      </c>
      <c r="I74" s="21">
        <v>3.7046875E-2</v>
      </c>
      <c r="J74" s="21">
        <v>3.7047453703703704E-3</v>
      </c>
      <c r="K74" s="61" t="s">
        <v>367</v>
      </c>
      <c r="L74" s="20" t="s">
        <v>368</v>
      </c>
      <c r="M74" s="3" t="s">
        <v>3019</v>
      </c>
      <c r="N74" s="20" t="s">
        <v>1194</v>
      </c>
      <c r="O74" s="20">
        <f t="shared" si="1"/>
        <v>157</v>
      </c>
      <c r="P74" s="19">
        <v>28</v>
      </c>
    </row>
    <row r="75" spans="1:16" x14ac:dyDescent="0.25">
      <c r="A75" s="20" t="str">
        <f t="shared" si="2"/>
        <v>TOZZI_LUIGI_M09</v>
      </c>
      <c r="B75" s="20">
        <v>341</v>
      </c>
      <c r="C75" s="20">
        <v>315</v>
      </c>
      <c r="D75" s="20" t="s">
        <v>209</v>
      </c>
      <c r="E75" s="61">
        <v>168</v>
      </c>
      <c r="F75" s="20">
        <v>12</v>
      </c>
      <c r="G75" s="20" t="s">
        <v>70</v>
      </c>
      <c r="H75" s="20" t="str">
        <f>VLOOKUP(G75,CAT!$E$2:$F$26,2)</f>
        <v>M09</v>
      </c>
      <c r="I75" s="21">
        <v>3.7154513888888886E-2</v>
      </c>
      <c r="J75" s="21">
        <v>3.7155092592592591E-3</v>
      </c>
      <c r="K75" s="61" t="s">
        <v>69</v>
      </c>
      <c r="L75" s="20" t="s">
        <v>35</v>
      </c>
      <c r="M75" s="3" t="s">
        <v>3020</v>
      </c>
      <c r="N75" s="20" t="s">
        <v>1169</v>
      </c>
      <c r="O75" s="20">
        <f t="shared" si="1"/>
        <v>156</v>
      </c>
      <c r="P75" s="19">
        <v>36</v>
      </c>
    </row>
    <row r="76" spans="1:16" x14ac:dyDescent="0.25">
      <c r="A76" s="20" t="str">
        <f t="shared" si="2"/>
        <v>BOFFA_LUIGI_M06</v>
      </c>
      <c r="B76" s="20">
        <v>342</v>
      </c>
      <c r="C76" s="20">
        <v>316</v>
      </c>
      <c r="D76" s="20" t="s">
        <v>209</v>
      </c>
      <c r="E76" s="61">
        <v>417</v>
      </c>
      <c r="F76" s="20">
        <v>48</v>
      </c>
      <c r="G76" s="20" t="s">
        <v>15</v>
      </c>
      <c r="H76" s="20" t="str">
        <f>VLOOKUP(G76,CAT!$E$2:$F$26,2)</f>
        <v>M06</v>
      </c>
      <c r="I76" s="21">
        <v>3.718576388888889E-2</v>
      </c>
      <c r="J76" s="21">
        <v>3.7186342592592596E-3</v>
      </c>
      <c r="K76" s="61" t="s">
        <v>460</v>
      </c>
      <c r="L76" s="20" t="s">
        <v>35</v>
      </c>
      <c r="M76" s="3" t="s">
        <v>3021</v>
      </c>
      <c r="N76" s="20" t="s">
        <v>1169</v>
      </c>
      <c r="O76" s="20">
        <f t="shared" ref="O76:O99" si="3">O75-1</f>
        <v>155</v>
      </c>
      <c r="P76" s="19">
        <v>29</v>
      </c>
    </row>
    <row r="77" spans="1:16" x14ac:dyDescent="0.25">
      <c r="A77" s="20" t="str">
        <f t="shared" si="2"/>
        <v>IANNOTTA_DOMENICO_M05</v>
      </c>
      <c r="B77" s="20">
        <v>347</v>
      </c>
      <c r="C77" s="20">
        <v>320</v>
      </c>
      <c r="D77" s="20" t="s">
        <v>209</v>
      </c>
      <c r="E77" s="61">
        <v>375</v>
      </c>
      <c r="F77" s="20">
        <v>53</v>
      </c>
      <c r="G77" s="20" t="s">
        <v>29</v>
      </c>
      <c r="H77" s="20" t="str">
        <f>VLOOKUP(G77,CAT!$E$2:$F$26,2)</f>
        <v>M05</v>
      </c>
      <c r="I77" s="21">
        <v>3.7435185185185189E-2</v>
      </c>
      <c r="J77" s="21">
        <v>3.743518518518518E-3</v>
      </c>
      <c r="K77" s="61" t="s">
        <v>3022</v>
      </c>
      <c r="L77" s="20" t="s">
        <v>28</v>
      </c>
      <c r="M77" s="3" t="s">
        <v>3023</v>
      </c>
      <c r="N77" s="20" t="s">
        <v>92</v>
      </c>
      <c r="O77" s="20">
        <f t="shared" si="3"/>
        <v>154</v>
      </c>
      <c r="P77" s="19">
        <v>27</v>
      </c>
    </row>
    <row r="78" spans="1:16" x14ac:dyDescent="0.25">
      <c r="A78" s="20" t="str">
        <f t="shared" si="2"/>
        <v>COSTABILE_UGO_M08</v>
      </c>
      <c r="B78" s="20">
        <v>352</v>
      </c>
      <c r="C78" s="20">
        <v>323</v>
      </c>
      <c r="D78" s="20" t="s">
        <v>209</v>
      </c>
      <c r="E78" s="61">
        <v>155</v>
      </c>
      <c r="F78" s="20">
        <v>14</v>
      </c>
      <c r="G78" s="20" t="s">
        <v>9</v>
      </c>
      <c r="H78" s="20" t="str">
        <f>VLOOKUP(G78,CAT!$E$2:$F$26,2)</f>
        <v>M08</v>
      </c>
      <c r="I78" s="21">
        <v>3.7689236111111114E-2</v>
      </c>
      <c r="J78" s="21">
        <v>3.7688657407407406E-3</v>
      </c>
      <c r="K78" s="61" t="s">
        <v>377</v>
      </c>
      <c r="L78" s="20" t="s">
        <v>18</v>
      </c>
      <c r="M78" s="3" t="s">
        <v>3024</v>
      </c>
      <c r="N78" s="20" t="s">
        <v>1169</v>
      </c>
      <c r="O78" s="20">
        <f t="shared" si="3"/>
        <v>153</v>
      </c>
      <c r="P78" s="19">
        <v>34</v>
      </c>
    </row>
    <row r="79" spans="1:16" x14ac:dyDescent="0.25">
      <c r="A79" s="20" t="str">
        <f t="shared" si="2"/>
        <v>DI_CAPRIO_GIUSEPPE_M05</v>
      </c>
      <c r="B79" s="20">
        <v>355</v>
      </c>
      <c r="C79" s="20">
        <v>326</v>
      </c>
      <c r="D79" s="20" t="s">
        <v>209</v>
      </c>
      <c r="E79" s="61">
        <v>220</v>
      </c>
      <c r="F79" s="20">
        <v>55</v>
      </c>
      <c r="G79" s="20" t="s">
        <v>29</v>
      </c>
      <c r="H79" s="20" t="str">
        <f>VLOOKUP(G79,CAT!$E$2:$F$26,2)</f>
        <v>M05</v>
      </c>
      <c r="I79" s="21">
        <v>3.7840277777777778E-2</v>
      </c>
      <c r="J79" s="21">
        <v>3.7840277777777781E-3</v>
      </c>
      <c r="K79" s="61" t="s">
        <v>1107</v>
      </c>
      <c r="L79" s="20" t="s">
        <v>21</v>
      </c>
      <c r="M79" s="3" t="s">
        <v>3025</v>
      </c>
      <c r="N79" s="20" t="s">
        <v>92</v>
      </c>
      <c r="O79" s="20">
        <f t="shared" si="3"/>
        <v>152</v>
      </c>
      <c r="P79" s="19">
        <v>26</v>
      </c>
    </row>
    <row r="80" spans="1:16" x14ac:dyDescent="0.25">
      <c r="A80" s="20" t="str">
        <f t="shared" si="2"/>
        <v>NOVELLI_CLAUDIO_M08</v>
      </c>
      <c r="B80" s="20">
        <v>359</v>
      </c>
      <c r="C80" s="20">
        <v>330</v>
      </c>
      <c r="D80" s="20" t="s">
        <v>209</v>
      </c>
      <c r="E80" s="61">
        <v>274</v>
      </c>
      <c r="F80" s="20">
        <v>15</v>
      </c>
      <c r="G80" s="20" t="s">
        <v>9</v>
      </c>
      <c r="H80" s="20" t="str">
        <f>VLOOKUP(G80,CAT!$E$2:$F$26,2)</f>
        <v>M08</v>
      </c>
      <c r="I80" s="21">
        <v>3.8041087962962968E-2</v>
      </c>
      <c r="J80" s="21">
        <v>3.8041666666666662E-3</v>
      </c>
      <c r="K80" s="61" t="s">
        <v>297</v>
      </c>
      <c r="L80" s="20" t="s">
        <v>16</v>
      </c>
      <c r="M80" s="3" t="s">
        <v>3026</v>
      </c>
      <c r="N80" s="20" t="s">
        <v>953</v>
      </c>
      <c r="O80" s="20">
        <f t="shared" si="3"/>
        <v>151</v>
      </c>
      <c r="P80" s="19">
        <v>33</v>
      </c>
    </row>
    <row r="81" spans="1:16" x14ac:dyDescent="0.25">
      <c r="A81" s="20" t="str">
        <f t="shared" si="2"/>
        <v>RINALDI_GERARDO_M08</v>
      </c>
      <c r="B81" s="20">
        <v>364</v>
      </c>
      <c r="C81" s="20">
        <v>334</v>
      </c>
      <c r="D81" s="20" t="s">
        <v>209</v>
      </c>
      <c r="E81" s="61">
        <v>164</v>
      </c>
      <c r="F81" s="20">
        <v>16</v>
      </c>
      <c r="G81" s="20" t="s">
        <v>9</v>
      </c>
      <c r="H81" s="20" t="str">
        <f>VLOOKUP(G81,CAT!$E$2:$F$26,2)</f>
        <v>M08</v>
      </c>
      <c r="I81" s="21">
        <v>3.8383680555555556E-2</v>
      </c>
      <c r="J81" s="21">
        <v>3.8384259259259257E-3</v>
      </c>
      <c r="K81" s="61" t="s">
        <v>399</v>
      </c>
      <c r="L81" s="20" t="s">
        <v>61</v>
      </c>
      <c r="M81" s="3" t="s">
        <v>3027</v>
      </c>
      <c r="N81" s="20" t="s">
        <v>1169</v>
      </c>
      <c r="O81" s="20">
        <f t="shared" si="3"/>
        <v>150</v>
      </c>
      <c r="P81" s="19">
        <v>32</v>
      </c>
    </row>
    <row r="82" spans="1:16" x14ac:dyDescent="0.25">
      <c r="A82" s="20" t="str">
        <f t="shared" si="2"/>
        <v>SCUOTTO_BRUNO_M07</v>
      </c>
      <c r="B82" s="20">
        <v>366</v>
      </c>
      <c r="C82" s="20">
        <v>336</v>
      </c>
      <c r="D82" s="20" t="s">
        <v>209</v>
      </c>
      <c r="E82" s="61">
        <v>249</v>
      </c>
      <c r="F82" s="20">
        <v>40</v>
      </c>
      <c r="G82" s="20" t="s">
        <v>17</v>
      </c>
      <c r="H82" s="20" t="str">
        <f>VLOOKUP(G82,CAT!$E$2:$F$26,2)</f>
        <v>M07</v>
      </c>
      <c r="I82" s="21">
        <v>3.8530092592592595E-2</v>
      </c>
      <c r="J82" s="21">
        <v>3.8530092592592596E-3</v>
      </c>
      <c r="K82" s="61" t="s">
        <v>352</v>
      </c>
      <c r="L82" s="20" t="s">
        <v>353</v>
      </c>
      <c r="M82" s="3" t="s">
        <v>3028</v>
      </c>
      <c r="N82" s="20" t="s">
        <v>1194</v>
      </c>
      <c r="O82" s="20">
        <f t="shared" si="3"/>
        <v>149</v>
      </c>
      <c r="P82" s="19">
        <v>34</v>
      </c>
    </row>
    <row r="83" spans="1:16" x14ac:dyDescent="0.25">
      <c r="A83" s="20" t="str">
        <f t="shared" si="2"/>
        <v>ZANFARDINO_MAURIZIO_M06</v>
      </c>
      <c r="B83" s="20">
        <v>372</v>
      </c>
      <c r="C83" s="20">
        <v>341</v>
      </c>
      <c r="D83" s="20" t="s">
        <v>209</v>
      </c>
      <c r="E83" s="61">
        <v>252</v>
      </c>
      <c r="F83" s="20">
        <v>54</v>
      </c>
      <c r="G83" s="20" t="s">
        <v>15</v>
      </c>
      <c r="H83" s="20" t="str">
        <f>VLOOKUP(G83,CAT!$E$2:$F$26,2)</f>
        <v>M06</v>
      </c>
      <c r="I83" s="21">
        <v>3.8704282407407406E-2</v>
      </c>
      <c r="J83" s="21">
        <v>3.870486111111111E-3</v>
      </c>
      <c r="K83" s="61" t="s">
        <v>343</v>
      </c>
      <c r="L83" s="20" t="s">
        <v>112</v>
      </c>
      <c r="M83" s="3" t="s">
        <v>3029</v>
      </c>
      <c r="N83" s="20" t="s">
        <v>1194</v>
      </c>
      <c r="O83" s="20">
        <f t="shared" si="3"/>
        <v>148</v>
      </c>
      <c r="P83" s="19">
        <v>28</v>
      </c>
    </row>
    <row r="84" spans="1:16" x14ac:dyDescent="0.25">
      <c r="A84" s="20" t="str">
        <f t="shared" si="2"/>
        <v>VISCUSI_DIEGO_M07</v>
      </c>
      <c r="B84" s="20">
        <v>373</v>
      </c>
      <c r="C84" s="20">
        <v>342</v>
      </c>
      <c r="D84" s="20" t="s">
        <v>209</v>
      </c>
      <c r="E84" s="61">
        <v>251</v>
      </c>
      <c r="F84" s="20">
        <v>41</v>
      </c>
      <c r="G84" s="20" t="s">
        <v>17</v>
      </c>
      <c r="H84" s="20" t="str">
        <f>VLOOKUP(G84,CAT!$E$2:$F$26,2)</f>
        <v>M07</v>
      </c>
      <c r="I84" s="21">
        <v>3.870775462962963E-2</v>
      </c>
      <c r="J84" s="21">
        <v>3.8707175925925923E-3</v>
      </c>
      <c r="K84" s="61" t="s">
        <v>360</v>
      </c>
      <c r="L84" s="20" t="s">
        <v>361</v>
      </c>
      <c r="M84" s="3" t="s">
        <v>3030</v>
      </c>
      <c r="N84" s="20" t="s">
        <v>1194</v>
      </c>
      <c r="O84" s="20">
        <f t="shared" si="3"/>
        <v>147</v>
      </c>
      <c r="P84" s="19">
        <v>33</v>
      </c>
    </row>
    <row r="85" spans="1:16" x14ac:dyDescent="0.25">
      <c r="A85" s="20" t="str">
        <f t="shared" si="2"/>
        <v>D'ONOFRIO_TIZIANO_M05</v>
      </c>
      <c r="B85" s="20">
        <v>374</v>
      </c>
      <c r="C85" s="20">
        <v>343</v>
      </c>
      <c r="D85" s="20" t="s">
        <v>209</v>
      </c>
      <c r="E85" s="61">
        <v>237</v>
      </c>
      <c r="F85" s="20">
        <v>60</v>
      </c>
      <c r="G85" s="20" t="s">
        <v>29</v>
      </c>
      <c r="H85" s="20" t="str">
        <f>VLOOKUP(G85,CAT!$E$2:$F$26,2)</f>
        <v>M05</v>
      </c>
      <c r="I85" s="21">
        <v>3.8712962962962963E-2</v>
      </c>
      <c r="J85" s="21">
        <v>3.8712962962962963E-3</v>
      </c>
      <c r="K85" s="61" t="s">
        <v>135</v>
      </c>
      <c r="L85" s="20" t="s">
        <v>573</v>
      </c>
      <c r="M85" s="3" t="s">
        <v>3031</v>
      </c>
      <c r="N85" s="20" t="s">
        <v>1194</v>
      </c>
      <c r="O85" s="20">
        <f t="shared" si="3"/>
        <v>146</v>
      </c>
      <c r="P85" s="19">
        <v>25</v>
      </c>
    </row>
    <row r="86" spans="1:16" x14ac:dyDescent="0.25">
      <c r="A86" s="20" t="str">
        <f t="shared" si="2"/>
        <v>D'ONOFRIO_ROSINA_F3</v>
      </c>
      <c r="B86" s="20">
        <v>382</v>
      </c>
      <c r="C86" s="20">
        <v>35</v>
      </c>
      <c r="D86" s="20" t="s">
        <v>210</v>
      </c>
      <c r="E86" s="61">
        <v>236</v>
      </c>
      <c r="F86" s="20">
        <v>3</v>
      </c>
      <c r="G86" s="20" t="s">
        <v>71</v>
      </c>
      <c r="H86" s="20" t="str">
        <f>VLOOKUP(G86,CAT!$E$2:$F$26,2)</f>
        <v>F3</v>
      </c>
      <c r="I86" s="21">
        <v>3.9036458333333336E-2</v>
      </c>
      <c r="J86" s="21">
        <v>3.9037037037037039E-3</v>
      </c>
      <c r="K86" s="61" t="s">
        <v>135</v>
      </c>
      <c r="L86" s="20" t="s">
        <v>571</v>
      </c>
      <c r="M86" s="3" t="s">
        <v>3032</v>
      </c>
      <c r="N86" s="20" t="s">
        <v>1194</v>
      </c>
      <c r="O86" s="20">
        <f t="shared" si="3"/>
        <v>145</v>
      </c>
      <c r="P86" s="19">
        <v>12</v>
      </c>
    </row>
    <row r="87" spans="1:16" x14ac:dyDescent="0.25">
      <c r="A87" s="20" t="str">
        <f t="shared" si="2"/>
        <v>CALDORA_VINCENZO_M07</v>
      </c>
      <c r="B87" s="20">
        <v>387</v>
      </c>
      <c r="C87" s="20">
        <v>352</v>
      </c>
      <c r="D87" s="20" t="s">
        <v>209</v>
      </c>
      <c r="E87" s="61">
        <v>231</v>
      </c>
      <c r="F87" s="20">
        <v>44</v>
      </c>
      <c r="G87" s="20" t="s">
        <v>17</v>
      </c>
      <c r="H87" s="20" t="str">
        <f>VLOOKUP(G87,CAT!$E$2:$F$26,2)</f>
        <v>M07</v>
      </c>
      <c r="I87" s="21">
        <v>3.9429398148148151E-2</v>
      </c>
      <c r="J87" s="21">
        <v>3.9429398148148149E-3</v>
      </c>
      <c r="K87" s="61" t="s">
        <v>354</v>
      </c>
      <c r="L87" s="20" t="s">
        <v>40</v>
      </c>
      <c r="M87" s="3" t="s">
        <v>3033</v>
      </c>
      <c r="N87" s="20" t="s">
        <v>1194</v>
      </c>
      <c r="O87" s="20">
        <f t="shared" si="3"/>
        <v>144</v>
      </c>
      <c r="P87" s="19">
        <v>32</v>
      </c>
    </row>
    <row r="88" spans="1:16" x14ac:dyDescent="0.25">
      <c r="A88" s="20" t="str">
        <f t="shared" si="2"/>
        <v>ZUPPA_FRANCO_M04</v>
      </c>
      <c r="B88" s="20">
        <v>388</v>
      </c>
      <c r="C88" s="20">
        <v>353</v>
      </c>
      <c r="D88" s="20" t="s">
        <v>209</v>
      </c>
      <c r="E88" s="61">
        <v>440</v>
      </c>
      <c r="F88" s="20">
        <v>72</v>
      </c>
      <c r="G88" s="20" t="s">
        <v>7</v>
      </c>
      <c r="H88" s="20" t="str">
        <f>VLOOKUP(G88,CAT!$E$2:$F$26,2)</f>
        <v>M04</v>
      </c>
      <c r="I88" s="21">
        <v>3.9504629629629633E-2</v>
      </c>
      <c r="J88" s="21">
        <v>3.9504629629629629E-3</v>
      </c>
      <c r="K88" s="61" t="s">
        <v>421</v>
      </c>
      <c r="L88" s="20" t="s">
        <v>24</v>
      </c>
      <c r="M88" s="3" t="s">
        <v>3034</v>
      </c>
      <c r="N88" s="20" t="s">
        <v>1169</v>
      </c>
      <c r="O88" s="20">
        <f t="shared" si="3"/>
        <v>143</v>
      </c>
      <c r="P88" s="19">
        <v>30</v>
      </c>
    </row>
    <row r="89" spans="1:16" x14ac:dyDescent="0.25">
      <c r="A89" s="20" t="str">
        <f t="shared" si="2"/>
        <v>SCOPIGNO_VINCENZO_M05</v>
      </c>
      <c r="B89" s="20">
        <v>390</v>
      </c>
      <c r="C89" s="20">
        <v>355</v>
      </c>
      <c r="D89" s="20" t="s">
        <v>209</v>
      </c>
      <c r="E89" s="61">
        <v>165</v>
      </c>
      <c r="F89" s="20">
        <v>62</v>
      </c>
      <c r="G89" s="20" t="s">
        <v>29</v>
      </c>
      <c r="H89" s="20" t="str">
        <f>VLOOKUP(G89,CAT!$E$2:$F$26,2)</f>
        <v>M05</v>
      </c>
      <c r="I89" s="21">
        <v>3.9568865740740741E-2</v>
      </c>
      <c r="J89" s="21">
        <v>3.9569444444444444E-3</v>
      </c>
      <c r="K89" s="61" t="s">
        <v>402</v>
      </c>
      <c r="L89" s="20" t="s">
        <v>40</v>
      </c>
      <c r="M89" s="3" t="s">
        <v>3035</v>
      </c>
      <c r="N89" s="20" t="s">
        <v>1169</v>
      </c>
      <c r="O89" s="20">
        <f t="shared" si="3"/>
        <v>142</v>
      </c>
      <c r="P89" s="19">
        <v>24</v>
      </c>
    </row>
    <row r="90" spans="1:16" x14ac:dyDescent="0.25">
      <c r="A90" s="20" t="str">
        <f t="shared" si="2"/>
        <v>DE_LUCA_GIOVANNI_M09</v>
      </c>
      <c r="B90" s="20">
        <v>394</v>
      </c>
      <c r="C90" s="20">
        <v>358</v>
      </c>
      <c r="D90" s="20" t="s">
        <v>209</v>
      </c>
      <c r="E90" s="61">
        <v>228</v>
      </c>
      <c r="F90" s="20">
        <v>14</v>
      </c>
      <c r="G90" s="20" t="s">
        <v>70</v>
      </c>
      <c r="H90" s="20" t="str">
        <f>VLOOKUP(G90,CAT!$E$2:$F$26,2)</f>
        <v>M09</v>
      </c>
      <c r="I90" s="21">
        <v>3.9699652777777775E-2</v>
      </c>
      <c r="J90" s="21">
        <v>3.9699074074074072E-3</v>
      </c>
      <c r="K90" s="61" t="s">
        <v>1137</v>
      </c>
      <c r="L90" s="20" t="s">
        <v>34</v>
      </c>
      <c r="M90" s="3" t="s">
        <v>3036</v>
      </c>
      <c r="N90" s="20" t="s">
        <v>328</v>
      </c>
      <c r="O90" s="20">
        <f t="shared" si="3"/>
        <v>141</v>
      </c>
      <c r="P90" s="19">
        <v>35</v>
      </c>
    </row>
    <row r="91" spans="1:16" x14ac:dyDescent="0.25">
      <c r="A91" s="20" t="str">
        <f t="shared" si="2"/>
        <v>BOLOGNA_LORETTA_F5</v>
      </c>
      <c r="B91" s="20">
        <v>407</v>
      </c>
      <c r="C91" s="20">
        <v>38</v>
      </c>
      <c r="D91" s="20" t="s">
        <v>210</v>
      </c>
      <c r="E91" s="61">
        <v>418</v>
      </c>
      <c r="F91" s="20">
        <v>7</v>
      </c>
      <c r="G91" s="20" t="s">
        <v>51</v>
      </c>
      <c r="H91" s="20" t="str">
        <f>VLOOKUP(G91,CAT!$E$2:$F$26,2)</f>
        <v>F5</v>
      </c>
      <c r="I91" s="21">
        <v>4.04537037037037E-2</v>
      </c>
      <c r="J91" s="21">
        <v>4.0453703703703702E-3</v>
      </c>
      <c r="K91" s="61" t="s">
        <v>2537</v>
      </c>
      <c r="L91" s="20" t="s">
        <v>2538</v>
      </c>
      <c r="M91" s="3" t="s">
        <v>3037</v>
      </c>
      <c r="N91" s="20" t="s">
        <v>1169</v>
      </c>
      <c r="O91" s="20">
        <f t="shared" si="3"/>
        <v>140</v>
      </c>
      <c r="P91" s="19">
        <v>12</v>
      </c>
    </row>
    <row r="92" spans="1:16" x14ac:dyDescent="0.25">
      <c r="A92" s="20" t="str">
        <f t="shared" si="2"/>
        <v>RICCIARDI_EMILIO_M06</v>
      </c>
      <c r="B92" s="20">
        <v>410</v>
      </c>
      <c r="C92" s="20">
        <v>371</v>
      </c>
      <c r="D92" s="20" t="s">
        <v>209</v>
      </c>
      <c r="E92" s="61">
        <v>163</v>
      </c>
      <c r="F92" s="20">
        <v>63</v>
      </c>
      <c r="G92" s="20" t="s">
        <v>15</v>
      </c>
      <c r="H92" s="20" t="str">
        <f>VLOOKUP(G92,CAT!$E$2:$F$26,2)</f>
        <v>M06</v>
      </c>
      <c r="I92" s="21">
        <v>4.0596643518518521E-2</v>
      </c>
      <c r="J92" s="21">
        <v>4.0597222222222224E-3</v>
      </c>
      <c r="K92" s="61" t="s">
        <v>59</v>
      </c>
      <c r="L92" s="20" t="s">
        <v>60</v>
      </c>
      <c r="M92" s="3" t="s">
        <v>3038</v>
      </c>
      <c r="N92" s="20" t="s">
        <v>1169</v>
      </c>
      <c r="O92" s="20">
        <f t="shared" si="3"/>
        <v>139</v>
      </c>
      <c r="P92" s="19">
        <v>27</v>
      </c>
    </row>
    <row r="93" spans="1:16" x14ac:dyDescent="0.25">
      <c r="A93" s="20" t="str">
        <f t="shared" si="2"/>
        <v>D'AMBROSIO_ROSETTA_F4</v>
      </c>
      <c r="B93" s="20">
        <v>411</v>
      </c>
      <c r="C93" s="20">
        <v>40</v>
      </c>
      <c r="D93" s="20" t="s">
        <v>210</v>
      </c>
      <c r="E93" s="61">
        <v>218</v>
      </c>
      <c r="F93" s="20">
        <v>9</v>
      </c>
      <c r="G93" s="20" t="s">
        <v>32</v>
      </c>
      <c r="H93" s="20" t="str">
        <f>VLOOKUP(G93,CAT!$E$2:$F$26,2)</f>
        <v>F4</v>
      </c>
      <c r="I93" s="21">
        <v>4.0599537037037038E-2</v>
      </c>
      <c r="J93" s="21">
        <v>4.0599537037037036E-3</v>
      </c>
      <c r="K93" s="61" t="s">
        <v>1143</v>
      </c>
      <c r="L93" s="20" t="s">
        <v>1142</v>
      </c>
      <c r="M93" s="3" t="s">
        <v>3039</v>
      </c>
      <c r="N93" s="20" t="s">
        <v>92</v>
      </c>
      <c r="O93" s="20">
        <f t="shared" si="3"/>
        <v>138</v>
      </c>
      <c r="P93" s="19">
        <v>10</v>
      </c>
    </row>
    <row r="94" spans="1:16" x14ac:dyDescent="0.25">
      <c r="A94" s="20" t="str">
        <f t="shared" si="2"/>
        <v>INTORCIA_FABRIZIO_M07</v>
      </c>
      <c r="B94" s="20">
        <v>415</v>
      </c>
      <c r="C94" s="20">
        <v>375</v>
      </c>
      <c r="D94" s="20" t="s">
        <v>209</v>
      </c>
      <c r="E94" s="61">
        <v>265</v>
      </c>
      <c r="F94" s="20">
        <v>47</v>
      </c>
      <c r="G94" s="20" t="s">
        <v>17</v>
      </c>
      <c r="H94" s="20" t="str">
        <f>VLOOKUP(G94,CAT!$E$2:$F$26,2)</f>
        <v>M07</v>
      </c>
      <c r="I94" s="21">
        <v>4.0800925925925928E-2</v>
      </c>
      <c r="J94" s="21">
        <v>4.0800925925925926E-3</v>
      </c>
      <c r="K94" s="61" t="s">
        <v>175</v>
      </c>
      <c r="L94" s="20" t="s">
        <v>519</v>
      </c>
      <c r="M94" s="3" t="s">
        <v>3040</v>
      </c>
      <c r="N94" s="20" t="s">
        <v>189</v>
      </c>
      <c r="O94" s="20">
        <f t="shared" si="3"/>
        <v>137</v>
      </c>
      <c r="P94" s="19">
        <v>31</v>
      </c>
    </row>
    <row r="95" spans="1:16" x14ac:dyDescent="0.25">
      <c r="A95" s="20" t="str">
        <f t="shared" si="2"/>
        <v>CAIAZZA_GUGLIELMO_M07</v>
      </c>
      <c r="B95" s="20">
        <v>419</v>
      </c>
      <c r="C95" s="20">
        <v>378</v>
      </c>
      <c r="D95" s="20" t="s">
        <v>209</v>
      </c>
      <c r="E95" s="61">
        <v>230</v>
      </c>
      <c r="F95" s="20">
        <v>48</v>
      </c>
      <c r="G95" s="20" t="s">
        <v>17</v>
      </c>
      <c r="H95" s="20" t="str">
        <f>VLOOKUP(G95,CAT!$E$2:$F$26,2)</f>
        <v>M07</v>
      </c>
      <c r="I95" s="21">
        <v>4.1052083333333336E-2</v>
      </c>
      <c r="J95" s="21">
        <v>4.1052083333333331E-3</v>
      </c>
      <c r="K95" s="61" t="s">
        <v>280</v>
      </c>
      <c r="L95" s="20" t="s">
        <v>281</v>
      </c>
      <c r="M95" s="3" t="s">
        <v>3041</v>
      </c>
      <c r="N95" s="20" t="s">
        <v>1194</v>
      </c>
      <c r="O95" s="20">
        <f t="shared" si="3"/>
        <v>136</v>
      </c>
      <c r="P95" s="19">
        <v>30</v>
      </c>
    </row>
    <row r="96" spans="1:16" x14ac:dyDescent="0.25">
      <c r="A96" s="20" t="str">
        <f t="shared" si="2"/>
        <v>PASCALE_ANTONIA_F6</v>
      </c>
      <c r="B96" s="20">
        <v>420</v>
      </c>
      <c r="C96" s="20">
        <v>42</v>
      </c>
      <c r="D96" s="20" t="s">
        <v>210</v>
      </c>
      <c r="E96" s="61">
        <v>245</v>
      </c>
      <c r="F96" s="20">
        <v>5</v>
      </c>
      <c r="G96" s="20" t="s">
        <v>31</v>
      </c>
      <c r="H96" s="20" t="str">
        <f>VLOOKUP(G96,CAT!$E$2:$F$26,2)</f>
        <v>F6</v>
      </c>
      <c r="I96" s="21">
        <v>4.1052083333333336E-2</v>
      </c>
      <c r="J96" s="21">
        <v>4.1052083333333331E-3</v>
      </c>
      <c r="K96" s="61" t="s">
        <v>153</v>
      </c>
      <c r="L96" s="20" t="s">
        <v>154</v>
      </c>
      <c r="M96" s="3" t="s">
        <v>3041</v>
      </c>
      <c r="N96" s="20" t="s">
        <v>1194</v>
      </c>
      <c r="O96" s="20">
        <f t="shared" si="3"/>
        <v>135</v>
      </c>
      <c r="P96" s="19">
        <v>12</v>
      </c>
    </row>
    <row r="97" spans="1:16" x14ac:dyDescent="0.25">
      <c r="A97" s="20" t="str">
        <f t="shared" si="2"/>
        <v>NAPOLITANO_DANIELA_F4</v>
      </c>
      <c r="B97" s="20">
        <v>430</v>
      </c>
      <c r="C97" s="20">
        <v>43</v>
      </c>
      <c r="D97" s="20" t="s">
        <v>210</v>
      </c>
      <c r="E97" s="61">
        <v>268</v>
      </c>
      <c r="F97" s="20">
        <v>10</v>
      </c>
      <c r="G97" s="20" t="s">
        <v>32</v>
      </c>
      <c r="H97" s="20" t="str">
        <f>VLOOKUP(G97,CAT!$E$2:$F$26,2)</f>
        <v>F4</v>
      </c>
      <c r="I97" s="21">
        <v>4.1982638888888889E-2</v>
      </c>
      <c r="J97" s="21">
        <v>4.1982638888888885E-3</v>
      </c>
      <c r="K97" s="61" t="s">
        <v>181</v>
      </c>
      <c r="L97" s="20" t="s">
        <v>182</v>
      </c>
      <c r="M97" s="3" t="s">
        <v>3042</v>
      </c>
      <c r="N97" s="20" t="s">
        <v>189</v>
      </c>
      <c r="O97" s="20">
        <f t="shared" si="3"/>
        <v>134</v>
      </c>
      <c r="P97" s="19">
        <v>8</v>
      </c>
    </row>
    <row r="98" spans="1:16" x14ac:dyDescent="0.25">
      <c r="A98" s="20" t="str">
        <f t="shared" si="2"/>
        <v>INTORCIA_NICOLA_M07</v>
      </c>
      <c r="B98" s="20">
        <v>431</v>
      </c>
      <c r="C98" s="20">
        <v>388</v>
      </c>
      <c r="D98" s="20" t="s">
        <v>209</v>
      </c>
      <c r="E98" s="61">
        <v>266</v>
      </c>
      <c r="F98" s="20">
        <v>49</v>
      </c>
      <c r="G98" s="20" t="s">
        <v>17</v>
      </c>
      <c r="H98" s="20" t="str">
        <f>VLOOKUP(G98,CAT!$E$2:$F$26,2)</f>
        <v>M07</v>
      </c>
      <c r="I98" s="21">
        <v>4.2007523148148151E-2</v>
      </c>
      <c r="J98" s="21">
        <v>4.200810185185185E-3</v>
      </c>
      <c r="K98" s="61" t="s">
        <v>175</v>
      </c>
      <c r="L98" s="20" t="s">
        <v>46</v>
      </c>
      <c r="M98" s="3" t="s">
        <v>3043</v>
      </c>
      <c r="N98" s="20" t="s">
        <v>189</v>
      </c>
      <c r="O98" s="20">
        <f t="shared" si="3"/>
        <v>133</v>
      </c>
      <c r="P98" s="19">
        <v>29</v>
      </c>
    </row>
    <row r="99" spans="1:16" x14ac:dyDescent="0.25">
      <c r="A99" s="20" t="str">
        <f t="shared" si="2"/>
        <v>DE_ANGELIS_VITTORIO_M06</v>
      </c>
      <c r="B99" s="20">
        <v>434</v>
      </c>
      <c r="C99" s="20">
        <v>390</v>
      </c>
      <c r="D99" s="20" t="s">
        <v>209</v>
      </c>
      <c r="E99" s="61">
        <v>420</v>
      </c>
      <c r="F99" s="20">
        <v>66</v>
      </c>
      <c r="G99" s="20" t="s">
        <v>15</v>
      </c>
      <c r="H99" s="20" t="str">
        <f>VLOOKUP(G99,CAT!$E$2:$F$26,2)</f>
        <v>M06</v>
      </c>
      <c r="I99" s="21">
        <v>4.2319444444444444E-2</v>
      </c>
      <c r="J99" s="21">
        <v>4.2319444444444444E-3</v>
      </c>
      <c r="K99" s="61" t="s">
        <v>1086</v>
      </c>
      <c r="L99" s="20" t="s">
        <v>23</v>
      </c>
      <c r="M99" s="3" t="s">
        <v>3044</v>
      </c>
      <c r="N99" s="20" t="s">
        <v>1169</v>
      </c>
      <c r="O99" s="20">
        <f t="shared" si="3"/>
        <v>132</v>
      </c>
      <c r="P99" s="19">
        <v>26</v>
      </c>
    </row>
    <row r="100" spans="1:16" x14ac:dyDescent="0.25">
      <c r="A100" s="20" t="str">
        <f t="shared" si="2"/>
        <v>VALENTE_NICOLA_GIOVANNI_M09</v>
      </c>
      <c r="B100" s="20">
        <v>435</v>
      </c>
      <c r="C100" s="20">
        <v>391</v>
      </c>
      <c r="D100" s="20" t="s">
        <v>209</v>
      </c>
      <c r="E100" s="61">
        <v>438</v>
      </c>
      <c r="F100" s="20">
        <v>15</v>
      </c>
      <c r="G100" s="20" t="s">
        <v>70</v>
      </c>
      <c r="H100" s="20" t="str">
        <f>VLOOKUP(G100,CAT!$E$2:$F$26,2)</f>
        <v>M09</v>
      </c>
      <c r="I100" s="21">
        <v>4.2492476851851847E-2</v>
      </c>
      <c r="J100" s="21">
        <v>4.2493055555555556E-3</v>
      </c>
      <c r="K100" s="61" t="s">
        <v>728</v>
      </c>
      <c r="L100" s="20" t="s">
        <v>1095</v>
      </c>
      <c r="M100" s="3" t="s">
        <v>3045</v>
      </c>
      <c r="N100" s="20" t="s">
        <v>1169</v>
      </c>
      <c r="O100" s="20">
        <f>O99-1</f>
        <v>131</v>
      </c>
      <c r="P100" s="19">
        <v>34</v>
      </c>
    </row>
    <row r="101" spans="1:16" x14ac:dyDescent="0.25">
      <c r="A101" s="20" t="str">
        <f t="shared" si="2"/>
        <v>LEPORE_FABIANA_F4</v>
      </c>
      <c r="B101" s="20">
        <v>436</v>
      </c>
      <c r="C101" s="20">
        <v>45</v>
      </c>
      <c r="D101" s="20" t="s">
        <v>210</v>
      </c>
      <c r="E101" s="61">
        <v>426</v>
      </c>
      <c r="F101" s="20">
        <v>11</v>
      </c>
      <c r="G101" s="20" t="s">
        <v>32</v>
      </c>
      <c r="H101" s="20" t="str">
        <f>VLOOKUP(G101,CAT!$E$2:$F$26,2)</f>
        <v>F4</v>
      </c>
      <c r="I101" s="21">
        <v>4.2529513888888891E-2</v>
      </c>
      <c r="J101" s="21">
        <v>4.2530092592592593E-3</v>
      </c>
      <c r="K101" s="61" t="s">
        <v>105</v>
      </c>
      <c r="L101" s="20" t="s">
        <v>106</v>
      </c>
      <c r="M101" s="3" t="s">
        <v>3046</v>
      </c>
      <c r="N101" s="20" t="s">
        <v>1169</v>
      </c>
      <c r="O101" s="20">
        <f t="shared" ref="O101:O113" si="4">O100-1</f>
        <v>130</v>
      </c>
      <c r="P101" s="19">
        <v>7</v>
      </c>
    </row>
    <row r="102" spans="1:16" x14ac:dyDescent="0.25">
      <c r="A102" s="20" t="str">
        <f t="shared" si="2"/>
        <v>MARTINO_GIUSEPPE_M09</v>
      </c>
      <c r="B102" s="20">
        <v>446</v>
      </c>
      <c r="C102" s="20">
        <v>397</v>
      </c>
      <c r="D102" s="20" t="s">
        <v>209</v>
      </c>
      <c r="E102" s="61">
        <v>160</v>
      </c>
      <c r="F102" s="20">
        <v>16</v>
      </c>
      <c r="G102" s="20" t="s">
        <v>70</v>
      </c>
      <c r="H102" s="20" t="str">
        <f>VLOOKUP(G102,CAT!$E$2:$F$26,2)</f>
        <v>M09</v>
      </c>
      <c r="I102" s="21">
        <v>4.3472222222222225E-2</v>
      </c>
      <c r="J102" s="21">
        <v>4.3472222222222219E-3</v>
      </c>
      <c r="K102" s="61" t="s">
        <v>43</v>
      </c>
      <c r="L102" s="20" t="s">
        <v>21</v>
      </c>
      <c r="M102" s="3" t="s">
        <v>3047</v>
      </c>
      <c r="N102" s="20" t="s">
        <v>1169</v>
      </c>
      <c r="O102" s="20">
        <f t="shared" si="4"/>
        <v>129</v>
      </c>
      <c r="P102" s="19">
        <v>33</v>
      </c>
    </row>
    <row r="103" spans="1:16" x14ac:dyDescent="0.25">
      <c r="A103" s="20" t="str">
        <f t="shared" si="2"/>
        <v>LAVIERI_ANGELA_F3</v>
      </c>
      <c r="B103" s="20">
        <v>447</v>
      </c>
      <c r="C103" s="20">
        <v>50</v>
      </c>
      <c r="D103" s="20" t="s">
        <v>210</v>
      </c>
      <c r="E103" s="61">
        <v>242</v>
      </c>
      <c r="F103" s="20">
        <v>5</v>
      </c>
      <c r="G103" s="20" t="s">
        <v>71</v>
      </c>
      <c r="H103" s="20" t="str">
        <f>VLOOKUP(G103,CAT!$E$2:$F$26,2)</f>
        <v>F3</v>
      </c>
      <c r="I103" s="21">
        <v>4.3551504629629624E-2</v>
      </c>
      <c r="J103" s="21">
        <v>4.3552083333333333E-3</v>
      </c>
      <c r="K103" s="61" t="s">
        <v>612</v>
      </c>
      <c r="L103" s="20" t="s">
        <v>89</v>
      </c>
      <c r="M103" s="3" t="s">
        <v>3048</v>
      </c>
      <c r="N103" s="20" t="s">
        <v>1194</v>
      </c>
      <c r="O103" s="20">
        <f t="shared" si="4"/>
        <v>128</v>
      </c>
      <c r="P103" s="19">
        <v>10</v>
      </c>
    </row>
    <row r="104" spans="1:16" x14ac:dyDescent="0.25">
      <c r="A104" s="20" t="str">
        <f t="shared" si="2"/>
        <v>SANZARI_GIUSEPPE_M07</v>
      </c>
      <c r="B104" s="20">
        <v>448</v>
      </c>
      <c r="C104" s="20">
        <v>398</v>
      </c>
      <c r="D104" s="20" t="s">
        <v>209</v>
      </c>
      <c r="E104" s="61">
        <v>248</v>
      </c>
      <c r="F104" s="20">
        <v>51</v>
      </c>
      <c r="G104" s="20" t="s">
        <v>17</v>
      </c>
      <c r="H104" s="20" t="str">
        <f>VLOOKUP(G104,CAT!$E$2:$F$26,2)</f>
        <v>M07</v>
      </c>
      <c r="I104" s="21">
        <v>4.3557291666666664E-2</v>
      </c>
      <c r="J104" s="21">
        <v>4.3557870370370374E-3</v>
      </c>
      <c r="K104" s="61" t="s">
        <v>164</v>
      </c>
      <c r="L104" s="20" t="s">
        <v>21</v>
      </c>
      <c r="M104" s="3" t="s">
        <v>3049</v>
      </c>
      <c r="N104" s="20" t="s">
        <v>1194</v>
      </c>
      <c r="O104" s="20">
        <f t="shared" si="4"/>
        <v>127</v>
      </c>
      <c r="P104" s="19">
        <v>28</v>
      </c>
    </row>
    <row r="105" spans="1:16" x14ac:dyDescent="0.25">
      <c r="A105" s="20" t="str">
        <f t="shared" si="2"/>
        <v>IZZO_GIUSEPPE_M05</v>
      </c>
      <c r="B105" s="20">
        <v>450</v>
      </c>
      <c r="C105" s="20">
        <v>399</v>
      </c>
      <c r="D105" s="20" t="s">
        <v>209</v>
      </c>
      <c r="E105" s="61">
        <v>543</v>
      </c>
      <c r="F105" s="20">
        <v>69</v>
      </c>
      <c r="G105" s="20" t="s">
        <v>29</v>
      </c>
      <c r="H105" s="20" t="str">
        <f>VLOOKUP(G105,CAT!$E$2:$F$26,2)</f>
        <v>M05</v>
      </c>
      <c r="I105" s="21">
        <v>4.3644097222222226E-2</v>
      </c>
      <c r="J105" s="21">
        <v>4.3644675925925925E-3</v>
      </c>
      <c r="K105" s="61" t="s">
        <v>329</v>
      </c>
      <c r="L105" s="20" t="s">
        <v>21</v>
      </c>
      <c r="M105" s="3" t="s">
        <v>3050</v>
      </c>
      <c r="N105" s="20" t="s">
        <v>92</v>
      </c>
      <c r="O105" s="20">
        <f t="shared" si="4"/>
        <v>126</v>
      </c>
      <c r="P105" s="19">
        <v>23</v>
      </c>
    </row>
    <row r="106" spans="1:16" x14ac:dyDescent="0.25">
      <c r="A106" s="20" t="str">
        <f t="shared" si="2"/>
        <v>DE_PALMA_DONATO_M03</v>
      </c>
      <c r="B106" s="20">
        <v>455</v>
      </c>
      <c r="C106" s="20">
        <v>403</v>
      </c>
      <c r="D106" s="20" t="s">
        <v>209</v>
      </c>
      <c r="E106" s="61">
        <v>421</v>
      </c>
      <c r="F106" s="20">
        <v>47</v>
      </c>
      <c r="G106" s="20" t="s">
        <v>3</v>
      </c>
      <c r="H106" s="20" t="str">
        <f>VLOOKUP(G106,CAT!$E$2:$F$26,2)</f>
        <v>M03</v>
      </c>
      <c r="I106" s="21">
        <v>4.4439814814814814E-2</v>
      </c>
      <c r="J106" s="21">
        <v>4.4439814814814819E-3</v>
      </c>
      <c r="K106" s="61" t="s">
        <v>1088</v>
      </c>
      <c r="L106" s="20" t="s">
        <v>41</v>
      </c>
      <c r="M106" s="3" t="s">
        <v>3051</v>
      </c>
      <c r="N106" s="20" t="s">
        <v>1169</v>
      </c>
      <c r="O106" s="20">
        <f t="shared" si="4"/>
        <v>125</v>
      </c>
      <c r="P106" s="19">
        <v>31</v>
      </c>
    </row>
    <row r="107" spans="1:16" x14ac:dyDescent="0.25">
      <c r="A107" s="20" t="str">
        <f t="shared" si="2"/>
        <v>OLIVETO_PATRIZIA_F5</v>
      </c>
      <c r="B107" s="20">
        <v>457</v>
      </c>
      <c r="C107" s="20">
        <v>53</v>
      </c>
      <c r="D107" s="20" t="s">
        <v>210</v>
      </c>
      <c r="E107" s="61">
        <v>429</v>
      </c>
      <c r="F107" s="20">
        <v>9</v>
      </c>
      <c r="G107" s="20" t="s">
        <v>51</v>
      </c>
      <c r="H107" s="20" t="str">
        <f>VLOOKUP(G107,CAT!$E$2:$F$26,2)</f>
        <v>F5</v>
      </c>
      <c r="I107" s="21">
        <v>4.4628472222222222E-2</v>
      </c>
      <c r="J107" s="21">
        <v>4.4628472222222222E-3</v>
      </c>
      <c r="K107" s="61" t="s">
        <v>379</v>
      </c>
      <c r="L107" s="20" t="s">
        <v>52</v>
      </c>
      <c r="M107" s="3" t="s">
        <v>3052</v>
      </c>
      <c r="N107" s="20" t="s">
        <v>1169</v>
      </c>
      <c r="O107" s="20">
        <f t="shared" si="4"/>
        <v>124</v>
      </c>
      <c r="P107" s="19">
        <v>10</v>
      </c>
    </row>
    <row r="108" spans="1:16" x14ac:dyDescent="0.25">
      <c r="A108" s="20" t="str">
        <f t="shared" si="2"/>
        <v>MECCARIELLO_PASQUALE_M08</v>
      </c>
      <c r="B108" s="20">
        <v>458</v>
      </c>
      <c r="C108" s="20">
        <v>405</v>
      </c>
      <c r="D108" s="20" t="s">
        <v>209</v>
      </c>
      <c r="E108" s="61">
        <v>148</v>
      </c>
      <c r="F108" s="20">
        <v>27</v>
      </c>
      <c r="G108" s="20" t="s">
        <v>9</v>
      </c>
      <c r="H108" s="20" t="str">
        <f>VLOOKUP(G108,CAT!$E$2:$F$26,2)</f>
        <v>M08</v>
      </c>
      <c r="I108" s="21">
        <v>4.5005208333333331E-2</v>
      </c>
      <c r="J108" s="21">
        <v>4.5005787037037037E-3</v>
      </c>
      <c r="K108" s="61" t="s">
        <v>180</v>
      </c>
      <c r="L108" s="20" t="s">
        <v>8</v>
      </c>
      <c r="M108" s="3" t="s">
        <v>3053</v>
      </c>
      <c r="N108" s="20" t="s">
        <v>1168</v>
      </c>
      <c r="O108" s="20">
        <f t="shared" si="4"/>
        <v>123</v>
      </c>
      <c r="P108" s="19">
        <v>31</v>
      </c>
    </row>
    <row r="109" spans="1:16" x14ac:dyDescent="0.25">
      <c r="A109" s="20" t="str">
        <f t="shared" si="2"/>
        <v>CAVUOTO_PELLEGRINO_M05</v>
      </c>
      <c r="B109" s="20">
        <v>461</v>
      </c>
      <c r="C109" s="20">
        <v>407</v>
      </c>
      <c r="D109" s="20" t="s">
        <v>209</v>
      </c>
      <c r="E109" s="61">
        <v>44</v>
      </c>
      <c r="F109" s="20">
        <v>70</v>
      </c>
      <c r="G109" s="20" t="s">
        <v>29</v>
      </c>
      <c r="H109" s="20" t="str">
        <f>VLOOKUP(G109,CAT!$E$2:$F$26,2)</f>
        <v>M05</v>
      </c>
      <c r="I109" s="21">
        <v>4.5748842592592591E-2</v>
      </c>
      <c r="J109" s="21">
        <v>4.5748842592592594E-3</v>
      </c>
      <c r="K109" s="61" t="s">
        <v>276</v>
      </c>
      <c r="L109" s="20" t="s">
        <v>898</v>
      </c>
      <c r="M109" s="3" t="s">
        <v>3054</v>
      </c>
      <c r="N109" s="20" t="s">
        <v>328</v>
      </c>
      <c r="O109" s="20">
        <f t="shared" si="4"/>
        <v>122</v>
      </c>
      <c r="P109" s="19">
        <v>22</v>
      </c>
    </row>
    <row r="110" spans="1:16" x14ac:dyDescent="0.25">
      <c r="A110" s="20" t="str">
        <f t="shared" si="2"/>
        <v>IMPARATO_MARIA_TERESA_F7</v>
      </c>
      <c r="B110" s="20">
        <v>464</v>
      </c>
      <c r="C110" s="20">
        <v>57</v>
      </c>
      <c r="D110" s="20" t="s">
        <v>210</v>
      </c>
      <c r="E110" s="61">
        <v>158</v>
      </c>
      <c r="F110" s="20">
        <v>7</v>
      </c>
      <c r="G110" s="20" t="s">
        <v>36</v>
      </c>
      <c r="H110" s="20" t="str">
        <f>VLOOKUP(G110,CAT!$E$2:$F$26,2)</f>
        <v>F7</v>
      </c>
      <c r="I110" s="21">
        <v>4.6262731481481488E-2</v>
      </c>
      <c r="J110" s="21">
        <v>4.6262731481481476E-3</v>
      </c>
      <c r="K110" s="61" t="s">
        <v>378</v>
      </c>
      <c r="L110" s="20" t="s">
        <v>1093</v>
      </c>
      <c r="M110" s="3" t="s">
        <v>3055</v>
      </c>
      <c r="N110" s="20" t="s">
        <v>1169</v>
      </c>
      <c r="O110" s="20">
        <f t="shared" si="4"/>
        <v>121</v>
      </c>
      <c r="P110" s="19">
        <v>12</v>
      </c>
    </row>
    <row r="111" spans="1:16" x14ac:dyDescent="0.25">
      <c r="A111" s="20" t="str">
        <f t="shared" si="2"/>
        <v>BOSCOTRECASE_CLAUDIO_M10</v>
      </c>
      <c r="B111" s="20">
        <v>466</v>
      </c>
      <c r="C111" s="20">
        <v>408</v>
      </c>
      <c r="D111" s="20" t="s">
        <v>209</v>
      </c>
      <c r="E111" s="61">
        <v>45</v>
      </c>
      <c r="F111" s="20">
        <v>10</v>
      </c>
      <c r="G111" s="20" t="s">
        <v>93</v>
      </c>
      <c r="H111" s="20" t="str">
        <f>VLOOKUP(G111,CAT!$E$2:$F$26,2)</f>
        <v>M10</v>
      </c>
      <c r="I111" s="21">
        <v>4.684664351851852E-2</v>
      </c>
      <c r="J111" s="21">
        <v>4.6847222222222229E-3</v>
      </c>
      <c r="K111" s="61" t="s">
        <v>125</v>
      </c>
      <c r="L111" s="20" t="s">
        <v>16</v>
      </c>
      <c r="M111" s="3" t="s">
        <v>3056</v>
      </c>
      <c r="N111" s="20" t="s">
        <v>1194</v>
      </c>
      <c r="O111" s="20">
        <f t="shared" si="4"/>
        <v>120</v>
      </c>
      <c r="P111" s="19">
        <v>45</v>
      </c>
    </row>
    <row r="112" spans="1:16" x14ac:dyDescent="0.25">
      <c r="A112" s="20" t="str">
        <f t="shared" si="2"/>
        <v>SCETTA_ALDO_M05</v>
      </c>
      <c r="B112" s="20">
        <v>468</v>
      </c>
      <c r="C112" s="20">
        <v>410</v>
      </c>
      <c r="D112" s="20" t="s">
        <v>209</v>
      </c>
      <c r="E112" s="61">
        <v>433</v>
      </c>
      <c r="F112" s="20">
        <v>71</v>
      </c>
      <c r="G112" s="20" t="s">
        <v>29</v>
      </c>
      <c r="H112" s="20" t="str">
        <f>VLOOKUP(G112,CAT!$E$2:$F$26,2)</f>
        <v>M05</v>
      </c>
      <c r="I112" s="21">
        <v>4.8407986111111113E-2</v>
      </c>
      <c r="J112" s="21">
        <v>4.8408564814814816E-3</v>
      </c>
      <c r="K112" s="61" t="s">
        <v>322</v>
      </c>
      <c r="L112" s="20" t="s">
        <v>323</v>
      </c>
      <c r="M112" s="3" t="s">
        <v>3057</v>
      </c>
      <c r="N112" s="20" t="s">
        <v>1169</v>
      </c>
      <c r="O112" s="20">
        <f t="shared" si="4"/>
        <v>119</v>
      </c>
      <c r="P112" s="19">
        <v>21</v>
      </c>
    </row>
    <row r="113" spans="1:16" x14ac:dyDescent="0.25">
      <c r="A113" s="20" t="str">
        <f t="shared" si="2"/>
        <v>COLELLA_TERESA_F6</v>
      </c>
      <c r="B113" s="20">
        <v>471</v>
      </c>
      <c r="C113" s="20">
        <v>59</v>
      </c>
      <c r="D113" s="20" t="s">
        <v>210</v>
      </c>
      <c r="E113" s="61">
        <v>233</v>
      </c>
      <c r="F113" s="20">
        <v>7</v>
      </c>
      <c r="G113" s="20" t="s">
        <v>31</v>
      </c>
      <c r="H113" s="20" t="str">
        <f>VLOOKUP(G113,CAT!$E$2:$F$26,2)</f>
        <v>F6</v>
      </c>
      <c r="I113" s="21">
        <v>5.0226273148148148E-2</v>
      </c>
      <c r="J113" s="21">
        <v>5.022569444444445E-3</v>
      </c>
      <c r="K113" s="19" t="s">
        <v>11</v>
      </c>
      <c r="L113" s="20" t="s">
        <v>115</v>
      </c>
      <c r="M113" s="3" t="s">
        <v>3058</v>
      </c>
      <c r="N113" s="20" t="s">
        <v>1194</v>
      </c>
      <c r="O113" s="20">
        <f t="shared" si="4"/>
        <v>118</v>
      </c>
      <c r="P113" s="19">
        <v>10</v>
      </c>
    </row>
    <row r="114" spans="1:16" x14ac:dyDescent="0.25">
      <c r="A114" s="20" t="str">
        <f t="shared" si="2"/>
        <v>__</v>
      </c>
      <c r="C114" s="20"/>
      <c r="E114" s="19"/>
      <c r="F114" s="18"/>
      <c r="G114" s="19"/>
      <c r="H114" s="18"/>
      <c r="I114" s="21"/>
      <c r="J114" s="21"/>
      <c r="M114" s="19"/>
      <c r="O114" s="20"/>
    </row>
    <row r="115" spans="1:16" x14ac:dyDescent="0.25">
      <c r="A115" s="20" t="str">
        <f t="shared" si="2"/>
        <v>__</v>
      </c>
      <c r="C115" s="18"/>
      <c r="E115" s="19"/>
      <c r="F115" s="18"/>
      <c r="G115" s="19"/>
      <c r="H115" s="18"/>
      <c r="I115" s="21"/>
      <c r="J115" s="21"/>
      <c r="M115" s="19"/>
      <c r="O115" s="20"/>
    </row>
    <row r="116" spans="1:16" x14ac:dyDescent="0.25">
      <c r="A116" s="20" t="str">
        <f t="shared" si="2"/>
        <v>__</v>
      </c>
      <c r="C116" s="20"/>
      <c r="E116" s="19"/>
      <c r="F116" s="18"/>
      <c r="G116" s="19"/>
      <c r="H116" s="18"/>
      <c r="I116" s="21"/>
      <c r="J116" s="21"/>
      <c r="M116" s="19"/>
      <c r="O116" s="20"/>
    </row>
    <row r="117" spans="1:16" x14ac:dyDescent="0.25">
      <c r="A117" s="20" t="str">
        <f t="shared" si="2"/>
        <v>__</v>
      </c>
      <c r="C117" s="20"/>
      <c r="E117" s="19"/>
      <c r="F117" s="18"/>
      <c r="G117" s="19"/>
      <c r="H117" s="18"/>
      <c r="I117" s="21"/>
      <c r="J117" s="21"/>
      <c r="M117" s="19"/>
      <c r="O117" s="20"/>
    </row>
    <row r="118" spans="1:16" x14ac:dyDescent="0.25">
      <c r="A118" s="20" t="str">
        <f t="shared" si="2"/>
        <v>__</v>
      </c>
      <c r="C118" s="20"/>
      <c r="E118" s="19"/>
      <c r="F118" s="18"/>
      <c r="G118" s="19"/>
      <c r="H118" s="18"/>
      <c r="I118" s="21"/>
      <c r="J118" s="21"/>
      <c r="M118" s="19"/>
      <c r="O118" s="20"/>
    </row>
    <row r="119" spans="1:16" x14ac:dyDescent="0.25">
      <c r="A119" s="20" t="str">
        <f t="shared" si="2"/>
        <v>__</v>
      </c>
      <c r="C119" s="20"/>
      <c r="E119" s="19"/>
      <c r="F119" s="18"/>
      <c r="G119" s="19"/>
      <c r="H119" s="18"/>
      <c r="I119" s="21"/>
      <c r="J119" s="21"/>
      <c r="M119" s="19"/>
      <c r="O119" s="20"/>
    </row>
    <row r="120" spans="1:16" x14ac:dyDescent="0.25">
      <c r="A120" s="20" t="str">
        <f t="shared" si="2"/>
        <v>__</v>
      </c>
      <c r="C120" s="20"/>
      <c r="E120" s="19"/>
      <c r="F120" s="18"/>
      <c r="G120" s="19"/>
      <c r="H120" s="18"/>
      <c r="I120" s="21"/>
      <c r="J120" s="21"/>
      <c r="M120" s="19"/>
      <c r="O120" s="20"/>
    </row>
    <row r="121" spans="1:16" x14ac:dyDescent="0.25">
      <c r="A121" s="20" t="str">
        <f t="shared" si="2"/>
        <v>__</v>
      </c>
      <c r="C121" s="20"/>
      <c r="E121" s="19"/>
      <c r="F121" s="18"/>
      <c r="G121" s="19"/>
      <c r="H121" s="18"/>
      <c r="I121" s="21"/>
      <c r="J121" s="21"/>
      <c r="M121" s="19"/>
      <c r="O121" s="20"/>
    </row>
    <row r="122" spans="1:16" x14ac:dyDescent="0.25">
      <c r="A122" s="20" t="str">
        <f t="shared" si="2"/>
        <v>__</v>
      </c>
      <c r="C122" s="20"/>
      <c r="E122" s="19"/>
      <c r="F122" s="18"/>
      <c r="G122" s="19"/>
      <c r="H122" s="18"/>
      <c r="I122" s="21"/>
      <c r="J122" s="21"/>
      <c r="M122" s="19"/>
      <c r="O122" s="20"/>
    </row>
    <row r="123" spans="1:16" x14ac:dyDescent="0.25">
      <c r="A123" s="20" t="str">
        <f t="shared" si="2"/>
        <v>__</v>
      </c>
      <c r="C123" s="20"/>
      <c r="E123" s="19"/>
      <c r="F123" s="18"/>
      <c r="G123" s="19"/>
      <c r="H123" s="18"/>
      <c r="I123" s="21"/>
      <c r="J123" s="21"/>
      <c r="M123" s="19"/>
      <c r="O123" s="20"/>
    </row>
    <row r="124" spans="1:16" x14ac:dyDescent="0.25">
      <c r="A124" s="20" t="str">
        <f t="shared" si="2"/>
        <v>__</v>
      </c>
      <c r="C124" s="20"/>
      <c r="E124" s="19"/>
      <c r="F124" s="18"/>
      <c r="G124" s="19"/>
      <c r="H124" s="18"/>
      <c r="I124" s="21"/>
      <c r="J124" s="21"/>
      <c r="M124" s="19"/>
      <c r="O124" s="20"/>
    </row>
    <row r="125" spans="1:16" x14ac:dyDescent="0.25">
      <c r="A125" s="20" t="str">
        <f t="shared" si="2"/>
        <v>__</v>
      </c>
      <c r="C125" s="20"/>
      <c r="E125" s="19"/>
      <c r="F125" s="18"/>
      <c r="G125" s="19"/>
      <c r="H125" s="18"/>
      <c r="I125" s="21"/>
      <c r="J125" s="21"/>
      <c r="M125" s="19"/>
      <c r="O125" s="20"/>
    </row>
    <row r="126" spans="1:16" x14ac:dyDescent="0.25">
      <c r="A126" s="20" t="str">
        <f t="shared" si="2"/>
        <v>__</v>
      </c>
      <c r="C126" s="20"/>
      <c r="E126" s="19"/>
      <c r="F126" s="18"/>
      <c r="G126" s="19"/>
      <c r="H126" s="18"/>
      <c r="I126" s="21"/>
      <c r="J126" s="21"/>
      <c r="M126" s="19"/>
      <c r="O126" s="20"/>
    </row>
    <row r="127" spans="1:16" x14ac:dyDescent="0.25">
      <c r="A127" s="20" t="str">
        <f t="shared" ref="A127" si="5">CONCATENATE(K127,"_",L127,"_",G127)</f>
        <v>__</v>
      </c>
      <c r="G127" s="19"/>
    </row>
    <row r="128" spans="1:16" s="60" customFormat="1" x14ac:dyDescent="0.25">
      <c r="A128" s="19"/>
      <c r="B128" s="19"/>
      <c r="C128" s="19"/>
      <c r="G128" s="19"/>
      <c r="I128" s="19"/>
      <c r="J128" s="19"/>
      <c r="K128" s="19"/>
      <c r="L128" s="19"/>
      <c r="N128" s="19"/>
      <c r="O128" s="19"/>
      <c r="P128" s="19"/>
    </row>
    <row r="129" spans="1:16" s="60" customFormat="1" x14ac:dyDescent="0.25">
      <c r="A129" s="19"/>
      <c r="B129" s="19"/>
      <c r="C129" s="19"/>
      <c r="G129" s="19"/>
      <c r="I129" s="19"/>
      <c r="J129" s="19"/>
      <c r="K129" s="19"/>
      <c r="L129" s="19"/>
      <c r="N129" s="19"/>
      <c r="O129" s="19"/>
      <c r="P129" s="19"/>
    </row>
    <row r="130" spans="1:16" s="60" customFormat="1" x14ac:dyDescent="0.25">
      <c r="A130" s="19"/>
      <c r="B130" s="19"/>
      <c r="C130" s="19"/>
      <c r="G130" s="19"/>
      <c r="I130" s="19"/>
      <c r="J130" s="19"/>
      <c r="K130" s="19"/>
      <c r="L130" s="19"/>
      <c r="N130" s="19"/>
      <c r="O130" s="19"/>
      <c r="P130" s="19"/>
    </row>
    <row r="131" spans="1:16" s="60" customFormat="1" x14ac:dyDescent="0.25">
      <c r="A131" s="19"/>
      <c r="B131" s="19"/>
      <c r="C131" s="19"/>
      <c r="G131" s="19"/>
      <c r="I131" s="19"/>
      <c r="J131" s="19"/>
      <c r="K131" s="19"/>
      <c r="L131" s="19"/>
      <c r="N131" s="19"/>
      <c r="O131" s="19"/>
      <c r="P131" s="19"/>
    </row>
    <row r="132" spans="1:16" s="60" customFormat="1" x14ac:dyDescent="0.25">
      <c r="A132" s="19"/>
      <c r="B132" s="19"/>
      <c r="C132" s="19"/>
      <c r="G132" s="19"/>
      <c r="I132" s="19"/>
      <c r="J132" s="19"/>
      <c r="K132" s="19"/>
      <c r="L132" s="19"/>
      <c r="N132" s="19"/>
      <c r="O132" s="19"/>
      <c r="P132" s="19"/>
    </row>
    <row r="133" spans="1:16" s="60" customFormat="1" x14ac:dyDescent="0.25">
      <c r="A133" s="19"/>
      <c r="B133" s="19"/>
      <c r="C133" s="19"/>
      <c r="G133" s="19"/>
      <c r="I133" s="19"/>
      <c r="J133" s="19"/>
      <c r="K133" s="19"/>
      <c r="L133" s="19"/>
      <c r="N133" s="19"/>
      <c r="O133" s="19"/>
      <c r="P133" s="19"/>
    </row>
    <row r="134" spans="1:16" s="60" customFormat="1" x14ac:dyDescent="0.25">
      <c r="A134" s="19"/>
      <c r="B134" s="19"/>
      <c r="C134" s="19"/>
      <c r="G134" s="19"/>
      <c r="I134" s="19"/>
      <c r="J134" s="19"/>
      <c r="K134" s="19"/>
      <c r="L134" s="19"/>
      <c r="N134" s="19"/>
      <c r="O134" s="19"/>
      <c r="P134" s="19"/>
    </row>
    <row r="135" spans="1:16" s="60" customFormat="1" x14ac:dyDescent="0.25">
      <c r="A135" s="19"/>
      <c r="B135" s="19"/>
      <c r="C135" s="19"/>
      <c r="G135" s="19"/>
      <c r="I135" s="19"/>
      <c r="J135" s="19"/>
      <c r="K135" s="19"/>
      <c r="L135" s="19"/>
      <c r="N135" s="19"/>
      <c r="O135" s="19"/>
      <c r="P135" s="19"/>
    </row>
    <row r="136" spans="1:16" s="60" customFormat="1" x14ac:dyDescent="0.25">
      <c r="A136" s="19"/>
      <c r="B136" s="19"/>
      <c r="C136" s="19"/>
      <c r="G136" s="19"/>
      <c r="I136" s="19"/>
      <c r="J136" s="19"/>
      <c r="K136" s="19"/>
      <c r="L136" s="19"/>
      <c r="N136" s="19"/>
      <c r="O136" s="19"/>
      <c r="P136" s="19"/>
    </row>
    <row r="137" spans="1:16" s="60" customFormat="1" x14ac:dyDescent="0.25">
      <c r="A137" s="19"/>
      <c r="B137" s="19"/>
      <c r="C137" s="19"/>
      <c r="G137" s="19"/>
      <c r="I137" s="19"/>
      <c r="J137" s="19"/>
      <c r="K137" s="19"/>
      <c r="L137" s="19"/>
      <c r="N137" s="19"/>
      <c r="O137" s="19"/>
      <c r="P137" s="19"/>
    </row>
    <row r="138" spans="1:16" s="60" customFormat="1" x14ac:dyDescent="0.25">
      <c r="A138" s="19"/>
      <c r="B138" s="19"/>
      <c r="C138" s="19"/>
      <c r="G138" s="19"/>
      <c r="I138" s="19"/>
      <c r="J138" s="19"/>
      <c r="K138" s="19"/>
      <c r="L138" s="19"/>
      <c r="N138" s="19"/>
      <c r="O138" s="19"/>
      <c r="P138" s="19"/>
    </row>
    <row r="139" spans="1:16" s="60" customFormat="1" x14ac:dyDescent="0.25">
      <c r="A139" s="19"/>
      <c r="B139" s="19"/>
      <c r="C139" s="19"/>
      <c r="G139" s="19"/>
      <c r="I139" s="19"/>
      <c r="J139" s="19"/>
      <c r="K139" s="19"/>
      <c r="L139" s="19"/>
      <c r="N139" s="19"/>
      <c r="O139" s="19"/>
      <c r="P139" s="19"/>
    </row>
    <row r="140" spans="1:16" s="60" customFormat="1" x14ac:dyDescent="0.25">
      <c r="A140" s="19"/>
      <c r="B140" s="19"/>
      <c r="C140" s="19"/>
      <c r="G140" s="19"/>
      <c r="I140" s="19"/>
      <c r="J140" s="19"/>
      <c r="K140" s="19"/>
      <c r="L140" s="19"/>
      <c r="N140" s="19"/>
      <c r="O140" s="19"/>
      <c r="P140" s="19"/>
    </row>
    <row r="141" spans="1:16" s="60" customFormat="1" x14ac:dyDescent="0.25">
      <c r="A141" s="19"/>
      <c r="B141" s="19"/>
      <c r="C141" s="19"/>
      <c r="G141" s="19"/>
      <c r="I141" s="19"/>
      <c r="J141" s="19"/>
      <c r="K141" s="19"/>
      <c r="L141" s="19"/>
      <c r="N141" s="19"/>
      <c r="O141" s="19"/>
      <c r="P141" s="19"/>
    </row>
    <row r="142" spans="1:16" s="60" customFormat="1" x14ac:dyDescent="0.25">
      <c r="A142" s="19"/>
      <c r="B142" s="19"/>
      <c r="C142" s="19"/>
      <c r="G142" s="19"/>
      <c r="I142" s="19"/>
      <c r="J142" s="19"/>
      <c r="K142" s="19"/>
      <c r="L142" s="19"/>
      <c r="N142" s="19"/>
      <c r="O142" s="19"/>
      <c r="P142" s="19"/>
    </row>
    <row r="143" spans="1:16" s="60" customFormat="1" x14ac:dyDescent="0.25">
      <c r="A143" s="19"/>
      <c r="B143" s="19"/>
      <c r="C143" s="19"/>
      <c r="G143" s="19"/>
      <c r="I143" s="19"/>
      <c r="J143" s="19"/>
      <c r="K143" s="19"/>
      <c r="L143" s="19"/>
      <c r="N143" s="19"/>
      <c r="O143" s="19"/>
      <c r="P143" s="19"/>
    </row>
    <row r="144" spans="1:16" s="60" customFormat="1" x14ac:dyDescent="0.25">
      <c r="A144" s="19"/>
      <c r="B144" s="19"/>
      <c r="C144" s="19"/>
      <c r="G144" s="19"/>
      <c r="I144" s="19"/>
      <c r="J144" s="19"/>
      <c r="K144" s="19"/>
      <c r="L144" s="19"/>
      <c r="N144" s="19"/>
      <c r="O144" s="19"/>
      <c r="P144" s="19"/>
    </row>
    <row r="145" spans="1:16" s="60" customFormat="1" x14ac:dyDescent="0.25">
      <c r="A145" s="19"/>
      <c r="B145" s="19"/>
      <c r="C145" s="19"/>
      <c r="G145" s="19"/>
      <c r="I145" s="19"/>
      <c r="J145" s="19"/>
      <c r="K145" s="19"/>
      <c r="L145" s="19"/>
      <c r="N145" s="19"/>
      <c r="O145" s="19"/>
      <c r="P145" s="19"/>
    </row>
    <row r="146" spans="1:16" s="60" customFormat="1" x14ac:dyDescent="0.25">
      <c r="A146" s="19"/>
      <c r="B146" s="19"/>
      <c r="C146" s="19"/>
      <c r="G146" s="19"/>
      <c r="I146" s="19"/>
      <c r="J146" s="19"/>
      <c r="K146" s="19"/>
      <c r="L146" s="19"/>
      <c r="N146" s="19"/>
      <c r="O146" s="19"/>
      <c r="P146" s="19"/>
    </row>
    <row r="147" spans="1:16" s="60" customFormat="1" x14ac:dyDescent="0.25">
      <c r="A147" s="19"/>
      <c r="B147" s="19"/>
      <c r="C147" s="19"/>
      <c r="G147" s="19"/>
      <c r="I147" s="19"/>
      <c r="J147" s="19"/>
      <c r="K147" s="19"/>
      <c r="L147" s="19"/>
      <c r="N147" s="19"/>
      <c r="O147" s="19"/>
      <c r="P147" s="19"/>
    </row>
    <row r="148" spans="1:16" s="60" customFormat="1" x14ac:dyDescent="0.25">
      <c r="A148" s="19"/>
      <c r="B148" s="19"/>
      <c r="C148" s="19"/>
      <c r="G148" s="19"/>
      <c r="I148" s="19"/>
      <c r="J148" s="19"/>
      <c r="K148" s="19"/>
      <c r="L148" s="19"/>
      <c r="N148" s="19"/>
      <c r="O148" s="19"/>
      <c r="P148" s="19"/>
    </row>
    <row r="149" spans="1:16" s="60" customFormat="1" x14ac:dyDescent="0.25">
      <c r="A149" s="19"/>
      <c r="B149" s="19"/>
      <c r="C149" s="19"/>
      <c r="G149" s="19"/>
      <c r="I149" s="19"/>
      <c r="J149" s="19"/>
      <c r="K149" s="19"/>
      <c r="L149" s="19"/>
      <c r="N149" s="19"/>
      <c r="O149" s="19"/>
      <c r="P149" s="19"/>
    </row>
    <row r="150" spans="1:16" s="60" customFormat="1" x14ac:dyDescent="0.25">
      <c r="A150" s="19"/>
      <c r="B150" s="19"/>
      <c r="C150" s="19"/>
      <c r="G150" s="19"/>
      <c r="I150" s="19"/>
      <c r="J150" s="19"/>
      <c r="K150" s="19"/>
      <c r="L150" s="19"/>
      <c r="N150" s="19"/>
      <c r="O150" s="19"/>
      <c r="P150" s="19"/>
    </row>
    <row r="151" spans="1:16" s="60" customFormat="1" x14ac:dyDescent="0.25">
      <c r="A151" s="19"/>
      <c r="B151" s="19"/>
      <c r="C151" s="19"/>
      <c r="G151" s="19"/>
      <c r="I151" s="19"/>
      <c r="J151" s="19"/>
      <c r="K151" s="19"/>
      <c r="L151" s="19"/>
      <c r="N151" s="19"/>
      <c r="O151" s="19"/>
      <c r="P151" s="19"/>
    </row>
    <row r="152" spans="1:16" s="60" customFormat="1" x14ac:dyDescent="0.25">
      <c r="A152" s="19"/>
      <c r="B152" s="19"/>
      <c r="C152" s="19"/>
      <c r="G152" s="19"/>
      <c r="I152" s="19"/>
      <c r="J152" s="19"/>
      <c r="K152" s="19"/>
      <c r="L152" s="19"/>
      <c r="N152" s="19"/>
      <c r="O152" s="19"/>
      <c r="P152" s="19"/>
    </row>
    <row r="153" spans="1:16" s="60" customFormat="1" x14ac:dyDescent="0.25">
      <c r="A153" s="19"/>
      <c r="B153" s="19"/>
      <c r="C153" s="19"/>
      <c r="G153" s="19"/>
      <c r="I153" s="19"/>
      <c r="J153" s="19"/>
      <c r="K153" s="19"/>
      <c r="L153" s="19"/>
      <c r="N153" s="19"/>
      <c r="O153" s="19"/>
      <c r="P153" s="19"/>
    </row>
    <row r="154" spans="1:16" s="60" customFormat="1" x14ac:dyDescent="0.25">
      <c r="A154" s="19"/>
      <c r="B154" s="19"/>
      <c r="C154" s="19"/>
      <c r="G154" s="19"/>
      <c r="I154" s="19"/>
      <c r="J154" s="19"/>
      <c r="K154" s="19"/>
      <c r="L154" s="19"/>
      <c r="N154" s="19"/>
      <c r="O154" s="19"/>
      <c r="P154" s="19"/>
    </row>
    <row r="155" spans="1:16" s="60" customFormat="1" x14ac:dyDescent="0.25">
      <c r="A155" s="19"/>
      <c r="B155" s="19"/>
      <c r="C155" s="19"/>
      <c r="G155" s="19"/>
      <c r="I155" s="19"/>
      <c r="J155" s="19"/>
      <c r="K155" s="19"/>
      <c r="L155" s="19"/>
      <c r="N155" s="19"/>
      <c r="O155" s="19"/>
      <c r="P155" s="19"/>
    </row>
    <row r="156" spans="1:16" s="60" customFormat="1" x14ac:dyDescent="0.25">
      <c r="A156" s="19"/>
      <c r="B156" s="19"/>
      <c r="C156" s="19"/>
      <c r="G156" s="19"/>
      <c r="I156" s="19"/>
      <c r="J156" s="19"/>
      <c r="K156" s="19"/>
      <c r="L156" s="19"/>
      <c r="N156" s="19"/>
      <c r="O156" s="19"/>
      <c r="P156" s="19"/>
    </row>
    <row r="157" spans="1:16" s="60" customFormat="1" x14ac:dyDescent="0.25">
      <c r="A157" s="19"/>
      <c r="B157" s="19"/>
      <c r="C157" s="19"/>
      <c r="G157" s="19"/>
      <c r="I157" s="19"/>
      <c r="J157" s="19"/>
      <c r="K157" s="19"/>
      <c r="L157" s="19"/>
      <c r="N157" s="19"/>
      <c r="O157" s="19"/>
      <c r="P157" s="19"/>
    </row>
    <row r="158" spans="1:16" s="60" customFormat="1" x14ac:dyDescent="0.25">
      <c r="A158" s="19"/>
      <c r="B158" s="19"/>
      <c r="C158" s="19"/>
      <c r="G158" s="19"/>
      <c r="I158" s="19"/>
      <c r="J158" s="19"/>
      <c r="K158" s="19"/>
      <c r="L158" s="19"/>
      <c r="N158" s="19"/>
      <c r="O158" s="19"/>
      <c r="P158" s="19"/>
    </row>
    <row r="159" spans="1:16" s="60" customFormat="1" x14ac:dyDescent="0.25">
      <c r="A159" s="19"/>
      <c r="B159" s="19"/>
      <c r="C159" s="19"/>
      <c r="G159" s="19"/>
      <c r="I159" s="19"/>
      <c r="J159" s="19"/>
      <c r="K159" s="19"/>
      <c r="L159" s="19"/>
      <c r="N159" s="19"/>
      <c r="O159" s="19"/>
      <c r="P159" s="19"/>
    </row>
    <row r="160" spans="1:16" s="60" customFormat="1" x14ac:dyDescent="0.25">
      <c r="A160" s="19"/>
      <c r="B160" s="19"/>
      <c r="C160" s="19"/>
      <c r="G160" s="19"/>
      <c r="I160" s="19"/>
      <c r="J160" s="19"/>
      <c r="K160" s="19"/>
      <c r="L160" s="19"/>
      <c r="N160" s="19"/>
      <c r="O160" s="19"/>
      <c r="P160" s="19"/>
    </row>
    <row r="161" spans="1:16" s="60" customFormat="1" x14ac:dyDescent="0.25">
      <c r="A161" s="19"/>
      <c r="B161" s="19"/>
      <c r="C161" s="19"/>
      <c r="G161" s="19"/>
      <c r="I161" s="19"/>
      <c r="J161" s="19"/>
      <c r="K161" s="19"/>
      <c r="L161" s="19"/>
      <c r="N161" s="19"/>
      <c r="O161" s="19"/>
      <c r="P161" s="19"/>
    </row>
    <row r="162" spans="1:16" s="60" customFormat="1" x14ac:dyDescent="0.25">
      <c r="A162" s="19"/>
      <c r="B162" s="19"/>
      <c r="C162" s="19"/>
      <c r="G162" s="19"/>
      <c r="I162" s="19"/>
      <c r="J162" s="19"/>
      <c r="K162" s="19"/>
      <c r="L162" s="19"/>
      <c r="N162" s="19"/>
      <c r="O162" s="19"/>
      <c r="P162" s="19"/>
    </row>
    <row r="163" spans="1:16" s="60" customFormat="1" x14ac:dyDescent="0.25">
      <c r="A163" s="19"/>
      <c r="B163" s="19"/>
      <c r="C163" s="19"/>
      <c r="G163" s="19"/>
      <c r="I163" s="19"/>
      <c r="J163" s="19"/>
      <c r="K163" s="19"/>
      <c r="L163" s="19"/>
      <c r="N163" s="19"/>
      <c r="O163" s="19"/>
      <c r="P163" s="19"/>
    </row>
    <row r="164" spans="1:16" s="60" customFormat="1" x14ac:dyDescent="0.25">
      <c r="A164" s="19"/>
      <c r="B164" s="19"/>
      <c r="C164" s="19"/>
      <c r="G164" s="19"/>
      <c r="I164" s="19"/>
      <c r="J164" s="19"/>
      <c r="K164" s="19"/>
      <c r="L164" s="19"/>
      <c r="N164" s="19"/>
      <c r="O164" s="19"/>
      <c r="P164" s="19"/>
    </row>
    <row r="165" spans="1:16" s="60" customFormat="1" x14ac:dyDescent="0.25">
      <c r="A165" s="19"/>
      <c r="B165" s="19"/>
      <c r="C165" s="19"/>
      <c r="G165" s="19"/>
      <c r="I165" s="19"/>
      <c r="J165" s="19"/>
      <c r="K165" s="19"/>
      <c r="L165" s="19"/>
      <c r="N165" s="19"/>
      <c r="O165" s="19"/>
      <c r="P165" s="19"/>
    </row>
    <row r="166" spans="1:16" s="60" customFormat="1" x14ac:dyDescent="0.25">
      <c r="A166" s="19"/>
      <c r="B166" s="19"/>
      <c r="C166" s="19"/>
      <c r="G166" s="19"/>
      <c r="I166" s="19"/>
      <c r="J166" s="19"/>
      <c r="K166" s="19"/>
      <c r="L166" s="19"/>
      <c r="N166" s="19"/>
      <c r="O166" s="19"/>
      <c r="P166" s="19"/>
    </row>
    <row r="167" spans="1:16" s="60" customFormat="1" x14ac:dyDescent="0.25">
      <c r="A167" s="19"/>
      <c r="B167" s="19"/>
      <c r="C167" s="19"/>
      <c r="G167" s="19"/>
      <c r="I167" s="19"/>
      <c r="J167" s="19"/>
      <c r="K167" s="19"/>
      <c r="L167" s="19"/>
      <c r="N167" s="19"/>
      <c r="O167" s="19"/>
      <c r="P167" s="19"/>
    </row>
    <row r="168" spans="1:16" s="60" customFormat="1" x14ac:dyDescent="0.25">
      <c r="A168" s="19"/>
      <c r="B168" s="19"/>
      <c r="C168" s="19"/>
      <c r="G168" s="19"/>
      <c r="I168" s="19"/>
      <c r="J168" s="19"/>
      <c r="K168" s="19"/>
      <c r="L168" s="19"/>
      <c r="N168" s="19"/>
      <c r="O168" s="19"/>
      <c r="P168" s="19"/>
    </row>
    <row r="169" spans="1:16" s="60" customFormat="1" x14ac:dyDescent="0.25">
      <c r="A169" s="19"/>
      <c r="B169" s="19"/>
      <c r="C169" s="19"/>
      <c r="G169" s="19"/>
      <c r="I169" s="19"/>
      <c r="J169" s="19"/>
      <c r="K169" s="19"/>
      <c r="L169" s="19"/>
      <c r="N169" s="19"/>
      <c r="O169" s="19"/>
      <c r="P169" s="19"/>
    </row>
    <row r="170" spans="1:16" s="60" customFormat="1" x14ac:dyDescent="0.25">
      <c r="A170" s="19"/>
      <c r="B170" s="19"/>
      <c r="C170" s="19"/>
      <c r="G170" s="19"/>
      <c r="I170" s="19"/>
      <c r="J170" s="19"/>
      <c r="K170" s="19"/>
      <c r="L170" s="19"/>
      <c r="N170" s="19"/>
      <c r="O170" s="19"/>
      <c r="P170" s="19"/>
    </row>
    <row r="171" spans="1:16" s="60" customFormat="1" x14ac:dyDescent="0.25">
      <c r="A171" s="19"/>
      <c r="B171" s="19"/>
      <c r="C171" s="19"/>
      <c r="G171" s="19"/>
      <c r="I171" s="19"/>
      <c r="J171" s="19"/>
      <c r="K171" s="19"/>
      <c r="L171" s="19"/>
      <c r="N171" s="19"/>
      <c r="O171" s="19"/>
      <c r="P171" s="19"/>
    </row>
    <row r="172" spans="1:16" s="60" customFormat="1" x14ac:dyDescent="0.25">
      <c r="A172" s="19"/>
      <c r="B172" s="19"/>
      <c r="C172" s="19"/>
      <c r="G172" s="19"/>
      <c r="I172" s="19"/>
      <c r="J172" s="19"/>
      <c r="K172" s="19"/>
      <c r="L172" s="19"/>
      <c r="N172" s="19"/>
      <c r="O172" s="19"/>
      <c r="P172" s="19"/>
    </row>
    <row r="173" spans="1:16" s="60" customFormat="1" x14ac:dyDescent="0.25">
      <c r="A173" s="19"/>
      <c r="B173" s="19"/>
      <c r="C173" s="19"/>
      <c r="G173" s="19"/>
      <c r="I173" s="19"/>
      <c r="J173" s="19"/>
      <c r="K173" s="19"/>
      <c r="L173" s="19"/>
      <c r="N173" s="19"/>
      <c r="O173" s="19"/>
      <c r="P173" s="19"/>
    </row>
    <row r="174" spans="1:16" s="60" customFormat="1" x14ac:dyDescent="0.25">
      <c r="A174" s="19"/>
      <c r="B174" s="19"/>
      <c r="C174" s="19"/>
      <c r="G174" s="19"/>
      <c r="I174" s="19"/>
      <c r="J174" s="19"/>
      <c r="K174" s="19"/>
      <c r="L174" s="19"/>
      <c r="N174" s="19"/>
      <c r="O174" s="19"/>
      <c r="P174" s="19"/>
    </row>
    <row r="175" spans="1:16" s="60" customFormat="1" x14ac:dyDescent="0.25">
      <c r="A175" s="19"/>
      <c r="B175" s="19"/>
      <c r="C175" s="19"/>
      <c r="G175" s="19"/>
      <c r="I175" s="19"/>
      <c r="J175" s="19"/>
      <c r="K175" s="19"/>
      <c r="L175" s="19"/>
      <c r="N175" s="19"/>
      <c r="O175" s="19"/>
      <c r="P175" s="19"/>
    </row>
    <row r="176" spans="1:16" s="60" customFormat="1" x14ac:dyDescent="0.25">
      <c r="A176" s="19"/>
      <c r="B176" s="19"/>
      <c r="C176" s="19"/>
      <c r="G176" s="19"/>
      <c r="I176" s="19"/>
      <c r="J176" s="19"/>
      <c r="K176" s="19"/>
      <c r="L176" s="19"/>
      <c r="N176" s="19"/>
      <c r="O176" s="19"/>
      <c r="P176" s="19"/>
    </row>
    <row r="177" spans="1:16" s="60" customFormat="1" x14ac:dyDescent="0.25">
      <c r="A177" s="19"/>
      <c r="B177" s="19"/>
      <c r="C177" s="19"/>
      <c r="G177" s="19"/>
      <c r="I177" s="19"/>
      <c r="J177" s="19"/>
      <c r="K177" s="19"/>
      <c r="L177" s="19"/>
      <c r="N177" s="19"/>
      <c r="O177" s="19"/>
      <c r="P177" s="19"/>
    </row>
    <row r="178" spans="1:16" s="60" customFormat="1" x14ac:dyDescent="0.25">
      <c r="A178" s="19"/>
      <c r="B178" s="19"/>
      <c r="C178" s="19"/>
      <c r="G178" s="19"/>
      <c r="I178" s="19"/>
      <c r="J178" s="19"/>
      <c r="K178" s="19"/>
      <c r="L178" s="19"/>
      <c r="N178" s="19"/>
      <c r="O178" s="19"/>
      <c r="P178" s="19"/>
    </row>
    <row r="179" spans="1:16" s="60" customFormat="1" x14ac:dyDescent="0.25">
      <c r="A179" s="19"/>
      <c r="B179" s="19"/>
      <c r="C179" s="19"/>
      <c r="G179" s="19"/>
      <c r="I179" s="19"/>
      <c r="J179" s="19"/>
      <c r="K179" s="19"/>
      <c r="L179" s="19"/>
      <c r="N179" s="19"/>
      <c r="O179" s="19"/>
      <c r="P179" s="19"/>
    </row>
    <row r="180" spans="1:16" s="60" customFormat="1" x14ac:dyDescent="0.25">
      <c r="A180" s="19"/>
      <c r="B180" s="19"/>
      <c r="C180" s="19"/>
      <c r="G180" s="19"/>
      <c r="I180" s="19"/>
      <c r="J180" s="19"/>
      <c r="K180" s="19"/>
      <c r="L180" s="19"/>
      <c r="N180" s="19"/>
      <c r="O180" s="19"/>
      <c r="P180" s="19"/>
    </row>
    <row r="181" spans="1:16" s="60" customFormat="1" x14ac:dyDescent="0.25">
      <c r="A181" s="19"/>
      <c r="B181" s="19"/>
      <c r="C181" s="19"/>
      <c r="G181" s="19"/>
      <c r="I181" s="19"/>
      <c r="J181" s="19"/>
      <c r="K181" s="19"/>
      <c r="L181" s="19"/>
      <c r="N181" s="19"/>
      <c r="O181" s="19"/>
      <c r="P181" s="19"/>
    </row>
    <row r="182" spans="1:16" s="60" customFormat="1" x14ac:dyDescent="0.25">
      <c r="A182" s="19"/>
      <c r="B182" s="19"/>
      <c r="C182" s="19"/>
      <c r="G182" s="19"/>
      <c r="I182" s="19"/>
      <c r="J182" s="19"/>
      <c r="K182" s="19"/>
      <c r="L182" s="19"/>
      <c r="N182" s="19"/>
      <c r="O182" s="19"/>
      <c r="P182" s="19"/>
    </row>
    <row r="183" spans="1:16" s="60" customFormat="1" x14ac:dyDescent="0.25">
      <c r="A183" s="19"/>
      <c r="B183" s="19"/>
      <c r="C183" s="19"/>
      <c r="G183" s="19"/>
      <c r="I183" s="19"/>
      <c r="J183" s="19"/>
      <c r="K183" s="19"/>
      <c r="L183" s="19"/>
      <c r="N183" s="19"/>
      <c r="O183" s="19"/>
      <c r="P183" s="19"/>
    </row>
    <row r="184" spans="1:16" s="60" customFormat="1" x14ac:dyDescent="0.25">
      <c r="A184" s="19"/>
      <c r="B184" s="19"/>
      <c r="C184" s="19"/>
      <c r="G184" s="19"/>
      <c r="I184" s="19"/>
      <c r="J184" s="19"/>
      <c r="K184" s="19"/>
      <c r="L184" s="19"/>
      <c r="N184" s="19"/>
      <c r="O184" s="19"/>
      <c r="P184" s="19"/>
    </row>
    <row r="185" spans="1:16" s="60" customFormat="1" x14ac:dyDescent="0.25">
      <c r="A185" s="19"/>
      <c r="B185" s="19"/>
      <c r="C185" s="19"/>
      <c r="G185" s="19"/>
      <c r="I185" s="19"/>
      <c r="J185" s="19"/>
      <c r="K185" s="19"/>
      <c r="L185" s="19"/>
      <c r="N185" s="19"/>
      <c r="O185" s="19"/>
      <c r="P185" s="19"/>
    </row>
    <row r="186" spans="1:16" s="60" customFormat="1" x14ac:dyDescent="0.25">
      <c r="A186" s="19"/>
      <c r="B186" s="19"/>
      <c r="C186" s="19"/>
      <c r="G186" s="19"/>
      <c r="I186" s="19"/>
      <c r="J186" s="19"/>
      <c r="K186" s="19"/>
      <c r="L186" s="19"/>
      <c r="N186" s="19"/>
      <c r="O186" s="19"/>
      <c r="P186" s="19"/>
    </row>
    <row r="187" spans="1:16" s="60" customFormat="1" x14ac:dyDescent="0.25">
      <c r="A187" s="19"/>
      <c r="B187" s="19"/>
      <c r="C187" s="19"/>
      <c r="G187" s="19"/>
      <c r="I187" s="19"/>
      <c r="J187" s="19"/>
      <c r="K187" s="19"/>
      <c r="L187" s="19"/>
      <c r="N187" s="19"/>
      <c r="O187" s="19"/>
      <c r="P187" s="19"/>
    </row>
    <row r="188" spans="1:16" s="60" customFormat="1" x14ac:dyDescent="0.25">
      <c r="A188" s="19"/>
      <c r="B188" s="19"/>
      <c r="C188" s="19"/>
      <c r="G188" s="19"/>
      <c r="I188" s="19"/>
      <c r="J188" s="19"/>
      <c r="K188" s="19"/>
      <c r="L188" s="19"/>
      <c r="N188" s="19"/>
      <c r="O188" s="19"/>
      <c r="P188" s="19"/>
    </row>
    <row r="189" spans="1:16" s="60" customFormat="1" x14ac:dyDescent="0.25">
      <c r="A189" s="19"/>
      <c r="B189" s="19"/>
      <c r="C189" s="19"/>
      <c r="G189" s="19"/>
      <c r="I189" s="19"/>
      <c r="J189" s="19"/>
      <c r="K189" s="19"/>
      <c r="L189" s="19"/>
      <c r="N189" s="19"/>
      <c r="O189" s="19"/>
      <c r="P189" s="19"/>
    </row>
    <row r="190" spans="1:16" s="60" customFormat="1" x14ac:dyDescent="0.25">
      <c r="A190" s="19"/>
      <c r="B190" s="19"/>
      <c r="C190" s="19"/>
      <c r="G190" s="19"/>
      <c r="I190" s="19"/>
      <c r="J190" s="19"/>
      <c r="K190" s="19"/>
      <c r="L190" s="19"/>
      <c r="N190" s="19"/>
      <c r="O190" s="19"/>
      <c r="P190" s="19"/>
    </row>
    <row r="191" spans="1:16" s="60" customFormat="1" x14ac:dyDescent="0.25">
      <c r="A191" s="19"/>
      <c r="B191" s="19"/>
      <c r="C191" s="19"/>
      <c r="G191" s="19"/>
      <c r="I191" s="19"/>
      <c r="J191" s="19"/>
      <c r="K191" s="19"/>
      <c r="L191" s="19"/>
      <c r="N191" s="19"/>
      <c r="O191" s="19"/>
      <c r="P191" s="19"/>
    </row>
    <row r="192" spans="1:16" s="60" customFormat="1" x14ac:dyDescent="0.25">
      <c r="A192" s="19"/>
      <c r="B192" s="19"/>
      <c r="C192" s="19"/>
      <c r="G192" s="19"/>
      <c r="I192" s="19"/>
      <c r="J192" s="19"/>
      <c r="K192" s="19"/>
      <c r="L192" s="19"/>
      <c r="N192" s="19"/>
      <c r="O192" s="19"/>
      <c r="P192" s="19"/>
    </row>
    <row r="193" spans="1:16" s="60" customFormat="1" x14ac:dyDescent="0.25">
      <c r="A193" s="19"/>
      <c r="B193" s="19"/>
      <c r="C193" s="19"/>
      <c r="G193" s="19"/>
      <c r="I193" s="19"/>
      <c r="J193" s="19"/>
      <c r="K193" s="19"/>
      <c r="L193" s="19"/>
      <c r="N193" s="19"/>
      <c r="O193" s="19"/>
      <c r="P193" s="19"/>
    </row>
    <row r="194" spans="1:16" s="60" customFormat="1" x14ac:dyDescent="0.25">
      <c r="A194" s="19"/>
      <c r="B194" s="19"/>
      <c r="C194" s="19"/>
      <c r="G194" s="19"/>
      <c r="I194" s="19"/>
      <c r="J194" s="19"/>
      <c r="K194" s="19"/>
      <c r="L194" s="19"/>
      <c r="N194" s="19"/>
      <c r="O194" s="19"/>
      <c r="P194" s="19"/>
    </row>
    <row r="195" spans="1:16" s="60" customFormat="1" x14ac:dyDescent="0.25">
      <c r="A195" s="19"/>
      <c r="B195" s="19"/>
      <c r="C195" s="19"/>
      <c r="G195" s="19"/>
      <c r="I195" s="19"/>
      <c r="J195" s="19"/>
      <c r="K195" s="19"/>
      <c r="L195" s="19"/>
      <c r="N195" s="19"/>
      <c r="O195" s="19"/>
      <c r="P195" s="19"/>
    </row>
    <row r="196" spans="1:16" s="60" customFormat="1" x14ac:dyDescent="0.25">
      <c r="A196" s="19"/>
      <c r="B196" s="19"/>
      <c r="C196" s="19"/>
      <c r="G196" s="19"/>
      <c r="I196" s="19"/>
      <c r="J196" s="19"/>
      <c r="K196" s="19"/>
      <c r="L196" s="19"/>
      <c r="N196" s="19"/>
      <c r="O196" s="19"/>
      <c r="P196" s="19"/>
    </row>
    <row r="197" spans="1:16" s="60" customFormat="1" x14ac:dyDescent="0.25">
      <c r="A197" s="19"/>
      <c r="B197" s="19"/>
      <c r="C197" s="19"/>
      <c r="G197" s="19"/>
      <c r="I197" s="19"/>
      <c r="J197" s="19"/>
      <c r="K197" s="19"/>
      <c r="L197" s="19"/>
      <c r="N197" s="19"/>
      <c r="O197" s="19"/>
      <c r="P197" s="19"/>
    </row>
    <row r="198" spans="1:16" s="60" customFormat="1" x14ac:dyDescent="0.25">
      <c r="A198" s="19"/>
      <c r="B198" s="19"/>
      <c r="C198" s="19"/>
      <c r="G198" s="19"/>
      <c r="I198" s="19"/>
      <c r="J198" s="19"/>
      <c r="K198" s="19"/>
      <c r="L198" s="19"/>
      <c r="N198" s="19"/>
      <c r="O198" s="19"/>
      <c r="P198" s="19"/>
    </row>
    <row r="199" spans="1:16" s="60" customFormat="1" x14ac:dyDescent="0.25">
      <c r="A199" s="19"/>
      <c r="B199" s="19"/>
      <c r="C199" s="19"/>
      <c r="G199" s="19"/>
      <c r="I199" s="19"/>
      <c r="J199" s="19"/>
      <c r="K199" s="19"/>
      <c r="L199" s="19"/>
      <c r="N199" s="19"/>
      <c r="O199" s="19"/>
      <c r="P199" s="19"/>
    </row>
    <row r="200" spans="1:16" s="60" customFormat="1" x14ac:dyDescent="0.25">
      <c r="A200" s="19"/>
      <c r="B200" s="19"/>
      <c r="C200" s="19"/>
      <c r="G200" s="19"/>
      <c r="I200" s="19"/>
      <c r="J200" s="19"/>
      <c r="K200" s="19"/>
      <c r="L200" s="19"/>
      <c r="N200" s="19"/>
      <c r="O200" s="19"/>
      <c r="P200" s="19"/>
    </row>
    <row r="201" spans="1:16" s="60" customFormat="1" x14ac:dyDescent="0.25">
      <c r="A201" s="19"/>
      <c r="B201" s="19"/>
      <c r="C201" s="19"/>
      <c r="G201" s="19"/>
      <c r="I201" s="19"/>
      <c r="J201" s="19"/>
      <c r="K201" s="19"/>
      <c r="L201" s="19"/>
      <c r="N201" s="19"/>
      <c r="O201" s="19"/>
      <c r="P201" s="19"/>
    </row>
    <row r="202" spans="1:16" s="60" customFormat="1" x14ac:dyDescent="0.25">
      <c r="A202" s="19"/>
      <c r="B202" s="19"/>
      <c r="C202" s="19"/>
      <c r="G202" s="19"/>
      <c r="I202" s="19"/>
      <c r="J202" s="19"/>
      <c r="K202" s="19"/>
      <c r="L202" s="19"/>
      <c r="N202" s="19"/>
      <c r="O202" s="19"/>
      <c r="P202" s="19"/>
    </row>
    <row r="203" spans="1:16" s="60" customFormat="1" x14ac:dyDescent="0.25">
      <c r="A203" s="19"/>
      <c r="B203" s="19"/>
      <c r="C203" s="19"/>
      <c r="G203" s="19"/>
      <c r="I203" s="19"/>
      <c r="J203" s="19"/>
      <c r="K203" s="19"/>
      <c r="L203" s="19"/>
      <c r="N203" s="19"/>
      <c r="O203" s="19"/>
      <c r="P203" s="19"/>
    </row>
    <row r="204" spans="1:16" s="60" customFormat="1" x14ac:dyDescent="0.25">
      <c r="A204" s="19"/>
      <c r="B204" s="19"/>
      <c r="C204" s="19"/>
      <c r="G204" s="19"/>
      <c r="I204" s="19"/>
      <c r="J204" s="19"/>
      <c r="K204" s="19"/>
      <c r="L204" s="19"/>
      <c r="N204" s="19"/>
      <c r="O204" s="19"/>
      <c r="P204" s="19"/>
    </row>
    <row r="205" spans="1:16" s="60" customFormat="1" x14ac:dyDescent="0.25">
      <c r="A205" s="19"/>
      <c r="B205" s="19"/>
      <c r="C205" s="19"/>
      <c r="G205" s="19"/>
      <c r="I205" s="19"/>
      <c r="J205" s="19"/>
      <c r="K205" s="19"/>
      <c r="L205" s="19"/>
      <c r="N205" s="19"/>
      <c r="O205" s="19"/>
      <c r="P205" s="19"/>
    </row>
    <row r="206" spans="1:16" s="60" customFormat="1" x14ac:dyDescent="0.25">
      <c r="A206" s="19"/>
      <c r="B206" s="19"/>
      <c r="C206" s="19"/>
      <c r="G206" s="19"/>
      <c r="I206" s="19"/>
      <c r="J206" s="19"/>
      <c r="K206" s="19"/>
      <c r="L206" s="19"/>
      <c r="N206" s="19"/>
      <c r="O206" s="19"/>
      <c r="P206" s="19"/>
    </row>
    <row r="207" spans="1:16" s="60" customFormat="1" x14ac:dyDescent="0.25">
      <c r="A207" s="19"/>
      <c r="B207" s="19"/>
      <c r="C207" s="19"/>
      <c r="G207" s="19"/>
      <c r="I207" s="19"/>
      <c r="J207" s="19"/>
      <c r="K207" s="19"/>
      <c r="L207" s="19"/>
      <c r="N207" s="19"/>
      <c r="O207" s="19"/>
      <c r="P207" s="19"/>
    </row>
    <row r="208" spans="1:16" s="60" customFormat="1" x14ac:dyDescent="0.25">
      <c r="A208" s="19"/>
      <c r="B208" s="19"/>
      <c r="C208" s="19"/>
      <c r="G208" s="19"/>
      <c r="I208" s="19"/>
      <c r="J208" s="19"/>
      <c r="K208" s="19"/>
      <c r="L208" s="19"/>
      <c r="N208" s="19"/>
      <c r="O208" s="19"/>
      <c r="P208" s="19"/>
    </row>
    <row r="209" spans="1:16" s="60" customFormat="1" x14ac:dyDescent="0.25">
      <c r="A209" s="19"/>
      <c r="B209" s="19"/>
      <c r="C209" s="19"/>
      <c r="G209" s="19"/>
      <c r="I209" s="19"/>
      <c r="J209" s="19"/>
      <c r="K209" s="19"/>
      <c r="L209" s="19"/>
      <c r="N209" s="19"/>
      <c r="O209" s="19"/>
      <c r="P209" s="19"/>
    </row>
    <row r="210" spans="1:16" s="60" customFormat="1" x14ac:dyDescent="0.25">
      <c r="A210" s="19"/>
      <c r="B210" s="19"/>
      <c r="C210" s="19"/>
      <c r="G210" s="19"/>
      <c r="I210" s="19"/>
      <c r="J210" s="19"/>
      <c r="K210" s="19"/>
      <c r="L210" s="19"/>
      <c r="N210" s="19"/>
      <c r="O210" s="19"/>
      <c r="P210" s="19"/>
    </row>
    <row r="211" spans="1:16" s="60" customFormat="1" x14ac:dyDescent="0.25">
      <c r="A211" s="19"/>
      <c r="B211" s="19"/>
      <c r="C211" s="19"/>
      <c r="G211" s="19"/>
      <c r="I211" s="19"/>
      <c r="J211" s="19"/>
      <c r="K211" s="19"/>
      <c r="L211" s="19"/>
      <c r="N211" s="19"/>
      <c r="O211" s="19"/>
      <c r="P211" s="19"/>
    </row>
    <row r="212" spans="1:16" s="60" customFormat="1" x14ac:dyDescent="0.25">
      <c r="A212" s="19"/>
      <c r="B212" s="19"/>
      <c r="C212" s="19"/>
      <c r="G212" s="19"/>
      <c r="I212" s="19"/>
      <c r="J212" s="19"/>
      <c r="K212" s="19"/>
      <c r="L212" s="19"/>
      <c r="N212" s="19"/>
      <c r="O212" s="19"/>
      <c r="P212" s="19"/>
    </row>
    <row r="213" spans="1:16" s="60" customFormat="1" x14ac:dyDescent="0.25">
      <c r="A213" s="19"/>
      <c r="B213" s="19"/>
      <c r="C213" s="19"/>
      <c r="G213" s="19"/>
      <c r="I213" s="19"/>
      <c r="J213" s="19"/>
      <c r="K213" s="19"/>
      <c r="L213" s="19"/>
      <c r="N213" s="19"/>
      <c r="O213" s="19"/>
      <c r="P213" s="19"/>
    </row>
  </sheetData>
  <autoFilter ref="A1:P127" xr:uid="{00000000-0009-0000-0000-000002000000}"/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8668-CB9E-4556-86E3-F0693CE48884}">
  <dimension ref="A1:P213"/>
  <sheetViews>
    <sheetView showGridLines="0" workbookViewId="0">
      <pane ySplit="1" topLeftCell="A2" activePane="bottomLeft" state="frozen"/>
      <selection pane="bottomLeft" activeCell="N139" sqref="N139"/>
    </sheetView>
  </sheetViews>
  <sheetFormatPr defaultRowHeight="15" x14ac:dyDescent="0.25"/>
  <cols>
    <col min="1" max="1" width="35.7109375" style="19" customWidth="1"/>
    <col min="2" max="3" width="5.42578125" style="19" customWidth="1"/>
    <col min="4" max="4" width="5.42578125" style="62" customWidth="1"/>
    <col min="5" max="5" width="7.7109375" style="62" customWidth="1"/>
    <col min="6" max="6" width="5.85546875" style="62" customWidth="1"/>
    <col min="7" max="8" width="5.7109375" style="62" customWidth="1"/>
    <col min="9" max="9" width="6.85546875" style="19" customWidth="1"/>
    <col min="10" max="10" width="8" style="19" customWidth="1"/>
    <col min="11" max="11" width="19.140625" style="19" bestFit="1" customWidth="1"/>
    <col min="12" max="12" width="19.5703125" style="19" customWidth="1"/>
    <col min="13" max="13" width="13.42578125" style="65" customWidth="1"/>
    <col min="14" max="14" width="30.42578125" style="19" bestFit="1" customWidth="1"/>
    <col min="15" max="15" width="5.28515625" style="19" customWidth="1"/>
    <col min="16" max="16384" width="9.140625" style="19"/>
  </cols>
  <sheetData>
    <row r="1" spans="1:16" ht="26.25" x14ac:dyDescent="0.25">
      <c r="B1" s="3" t="s">
        <v>196</v>
      </c>
      <c r="C1" s="3" t="s">
        <v>197</v>
      </c>
      <c r="D1" s="17" t="s">
        <v>198</v>
      </c>
      <c r="E1" s="17" t="s">
        <v>199</v>
      </c>
      <c r="F1" s="17" t="s">
        <v>200</v>
      </c>
      <c r="G1" s="17" t="s">
        <v>201</v>
      </c>
      <c r="H1" s="17" t="s">
        <v>707</v>
      </c>
      <c r="I1" s="3" t="s">
        <v>202</v>
      </c>
      <c r="J1" s="3" t="s">
        <v>203</v>
      </c>
      <c r="K1" s="3" t="s">
        <v>204</v>
      </c>
      <c r="L1" s="3" t="s">
        <v>205</v>
      </c>
      <c r="M1" s="17" t="s">
        <v>206</v>
      </c>
      <c r="N1" s="3" t="s">
        <v>207</v>
      </c>
      <c r="O1" s="3" t="s">
        <v>208</v>
      </c>
      <c r="P1" s="3" t="s">
        <v>269</v>
      </c>
    </row>
    <row r="2" spans="1:16" x14ac:dyDescent="0.25">
      <c r="A2" s="20" t="str">
        <f t="shared" ref="A2:A65" si="0">CONCATENATE(K2,"_",L2,"_",H2)</f>
        <v>PERONE_GIACOMO_M03</v>
      </c>
      <c r="B2" s="20">
        <v>1</v>
      </c>
      <c r="C2" s="20">
        <v>1</v>
      </c>
      <c r="D2" s="20" t="s">
        <v>209</v>
      </c>
      <c r="E2" s="19">
        <v>6</v>
      </c>
      <c r="F2" s="20">
        <v>1</v>
      </c>
      <c r="G2" s="20" t="s">
        <v>3</v>
      </c>
      <c r="H2" s="20" t="str">
        <f>VLOOKUP(G2,CAT!$E$2:$F$26,2)</f>
        <v>M03</v>
      </c>
      <c r="I2" s="21">
        <v>2.3122106481481483E-2</v>
      </c>
      <c r="J2" s="21">
        <v>2.4862268518518519E-3</v>
      </c>
      <c r="K2" s="73" t="s">
        <v>192</v>
      </c>
      <c r="L2" s="20" t="s">
        <v>74</v>
      </c>
      <c r="M2" s="17" t="s">
        <v>3061</v>
      </c>
      <c r="N2" s="20" t="s">
        <v>1168</v>
      </c>
      <c r="O2" s="20">
        <v>260</v>
      </c>
      <c r="P2" s="19">
        <v>45</v>
      </c>
    </row>
    <row r="3" spans="1:16" x14ac:dyDescent="0.25">
      <c r="A3" s="20" t="str">
        <f t="shared" si="0"/>
        <v>FALCO_ANIELLO_M03</v>
      </c>
      <c r="B3" s="20">
        <v>2</v>
      </c>
      <c r="C3" s="20">
        <v>2</v>
      </c>
      <c r="D3" s="20" t="s">
        <v>209</v>
      </c>
      <c r="E3" s="19">
        <v>1</v>
      </c>
      <c r="F3" s="20">
        <v>2</v>
      </c>
      <c r="G3" s="20" t="s">
        <v>3</v>
      </c>
      <c r="H3" s="20" t="str">
        <f>VLOOKUP(G3,CAT!$E$2:$F$26,2)</f>
        <v>M03</v>
      </c>
      <c r="I3" s="21">
        <v>2.3311921296296296E-2</v>
      </c>
      <c r="J3" s="21">
        <v>2.5067129629629628E-3</v>
      </c>
      <c r="K3" s="73" t="s">
        <v>938</v>
      </c>
      <c r="L3" s="20" t="s">
        <v>939</v>
      </c>
      <c r="M3" s="17" t="s">
        <v>3062</v>
      </c>
      <c r="N3" s="20" t="s">
        <v>1168</v>
      </c>
      <c r="O3" s="20">
        <v>250</v>
      </c>
      <c r="P3" s="19">
        <v>42</v>
      </c>
    </row>
    <row r="4" spans="1:16" x14ac:dyDescent="0.25">
      <c r="A4" s="20" t="str">
        <f t="shared" si="0"/>
        <v>GORRASI_MICHELE_M02</v>
      </c>
      <c r="B4" s="20">
        <v>4</v>
      </c>
      <c r="C4" s="20">
        <v>4</v>
      </c>
      <c r="D4" s="20" t="s">
        <v>209</v>
      </c>
      <c r="E4" s="19">
        <v>2</v>
      </c>
      <c r="F4" s="20">
        <v>1</v>
      </c>
      <c r="G4" s="20" t="s">
        <v>20</v>
      </c>
      <c r="H4" s="20" t="str">
        <f>VLOOKUP(G4,CAT!$E$2:$F$26,2)</f>
        <v>M02</v>
      </c>
      <c r="I4" s="21">
        <v>2.372974537037037E-2</v>
      </c>
      <c r="J4" s="21">
        <v>2.5516203703703703E-3</v>
      </c>
      <c r="K4" s="73" t="s">
        <v>282</v>
      </c>
      <c r="L4" s="20" t="s">
        <v>4</v>
      </c>
      <c r="M4" s="17" t="s">
        <v>3180</v>
      </c>
      <c r="N4" s="20" t="s">
        <v>328</v>
      </c>
      <c r="O4" s="20">
        <v>240</v>
      </c>
      <c r="P4" s="19">
        <v>45</v>
      </c>
    </row>
    <row r="5" spans="1:16" x14ac:dyDescent="0.25">
      <c r="A5" s="20" t="str">
        <f t="shared" si="0"/>
        <v>SIMPATICO_DOMENICO_M04</v>
      </c>
      <c r="B5" s="20">
        <v>8</v>
      </c>
      <c r="C5" s="20">
        <v>8</v>
      </c>
      <c r="D5" s="20" t="s">
        <v>209</v>
      </c>
      <c r="E5" s="19">
        <v>7</v>
      </c>
      <c r="F5" s="20">
        <v>1</v>
      </c>
      <c r="G5" s="20" t="s">
        <v>7</v>
      </c>
      <c r="H5" s="20" t="str">
        <f>VLOOKUP(G5,CAT!$E$2:$F$26,2)</f>
        <v>M04</v>
      </c>
      <c r="I5" s="21">
        <v>2.4142939814814815E-2</v>
      </c>
      <c r="J5" s="21">
        <v>2.5960648148148145E-3</v>
      </c>
      <c r="K5" s="73" t="s">
        <v>762</v>
      </c>
      <c r="L5" s="20" t="s">
        <v>28</v>
      </c>
      <c r="M5" s="17" t="s">
        <v>3063</v>
      </c>
      <c r="N5" s="20" t="s">
        <v>1169</v>
      </c>
      <c r="O5" s="20">
        <v>235</v>
      </c>
      <c r="P5" s="19">
        <v>45</v>
      </c>
    </row>
    <row r="6" spans="1:16" x14ac:dyDescent="0.25">
      <c r="A6" s="20" t="str">
        <f t="shared" si="0"/>
        <v>NAPOLITANO_BENITO_M02</v>
      </c>
      <c r="B6" s="20">
        <v>10</v>
      </c>
      <c r="C6" s="20">
        <v>10</v>
      </c>
      <c r="D6" s="20" t="s">
        <v>209</v>
      </c>
      <c r="E6" s="19">
        <v>11</v>
      </c>
      <c r="F6" s="20">
        <v>2</v>
      </c>
      <c r="G6" s="20" t="s">
        <v>76</v>
      </c>
      <c r="H6" s="20" t="str">
        <f>VLOOKUP(G6,CAT!$E$2:$F$26,2)</f>
        <v>M02</v>
      </c>
      <c r="I6" s="21">
        <v>2.4413194444444442E-2</v>
      </c>
      <c r="J6" s="21">
        <v>2.6251157407407408E-3</v>
      </c>
      <c r="K6" s="73" t="s">
        <v>181</v>
      </c>
      <c r="L6" s="20" t="s">
        <v>945</v>
      </c>
      <c r="M6" s="17" t="s">
        <v>3064</v>
      </c>
      <c r="N6" s="20" t="s">
        <v>1168</v>
      </c>
      <c r="O6" s="20">
        <v>230</v>
      </c>
      <c r="P6" s="19">
        <v>42</v>
      </c>
    </row>
    <row r="7" spans="1:16" x14ac:dyDescent="0.25">
      <c r="A7" s="20" t="str">
        <f t="shared" si="0"/>
        <v>COLESANTO_MASSIMILIANO_M04</v>
      </c>
      <c r="B7" s="20">
        <v>11</v>
      </c>
      <c r="C7" s="20">
        <v>11</v>
      </c>
      <c r="D7" s="20" t="s">
        <v>209</v>
      </c>
      <c r="E7" s="19">
        <v>9</v>
      </c>
      <c r="F7" s="20">
        <v>3</v>
      </c>
      <c r="G7" s="20" t="s">
        <v>7</v>
      </c>
      <c r="H7" s="20" t="str">
        <f>VLOOKUP(G7,CAT!$E$2:$F$26,2)</f>
        <v>M04</v>
      </c>
      <c r="I7" s="21">
        <v>2.4418402777777778E-2</v>
      </c>
      <c r="J7" s="21">
        <v>2.6255787037037033E-3</v>
      </c>
      <c r="K7" s="73" t="s">
        <v>283</v>
      </c>
      <c r="L7" s="20" t="s">
        <v>278</v>
      </c>
      <c r="M7" s="17" t="s">
        <v>3181</v>
      </c>
      <c r="N7" s="20" t="s">
        <v>328</v>
      </c>
      <c r="O7" s="20">
        <v>228</v>
      </c>
      <c r="P7" s="19">
        <v>42</v>
      </c>
    </row>
    <row r="8" spans="1:16" x14ac:dyDescent="0.25">
      <c r="A8" s="20" t="str">
        <f t="shared" si="0"/>
        <v>MOLINARO_NICOLA_M06</v>
      </c>
      <c r="B8" s="20">
        <v>12</v>
      </c>
      <c r="C8" s="20">
        <v>12</v>
      </c>
      <c r="D8" s="20" t="s">
        <v>209</v>
      </c>
      <c r="E8" s="19">
        <v>278</v>
      </c>
      <c r="F8" s="20">
        <v>1</v>
      </c>
      <c r="G8" s="20" t="s">
        <v>15</v>
      </c>
      <c r="H8" s="20" t="str">
        <f>VLOOKUP(G8,CAT!$E$2:$F$26,2)</f>
        <v>M06</v>
      </c>
      <c r="I8" s="21">
        <v>2.447337962962963E-2</v>
      </c>
      <c r="J8" s="21">
        <v>2.6315972222222222E-3</v>
      </c>
      <c r="K8" s="73" t="s">
        <v>45</v>
      </c>
      <c r="L8" s="20" t="s">
        <v>46</v>
      </c>
      <c r="M8" s="17" t="s">
        <v>3065</v>
      </c>
      <c r="N8" s="20" t="s">
        <v>1169</v>
      </c>
      <c r="O8" s="20">
        <v>226</v>
      </c>
      <c r="P8" s="19">
        <v>45</v>
      </c>
    </row>
    <row r="9" spans="1:16" x14ac:dyDescent="0.25">
      <c r="A9" s="20" t="str">
        <f t="shared" si="0"/>
        <v>PILLA_EMILIANO_M03</v>
      </c>
      <c r="B9" s="20">
        <v>13</v>
      </c>
      <c r="C9" s="20">
        <v>13</v>
      </c>
      <c r="D9" s="20" t="s">
        <v>209</v>
      </c>
      <c r="E9" s="19">
        <v>159</v>
      </c>
      <c r="F9" s="20">
        <v>5</v>
      </c>
      <c r="G9" s="20" t="s">
        <v>3</v>
      </c>
      <c r="H9" s="20" t="str">
        <f>VLOOKUP(G9,CAT!$E$2:$F$26,2)</f>
        <v>M03</v>
      </c>
      <c r="I9" s="21">
        <v>2.4474537037037034E-2</v>
      </c>
      <c r="J9" s="21">
        <v>2.6317129629629629E-3</v>
      </c>
      <c r="K9" s="73" t="s">
        <v>734</v>
      </c>
      <c r="L9" s="20" t="s">
        <v>735</v>
      </c>
      <c r="M9" s="17" t="s">
        <v>3066</v>
      </c>
      <c r="N9" s="20" t="s">
        <v>1169</v>
      </c>
      <c r="O9" s="20">
        <v>224</v>
      </c>
      <c r="P9" s="19">
        <v>39</v>
      </c>
    </row>
    <row r="10" spans="1:16" x14ac:dyDescent="0.25">
      <c r="A10" s="20" t="str">
        <f t="shared" si="0"/>
        <v>DAMPHA_LAMIN_M02</v>
      </c>
      <c r="B10" s="20">
        <v>14</v>
      </c>
      <c r="C10" s="20">
        <v>14</v>
      </c>
      <c r="D10" s="20" t="s">
        <v>209</v>
      </c>
      <c r="E10" s="19">
        <v>15</v>
      </c>
      <c r="F10" s="20">
        <v>2</v>
      </c>
      <c r="G10" s="20" t="s">
        <v>20</v>
      </c>
      <c r="H10" s="20" t="str">
        <f>VLOOKUP(G10,CAT!$E$2:$F$26,2)</f>
        <v>M02</v>
      </c>
      <c r="I10" s="21">
        <v>2.4555555555555556E-2</v>
      </c>
      <c r="J10" s="21">
        <v>2.640393518518518E-3</v>
      </c>
      <c r="K10" s="73" t="s">
        <v>2851</v>
      </c>
      <c r="L10" s="20" t="s">
        <v>2852</v>
      </c>
      <c r="M10" s="17" t="s">
        <v>3067</v>
      </c>
      <c r="N10" s="20" t="s">
        <v>92</v>
      </c>
      <c r="O10" s="20">
        <v>222</v>
      </c>
      <c r="P10" s="19">
        <v>39</v>
      </c>
    </row>
    <row r="11" spans="1:16" x14ac:dyDescent="0.25">
      <c r="A11" s="20" t="str">
        <f t="shared" si="0"/>
        <v>IANNUCCI_PASQUALE_M04</v>
      </c>
      <c r="B11" s="20">
        <v>15</v>
      </c>
      <c r="C11" s="20">
        <v>15</v>
      </c>
      <c r="D11" s="20" t="s">
        <v>209</v>
      </c>
      <c r="E11" s="19">
        <v>233</v>
      </c>
      <c r="F11" s="20">
        <v>4</v>
      </c>
      <c r="G11" s="20" t="s">
        <v>7</v>
      </c>
      <c r="H11" s="20" t="str">
        <f>VLOOKUP(G11,CAT!$E$2:$F$26,2)</f>
        <v>M04</v>
      </c>
      <c r="I11" s="21">
        <v>2.4977430555555555E-2</v>
      </c>
      <c r="J11" s="21">
        <v>2.6857638888888886E-3</v>
      </c>
      <c r="K11" s="73" t="s">
        <v>290</v>
      </c>
      <c r="L11" s="20" t="s">
        <v>8</v>
      </c>
      <c r="M11" s="17" t="s">
        <v>3068</v>
      </c>
      <c r="N11" s="20" t="s">
        <v>1194</v>
      </c>
      <c r="O11" s="20">
        <v>220</v>
      </c>
      <c r="P11" s="19">
        <v>39</v>
      </c>
    </row>
    <row r="12" spans="1:16" x14ac:dyDescent="0.25">
      <c r="A12" s="20" t="str">
        <f t="shared" si="0"/>
        <v>SINISCALCHI_LODOVICO_M04</v>
      </c>
      <c r="B12" s="20">
        <v>16</v>
      </c>
      <c r="C12" s="20">
        <v>16</v>
      </c>
      <c r="D12" s="20" t="s">
        <v>209</v>
      </c>
      <c r="E12" s="19">
        <v>12</v>
      </c>
      <c r="F12" s="20">
        <v>5</v>
      </c>
      <c r="G12" s="20" t="s">
        <v>7</v>
      </c>
      <c r="H12" s="20" t="str">
        <f>VLOOKUP(G12,CAT!$E$2:$F$26,2)</f>
        <v>M04</v>
      </c>
      <c r="I12" s="21">
        <v>2.4999421296296297E-2</v>
      </c>
      <c r="J12" s="21">
        <v>2.6880787037037042E-3</v>
      </c>
      <c r="K12" s="73" t="s">
        <v>288</v>
      </c>
      <c r="L12" s="20" t="s">
        <v>289</v>
      </c>
      <c r="M12" s="17" t="s">
        <v>3069</v>
      </c>
      <c r="N12" s="20" t="s">
        <v>1169</v>
      </c>
      <c r="O12" s="20">
        <f t="shared" ref="O12:O75" si="1">O11-1</f>
        <v>219</v>
      </c>
      <c r="P12" s="19">
        <v>37</v>
      </c>
    </row>
    <row r="13" spans="1:16" x14ac:dyDescent="0.25">
      <c r="A13" s="20" t="str">
        <f t="shared" si="0"/>
        <v>SABATINO_ANTONIO_M05</v>
      </c>
      <c r="B13" s="20">
        <v>18</v>
      </c>
      <c r="C13" s="20">
        <v>18</v>
      </c>
      <c r="D13" s="20" t="s">
        <v>209</v>
      </c>
      <c r="E13" s="19">
        <v>10</v>
      </c>
      <c r="F13" s="20">
        <v>2</v>
      </c>
      <c r="G13" s="20" t="s">
        <v>29</v>
      </c>
      <c r="H13" s="20" t="str">
        <f>VLOOKUP(G13,CAT!$E$2:$F$26,2)</f>
        <v>M05</v>
      </c>
      <c r="I13" s="21">
        <v>2.5335648148148149E-2</v>
      </c>
      <c r="J13" s="21">
        <v>2.7243055555555558E-3</v>
      </c>
      <c r="K13" s="73" t="s">
        <v>212</v>
      </c>
      <c r="L13" s="20" t="s">
        <v>22</v>
      </c>
      <c r="M13" s="17" t="s">
        <v>3070</v>
      </c>
      <c r="N13" s="20" t="s">
        <v>1168</v>
      </c>
      <c r="O13" s="20">
        <f t="shared" si="1"/>
        <v>218</v>
      </c>
      <c r="P13" s="19">
        <v>45</v>
      </c>
    </row>
    <row r="14" spans="1:16" x14ac:dyDescent="0.25">
      <c r="A14" s="20" t="str">
        <f t="shared" si="0"/>
        <v>IZZO_ARCANGELO_M05</v>
      </c>
      <c r="B14" s="20">
        <v>19</v>
      </c>
      <c r="C14" s="20">
        <v>19</v>
      </c>
      <c r="D14" s="20" t="s">
        <v>209</v>
      </c>
      <c r="E14" s="19">
        <v>16</v>
      </c>
      <c r="F14" s="20">
        <v>3</v>
      </c>
      <c r="G14" s="20" t="s">
        <v>29</v>
      </c>
      <c r="H14" s="20" t="str">
        <f>VLOOKUP(G14,CAT!$E$2:$F$26,2)</f>
        <v>M05</v>
      </c>
      <c r="I14" s="21">
        <v>2.5354745370370368E-2</v>
      </c>
      <c r="J14" s="21">
        <v>2.7262731481481482E-3</v>
      </c>
      <c r="K14" s="73" t="s">
        <v>329</v>
      </c>
      <c r="L14" s="20" t="s">
        <v>944</v>
      </c>
      <c r="M14" s="17" t="s">
        <v>3071</v>
      </c>
      <c r="N14" s="20" t="s">
        <v>1168</v>
      </c>
      <c r="O14" s="20">
        <f t="shared" si="1"/>
        <v>217</v>
      </c>
      <c r="P14" s="19">
        <v>42</v>
      </c>
    </row>
    <row r="15" spans="1:16" x14ac:dyDescent="0.25">
      <c r="A15" s="20" t="str">
        <f t="shared" si="0"/>
        <v>DI_CERBO_LUCIANO_M07</v>
      </c>
      <c r="B15" s="20">
        <v>21</v>
      </c>
      <c r="C15" s="20">
        <v>21</v>
      </c>
      <c r="D15" s="20" t="s">
        <v>209</v>
      </c>
      <c r="E15" s="19">
        <v>42</v>
      </c>
      <c r="F15" s="20">
        <v>1</v>
      </c>
      <c r="G15" s="20" t="s">
        <v>17</v>
      </c>
      <c r="H15" s="20" t="str">
        <f>VLOOKUP(G15,CAT!$E$2:$F$26,2)</f>
        <v>M07</v>
      </c>
      <c r="I15" s="21">
        <v>2.5435185185185186E-2</v>
      </c>
      <c r="J15" s="21">
        <v>2.7349537037037034E-3</v>
      </c>
      <c r="K15" s="73" t="s">
        <v>1138</v>
      </c>
      <c r="L15" s="20" t="s">
        <v>53</v>
      </c>
      <c r="M15" s="17" t="s">
        <v>3072</v>
      </c>
      <c r="N15" s="20" t="s">
        <v>92</v>
      </c>
      <c r="O15" s="20">
        <f t="shared" si="1"/>
        <v>216</v>
      </c>
      <c r="P15" s="19">
        <v>45</v>
      </c>
    </row>
    <row r="16" spans="1:16" x14ac:dyDescent="0.25">
      <c r="A16" s="20" t="str">
        <f t="shared" si="0"/>
        <v>GIGLIO_GIOVANNI_M06</v>
      </c>
      <c r="B16" s="20">
        <v>23</v>
      </c>
      <c r="C16" s="20">
        <v>23</v>
      </c>
      <c r="D16" s="20" t="s">
        <v>209</v>
      </c>
      <c r="E16" s="19">
        <v>120</v>
      </c>
      <c r="F16" s="20">
        <v>2</v>
      </c>
      <c r="G16" s="20" t="s">
        <v>15</v>
      </c>
      <c r="H16" s="20" t="str">
        <f>VLOOKUP(G16,CAT!$E$2:$F$26,2)</f>
        <v>M06</v>
      </c>
      <c r="I16" s="21">
        <v>2.5590856481481485E-2</v>
      </c>
      <c r="J16" s="21">
        <v>2.751736111111111E-3</v>
      </c>
      <c r="K16" s="73" t="s">
        <v>286</v>
      </c>
      <c r="L16" s="20" t="s">
        <v>34</v>
      </c>
      <c r="M16" s="17" t="s">
        <v>3073</v>
      </c>
      <c r="N16" s="20" t="s">
        <v>953</v>
      </c>
      <c r="O16" s="20">
        <f t="shared" si="1"/>
        <v>215</v>
      </c>
      <c r="P16" s="19">
        <v>42</v>
      </c>
    </row>
    <row r="17" spans="1:16" x14ac:dyDescent="0.25">
      <c r="A17" s="20" t="str">
        <f t="shared" si="0"/>
        <v>LOMBARDI_DOMENICO_M04</v>
      </c>
      <c r="B17" s="20">
        <v>24</v>
      </c>
      <c r="C17" s="20">
        <v>24</v>
      </c>
      <c r="D17" s="20" t="s">
        <v>209</v>
      </c>
      <c r="E17" s="19">
        <v>122</v>
      </c>
      <c r="F17" s="20">
        <v>8</v>
      </c>
      <c r="G17" s="20" t="s">
        <v>7</v>
      </c>
      <c r="H17" s="20" t="str">
        <f>VLOOKUP(G17,CAT!$E$2:$F$26,2)</f>
        <v>M04</v>
      </c>
      <c r="I17" s="21">
        <v>2.5738425925925925E-2</v>
      </c>
      <c r="J17" s="21">
        <v>2.7675925925925923E-3</v>
      </c>
      <c r="K17" s="73" t="s">
        <v>462</v>
      </c>
      <c r="L17" s="20" t="s">
        <v>28</v>
      </c>
      <c r="M17" s="17" t="s">
        <v>3074</v>
      </c>
      <c r="N17" s="19" t="s">
        <v>953</v>
      </c>
      <c r="O17" s="20">
        <f t="shared" si="1"/>
        <v>214</v>
      </c>
      <c r="P17" s="19">
        <v>36</v>
      </c>
    </row>
    <row r="18" spans="1:16" x14ac:dyDescent="0.25">
      <c r="A18" s="20" t="str">
        <f t="shared" si="0"/>
        <v>SPELTRA_AMELIO_M02</v>
      </c>
      <c r="B18" s="20">
        <v>26</v>
      </c>
      <c r="C18" s="20">
        <v>26</v>
      </c>
      <c r="D18" s="20" t="s">
        <v>209</v>
      </c>
      <c r="E18" s="19">
        <v>161</v>
      </c>
      <c r="F18" s="20">
        <v>3</v>
      </c>
      <c r="G18" s="20" t="s">
        <v>20</v>
      </c>
      <c r="H18" s="20" t="str">
        <f>VLOOKUP(G18,CAT!$E$2:$F$26,2)</f>
        <v>M02</v>
      </c>
      <c r="I18" s="21">
        <v>2.5815972222222219E-2</v>
      </c>
      <c r="J18" s="21">
        <v>2.775925925925926E-3</v>
      </c>
      <c r="K18" s="73" t="s">
        <v>63</v>
      </c>
      <c r="L18" s="20" t="s">
        <v>64</v>
      </c>
      <c r="M18" s="17" t="s">
        <v>3075</v>
      </c>
      <c r="N18" s="20" t="s">
        <v>1169</v>
      </c>
      <c r="O18" s="20">
        <f t="shared" si="1"/>
        <v>213</v>
      </c>
      <c r="P18" s="19">
        <v>37</v>
      </c>
    </row>
    <row r="19" spans="1:16" x14ac:dyDescent="0.25">
      <c r="A19" s="20" t="str">
        <f t="shared" si="0"/>
        <v>RICCIARDI_ALESSANDRO_M04</v>
      </c>
      <c r="B19" s="20">
        <v>27</v>
      </c>
      <c r="C19" s="20">
        <v>27</v>
      </c>
      <c r="D19" s="20" t="s">
        <v>209</v>
      </c>
      <c r="E19" s="19">
        <v>113</v>
      </c>
      <c r="F19" s="20">
        <v>9</v>
      </c>
      <c r="G19" s="20" t="s">
        <v>7</v>
      </c>
      <c r="H19" s="20" t="str">
        <f>VLOOKUP(G19,CAT!$E$2:$F$26,2)</f>
        <v>M04</v>
      </c>
      <c r="I19" s="21">
        <v>2.5834490740740745E-2</v>
      </c>
      <c r="J19" s="21">
        <v>2.7778935185185185E-3</v>
      </c>
      <c r="K19" s="73" t="s">
        <v>59</v>
      </c>
      <c r="L19" s="20" t="s">
        <v>95</v>
      </c>
      <c r="M19" s="17" t="s">
        <v>3076</v>
      </c>
      <c r="N19" s="20" t="s">
        <v>189</v>
      </c>
      <c r="O19" s="20">
        <f t="shared" si="1"/>
        <v>212</v>
      </c>
      <c r="P19" s="19">
        <v>35</v>
      </c>
    </row>
    <row r="20" spans="1:16" x14ac:dyDescent="0.25">
      <c r="A20" s="20" t="str">
        <f t="shared" si="0"/>
        <v>TOZZI_ANTONIO_M02</v>
      </c>
      <c r="B20" s="20">
        <v>28</v>
      </c>
      <c r="C20" s="20">
        <v>28</v>
      </c>
      <c r="D20" s="20" t="s">
        <v>209</v>
      </c>
      <c r="E20" s="19">
        <v>163</v>
      </c>
      <c r="F20" s="20">
        <v>4</v>
      </c>
      <c r="G20" s="20" t="s">
        <v>20</v>
      </c>
      <c r="H20" s="20" t="str">
        <f>VLOOKUP(G20,CAT!$E$2:$F$26,2)</f>
        <v>M02</v>
      </c>
      <c r="I20" s="21">
        <v>2.5840856481481479E-2</v>
      </c>
      <c r="J20" s="21">
        <v>2.7785879629629623E-3</v>
      </c>
      <c r="K20" s="73" t="s">
        <v>69</v>
      </c>
      <c r="L20" s="20" t="s">
        <v>22</v>
      </c>
      <c r="M20" s="17" t="s">
        <v>3077</v>
      </c>
      <c r="N20" s="20" t="s">
        <v>1169</v>
      </c>
      <c r="O20" s="20">
        <f t="shared" si="1"/>
        <v>211</v>
      </c>
      <c r="P20" s="19">
        <v>36</v>
      </c>
    </row>
    <row r="21" spans="1:16" x14ac:dyDescent="0.25">
      <c r="A21" s="20" t="str">
        <f t="shared" si="0"/>
        <v>CERULO_ETTORE_M03</v>
      </c>
      <c r="B21" s="20">
        <v>31</v>
      </c>
      <c r="C21" s="20">
        <v>31</v>
      </c>
      <c r="D21" s="20" t="s">
        <v>209</v>
      </c>
      <c r="E21" s="19">
        <v>220</v>
      </c>
      <c r="F21" s="20">
        <v>8</v>
      </c>
      <c r="G21" s="20" t="s">
        <v>3</v>
      </c>
      <c r="H21" s="20" t="str">
        <f>VLOOKUP(G21,CAT!$E$2:$F$26,2)</f>
        <v>M03</v>
      </c>
      <c r="I21" s="21">
        <v>2.5979745370370372E-2</v>
      </c>
      <c r="J21" s="21">
        <v>2.7935185185185185E-3</v>
      </c>
      <c r="K21" s="73" t="s">
        <v>5</v>
      </c>
      <c r="L21" s="20" t="s">
        <v>6</v>
      </c>
      <c r="M21" s="17" t="s">
        <v>3078</v>
      </c>
      <c r="N21" s="20" t="s">
        <v>1169</v>
      </c>
      <c r="O21" s="20">
        <f t="shared" si="1"/>
        <v>210</v>
      </c>
      <c r="P21" s="19">
        <v>37</v>
      </c>
    </row>
    <row r="22" spans="1:16" x14ac:dyDescent="0.25">
      <c r="A22" s="20" t="str">
        <f t="shared" si="0"/>
        <v>AMBROSINO_ALBERTO_M04</v>
      </c>
      <c r="B22" s="20">
        <v>36</v>
      </c>
      <c r="C22" s="20">
        <v>36</v>
      </c>
      <c r="D22" s="20" t="s">
        <v>209</v>
      </c>
      <c r="E22" s="19">
        <v>137</v>
      </c>
      <c r="F22" s="20">
        <v>11</v>
      </c>
      <c r="G22" s="20" t="s">
        <v>7</v>
      </c>
      <c r="H22" s="20" t="str">
        <f>VLOOKUP(G22,CAT!$E$2:$F$26,2)</f>
        <v>M04</v>
      </c>
      <c r="I22" s="21">
        <v>2.6718171296296295E-2</v>
      </c>
      <c r="J22" s="21">
        <v>2.8729166666666673E-3</v>
      </c>
      <c r="K22" s="73" t="s">
        <v>880</v>
      </c>
      <c r="L22" s="20" t="s">
        <v>130</v>
      </c>
      <c r="M22" s="17" t="s">
        <v>3079</v>
      </c>
      <c r="N22" s="20" t="s">
        <v>900</v>
      </c>
      <c r="O22" s="20">
        <f t="shared" si="1"/>
        <v>209</v>
      </c>
      <c r="P22" s="19">
        <v>34</v>
      </c>
    </row>
    <row r="23" spans="1:16" x14ac:dyDescent="0.25">
      <c r="A23" s="20" t="str">
        <f t="shared" si="0"/>
        <v>INGLESE_LUCA_M03</v>
      </c>
      <c r="B23" s="20">
        <v>37</v>
      </c>
      <c r="C23" s="20">
        <v>37</v>
      </c>
      <c r="D23" s="20" t="s">
        <v>209</v>
      </c>
      <c r="E23" s="19">
        <v>149</v>
      </c>
      <c r="F23" s="20">
        <v>10</v>
      </c>
      <c r="G23" s="20" t="s">
        <v>3</v>
      </c>
      <c r="H23" s="20" t="str">
        <f>VLOOKUP(G23,CAT!$E$2:$F$26,2)</f>
        <v>M03</v>
      </c>
      <c r="I23" s="21">
        <v>2.6754050925925924E-2</v>
      </c>
      <c r="J23" s="21">
        <v>2.8767361111111112E-3</v>
      </c>
      <c r="K23" s="73" t="s">
        <v>37</v>
      </c>
      <c r="L23" s="20" t="s">
        <v>102</v>
      </c>
      <c r="M23" s="17" t="s">
        <v>3080</v>
      </c>
      <c r="N23" s="20" t="s">
        <v>1169</v>
      </c>
      <c r="O23" s="20">
        <f t="shared" si="1"/>
        <v>208</v>
      </c>
      <c r="P23" s="19">
        <v>36</v>
      </c>
    </row>
    <row r="24" spans="1:16" x14ac:dyDescent="0.25">
      <c r="A24" s="20" t="str">
        <f t="shared" si="0"/>
        <v>NAPOLITANO_LUIGI_M05</v>
      </c>
      <c r="B24" s="20">
        <v>38</v>
      </c>
      <c r="C24" s="20">
        <v>38</v>
      </c>
      <c r="D24" s="20" t="s">
        <v>209</v>
      </c>
      <c r="E24" s="19">
        <v>238</v>
      </c>
      <c r="F24" s="20">
        <v>6</v>
      </c>
      <c r="G24" s="20" t="s">
        <v>29</v>
      </c>
      <c r="H24" s="20" t="str">
        <f>VLOOKUP(G24,CAT!$E$2:$F$26,2)</f>
        <v>M05</v>
      </c>
      <c r="I24" s="21">
        <v>2.6772569444444446E-2</v>
      </c>
      <c r="J24" s="21">
        <v>2.8788194444444447E-3</v>
      </c>
      <c r="K24" s="73" t="s">
        <v>181</v>
      </c>
      <c r="L24" s="20" t="s">
        <v>35</v>
      </c>
      <c r="M24" s="17" t="s">
        <v>3081</v>
      </c>
      <c r="N24" s="20" t="s">
        <v>1168</v>
      </c>
      <c r="O24" s="20">
        <f t="shared" si="1"/>
        <v>207</v>
      </c>
      <c r="P24" s="19">
        <v>39</v>
      </c>
    </row>
    <row r="25" spans="1:16" x14ac:dyDescent="0.25">
      <c r="A25" s="20" t="str">
        <f t="shared" si="0"/>
        <v>INGLESE_EMIDIO_M02</v>
      </c>
      <c r="B25" s="20">
        <v>39</v>
      </c>
      <c r="C25" s="20">
        <v>39</v>
      </c>
      <c r="D25" s="20" t="s">
        <v>209</v>
      </c>
      <c r="E25" s="19">
        <v>148</v>
      </c>
      <c r="F25" s="20">
        <v>6</v>
      </c>
      <c r="G25" s="20" t="s">
        <v>20</v>
      </c>
      <c r="H25" s="20" t="str">
        <f>VLOOKUP(G25,CAT!$E$2:$F$26,2)</f>
        <v>M02</v>
      </c>
      <c r="I25" s="21">
        <v>2.6788773148148148E-2</v>
      </c>
      <c r="J25" s="21">
        <v>2.880555555555555E-3</v>
      </c>
      <c r="K25" s="73" t="s">
        <v>37</v>
      </c>
      <c r="L25" s="20" t="s">
        <v>38</v>
      </c>
      <c r="M25" s="17" t="s">
        <v>3082</v>
      </c>
      <c r="N25" s="20" t="s">
        <v>1169</v>
      </c>
      <c r="O25" s="20">
        <f t="shared" si="1"/>
        <v>206</v>
      </c>
      <c r="P25" s="19">
        <v>35</v>
      </c>
    </row>
    <row r="26" spans="1:16" x14ac:dyDescent="0.25">
      <c r="A26" s="20" t="str">
        <f t="shared" si="0"/>
        <v>MANCINI_LUIGI_M03</v>
      </c>
      <c r="B26" s="20">
        <v>49</v>
      </c>
      <c r="C26" s="20">
        <v>49</v>
      </c>
      <c r="D26" s="20" t="s">
        <v>209</v>
      </c>
      <c r="E26" s="19">
        <v>48</v>
      </c>
      <c r="F26" s="20">
        <v>14</v>
      </c>
      <c r="G26" s="20" t="s">
        <v>3</v>
      </c>
      <c r="H26" s="20" t="str">
        <f>VLOOKUP(G26,CAT!$E$2:$F$26,2)</f>
        <v>M03</v>
      </c>
      <c r="I26" s="21">
        <v>2.736111111111111E-2</v>
      </c>
      <c r="J26" s="21">
        <v>2.9420138888888894E-3</v>
      </c>
      <c r="K26" s="73" t="s">
        <v>504</v>
      </c>
      <c r="L26" s="20" t="s">
        <v>35</v>
      </c>
      <c r="M26" s="17" t="s">
        <v>3182</v>
      </c>
      <c r="N26" s="20" t="s">
        <v>328</v>
      </c>
      <c r="O26" s="20">
        <f t="shared" si="1"/>
        <v>205</v>
      </c>
      <c r="P26" s="19">
        <v>35</v>
      </c>
    </row>
    <row r="27" spans="1:16" x14ac:dyDescent="0.25">
      <c r="A27" s="20" t="str">
        <f t="shared" si="0"/>
        <v>FERRI_LEUCIO_M06</v>
      </c>
      <c r="B27" s="20">
        <v>50</v>
      </c>
      <c r="C27" s="20">
        <v>50</v>
      </c>
      <c r="D27" s="20" t="s">
        <v>209</v>
      </c>
      <c r="E27" s="19">
        <v>146</v>
      </c>
      <c r="F27" s="20">
        <v>4</v>
      </c>
      <c r="G27" s="20" t="s">
        <v>15</v>
      </c>
      <c r="H27" s="20" t="str">
        <f>VLOOKUP(G27,CAT!$E$2:$F$26,2)</f>
        <v>M06</v>
      </c>
      <c r="I27" s="21">
        <v>2.7382523148148149E-2</v>
      </c>
      <c r="J27" s="21">
        <v>2.9443287037037038E-3</v>
      </c>
      <c r="K27" s="73" t="s">
        <v>578</v>
      </c>
      <c r="L27" s="20" t="s">
        <v>579</v>
      </c>
      <c r="M27" s="17" t="s">
        <v>3083</v>
      </c>
      <c r="N27" s="20" t="s">
        <v>1169</v>
      </c>
      <c r="O27" s="20">
        <f t="shared" si="1"/>
        <v>204</v>
      </c>
      <c r="P27" s="19">
        <v>39</v>
      </c>
    </row>
    <row r="28" spans="1:16" x14ac:dyDescent="0.25">
      <c r="A28" s="20" t="str">
        <f t="shared" si="0"/>
        <v>PRINCIPE_MICHELE_M07</v>
      </c>
      <c r="B28" s="20">
        <v>53</v>
      </c>
      <c r="C28" s="20">
        <v>52</v>
      </c>
      <c r="D28" s="20" t="s">
        <v>209</v>
      </c>
      <c r="E28" s="19">
        <v>72</v>
      </c>
      <c r="F28" s="20">
        <v>3</v>
      </c>
      <c r="G28" s="20" t="s">
        <v>17</v>
      </c>
      <c r="H28" s="20" t="str">
        <f>VLOOKUP(G28,CAT!$E$2:$F$26,2)</f>
        <v>M07</v>
      </c>
      <c r="I28" s="21">
        <v>2.7557291666666664E-2</v>
      </c>
      <c r="J28" s="21">
        <v>2.9631944444444449E-3</v>
      </c>
      <c r="K28" s="73" t="s">
        <v>191</v>
      </c>
      <c r="L28" s="20" t="s">
        <v>4</v>
      </c>
      <c r="M28" s="17" t="s">
        <v>3084</v>
      </c>
      <c r="N28" s="20" t="s">
        <v>1194</v>
      </c>
      <c r="O28" s="20">
        <f t="shared" si="1"/>
        <v>203</v>
      </c>
      <c r="P28" s="19">
        <v>42</v>
      </c>
    </row>
    <row r="29" spans="1:16" x14ac:dyDescent="0.25">
      <c r="A29" s="20" t="str">
        <f t="shared" si="0"/>
        <v>LAVORGNA_ANTONIO_M03</v>
      </c>
      <c r="B29" s="20">
        <v>56</v>
      </c>
      <c r="C29" s="20">
        <v>55</v>
      </c>
      <c r="D29" s="20" t="s">
        <v>209</v>
      </c>
      <c r="E29" s="19">
        <v>246</v>
      </c>
      <c r="F29" s="20">
        <v>16</v>
      </c>
      <c r="G29" s="20" t="s">
        <v>3</v>
      </c>
      <c r="H29" s="20" t="str">
        <f>VLOOKUP(G29,CAT!$E$2:$F$26,2)</f>
        <v>M03</v>
      </c>
      <c r="I29" s="21">
        <v>2.7872685185185181E-2</v>
      </c>
      <c r="J29" s="21">
        <v>2.9971064814814812E-3</v>
      </c>
      <c r="K29" s="73" t="s">
        <v>144</v>
      </c>
      <c r="L29" s="20" t="s">
        <v>22</v>
      </c>
      <c r="M29" s="17" t="s">
        <v>3085</v>
      </c>
      <c r="N29" s="20" t="s">
        <v>1169</v>
      </c>
      <c r="O29" s="20">
        <f t="shared" si="1"/>
        <v>202</v>
      </c>
      <c r="P29" s="19">
        <v>34</v>
      </c>
    </row>
    <row r="30" spans="1:16" x14ac:dyDescent="0.25">
      <c r="A30" s="20" t="str">
        <f t="shared" si="0"/>
        <v>BOTTICELLA_MAURIZIO_M06</v>
      </c>
      <c r="B30" s="20">
        <v>58</v>
      </c>
      <c r="C30" s="20">
        <v>56</v>
      </c>
      <c r="D30" s="20" t="s">
        <v>209</v>
      </c>
      <c r="E30" s="19">
        <v>46</v>
      </c>
      <c r="F30" s="20">
        <v>5</v>
      </c>
      <c r="G30" s="20" t="s">
        <v>15</v>
      </c>
      <c r="H30" s="20" t="str">
        <f>VLOOKUP(G30,CAT!$E$2:$F$26,2)</f>
        <v>M06</v>
      </c>
      <c r="I30" s="21">
        <v>2.7892361111111111E-2</v>
      </c>
      <c r="J30" s="21">
        <v>2.9991898148148143E-3</v>
      </c>
      <c r="K30" s="73" t="s">
        <v>902</v>
      </c>
      <c r="L30" s="20" t="s">
        <v>112</v>
      </c>
      <c r="M30" s="17" t="s">
        <v>3183</v>
      </c>
      <c r="N30" s="20" t="s">
        <v>328</v>
      </c>
      <c r="O30" s="20">
        <f t="shared" si="1"/>
        <v>201</v>
      </c>
      <c r="P30" s="19">
        <v>37</v>
      </c>
    </row>
    <row r="31" spans="1:16" x14ac:dyDescent="0.25">
      <c r="A31" s="20" t="str">
        <f t="shared" si="0"/>
        <v>MASTROCINQUE_FILIPPO_M04</v>
      </c>
      <c r="B31" s="20">
        <v>62</v>
      </c>
      <c r="C31" s="20">
        <v>60</v>
      </c>
      <c r="D31" s="20" t="s">
        <v>209</v>
      </c>
      <c r="E31" s="19">
        <v>111</v>
      </c>
      <c r="F31" s="20">
        <v>15</v>
      </c>
      <c r="G31" s="20" t="s">
        <v>7</v>
      </c>
      <c r="H31" s="20" t="str">
        <f>VLOOKUP(G31,CAT!$E$2:$F$26,2)</f>
        <v>M04</v>
      </c>
      <c r="I31" s="21">
        <v>2.8161458333333333E-2</v>
      </c>
      <c r="J31" s="21">
        <v>3.028125E-3</v>
      </c>
      <c r="K31" s="73" t="s">
        <v>179</v>
      </c>
      <c r="L31" s="20" t="s">
        <v>147</v>
      </c>
      <c r="M31" s="17" t="s">
        <v>3086</v>
      </c>
      <c r="N31" s="20" t="s">
        <v>189</v>
      </c>
      <c r="O31" s="20">
        <f t="shared" si="1"/>
        <v>200</v>
      </c>
      <c r="P31" s="19">
        <v>33</v>
      </c>
    </row>
    <row r="32" spans="1:16" x14ac:dyDescent="0.25">
      <c r="A32" s="20" t="str">
        <f t="shared" si="0"/>
        <v>SORIANO_ANTONIO_M06</v>
      </c>
      <c r="B32" s="20">
        <v>68</v>
      </c>
      <c r="C32" s="20">
        <v>66</v>
      </c>
      <c r="D32" s="20" t="s">
        <v>209</v>
      </c>
      <c r="E32" s="19">
        <v>252</v>
      </c>
      <c r="F32" s="20">
        <v>8</v>
      </c>
      <c r="G32" s="20" t="s">
        <v>15</v>
      </c>
      <c r="H32" s="20" t="str">
        <f>VLOOKUP(G32,CAT!$E$2:$F$26,2)</f>
        <v>M06</v>
      </c>
      <c r="I32" s="21">
        <v>2.8644097222222224E-2</v>
      </c>
      <c r="J32" s="21">
        <v>3.0799768518518515E-3</v>
      </c>
      <c r="K32" s="73" t="s">
        <v>62</v>
      </c>
      <c r="L32" s="20" t="s">
        <v>22</v>
      </c>
      <c r="M32" s="17" t="s">
        <v>3087</v>
      </c>
      <c r="N32" s="20" t="s">
        <v>1169</v>
      </c>
      <c r="O32" s="20">
        <f t="shared" si="1"/>
        <v>199</v>
      </c>
      <c r="P32" s="19">
        <v>36</v>
      </c>
    </row>
    <row r="33" spans="1:16" x14ac:dyDescent="0.25">
      <c r="A33" s="20" t="str">
        <f t="shared" si="0"/>
        <v>SARAPPA_VINCENZO_M04</v>
      </c>
      <c r="B33" s="20">
        <v>69</v>
      </c>
      <c r="C33" s="20">
        <v>67</v>
      </c>
      <c r="D33" s="20" t="s">
        <v>209</v>
      </c>
      <c r="E33" s="19">
        <v>139</v>
      </c>
      <c r="F33" s="20">
        <v>16</v>
      </c>
      <c r="G33" s="20" t="s">
        <v>7</v>
      </c>
      <c r="H33" s="20" t="str">
        <f>VLOOKUP(G33,CAT!$E$2:$F$26,2)</f>
        <v>M04</v>
      </c>
      <c r="I33" s="21">
        <v>2.8647569444444441E-2</v>
      </c>
      <c r="J33" s="21">
        <v>3.0804398148148149E-3</v>
      </c>
      <c r="K33" s="73" t="s">
        <v>3088</v>
      </c>
      <c r="L33" s="20" t="s">
        <v>40</v>
      </c>
      <c r="M33" s="17" t="s">
        <v>3089</v>
      </c>
      <c r="N33" s="20" t="s">
        <v>1168</v>
      </c>
      <c r="O33" s="20">
        <f t="shared" si="1"/>
        <v>198</v>
      </c>
      <c r="P33" s="19">
        <v>32</v>
      </c>
    </row>
    <row r="34" spans="1:16" x14ac:dyDescent="0.25">
      <c r="A34" s="20" t="str">
        <f t="shared" si="0"/>
        <v>PERONE_TOMMASO_M05</v>
      </c>
      <c r="B34" s="20">
        <v>72</v>
      </c>
      <c r="C34" s="20">
        <v>70</v>
      </c>
      <c r="D34" s="20" t="s">
        <v>209</v>
      </c>
      <c r="E34" s="19">
        <v>239</v>
      </c>
      <c r="F34" s="20">
        <v>12</v>
      </c>
      <c r="G34" s="20" t="s">
        <v>29</v>
      </c>
      <c r="H34" s="20" t="str">
        <f>VLOOKUP(G34,CAT!$E$2:$F$26,2)</f>
        <v>M05</v>
      </c>
      <c r="I34" s="21">
        <v>2.8719328703703705E-2</v>
      </c>
      <c r="J34" s="21">
        <v>3.0880787037037036E-3</v>
      </c>
      <c r="K34" s="73" t="s">
        <v>192</v>
      </c>
      <c r="L34" s="20" t="s">
        <v>87</v>
      </c>
      <c r="M34" s="17" t="s">
        <v>3090</v>
      </c>
      <c r="N34" s="20" t="s">
        <v>1168</v>
      </c>
      <c r="O34" s="20">
        <f t="shared" si="1"/>
        <v>197</v>
      </c>
      <c r="P34" s="19">
        <v>37</v>
      </c>
    </row>
    <row r="35" spans="1:16" x14ac:dyDescent="0.25">
      <c r="A35" s="20" t="str">
        <f t="shared" si="0"/>
        <v>TARANTINO_GIANLUIGI_M05</v>
      </c>
      <c r="B35" s="20">
        <v>73</v>
      </c>
      <c r="C35" s="20">
        <v>71</v>
      </c>
      <c r="D35" s="20" t="s">
        <v>209</v>
      </c>
      <c r="E35" s="19">
        <v>51</v>
      </c>
      <c r="F35" s="20">
        <v>13</v>
      </c>
      <c r="G35" s="20" t="s">
        <v>29</v>
      </c>
      <c r="H35" s="20" t="str">
        <f>VLOOKUP(G35,CAT!$E$2:$F$26,2)</f>
        <v>M05</v>
      </c>
      <c r="I35" s="21">
        <v>2.8729166666666667E-2</v>
      </c>
      <c r="J35" s="21">
        <v>3.0891203703703705E-3</v>
      </c>
      <c r="K35" s="73" t="s">
        <v>119</v>
      </c>
      <c r="L35" s="20" t="s">
        <v>98</v>
      </c>
      <c r="M35" s="17" t="s">
        <v>3184</v>
      </c>
      <c r="N35" s="20" t="s">
        <v>328</v>
      </c>
      <c r="O35" s="20">
        <f t="shared" si="1"/>
        <v>196</v>
      </c>
      <c r="P35" s="19">
        <v>36</v>
      </c>
    </row>
    <row r="36" spans="1:16" x14ac:dyDescent="0.25">
      <c r="A36" s="20" t="str">
        <f t="shared" si="0"/>
        <v>CAROLLA_ANTONIO_M07</v>
      </c>
      <c r="B36" s="20">
        <v>74</v>
      </c>
      <c r="C36" s="20">
        <v>72</v>
      </c>
      <c r="D36" s="20" t="s">
        <v>209</v>
      </c>
      <c r="E36" s="19">
        <v>53</v>
      </c>
      <c r="F36" s="20">
        <v>5</v>
      </c>
      <c r="G36" s="20" t="s">
        <v>17</v>
      </c>
      <c r="H36" s="20" t="str">
        <f>VLOOKUP(G36,CAT!$E$2:$F$26,2)</f>
        <v>M07</v>
      </c>
      <c r="I36" s="21">
        <v>2.8795717592592595E-2</v>
      </c>
      <c r="J36" s="21">
        <v>3.0962962962962966E-3</v>
      </c>
      <c r="K36" s="73" t="s">
        <v>733</v>
      </c>
      <c r="L36" s="20" t="s">
        <v>22</v>
      </c>
      <c r="M36" s="17" t="s">
        <v>3091</v>
      </c>
      <c r="N36" s="20" t="s">
        <v>1194</v>
      </c>
      <c r="O36" s="20">
        <f t="shared" si="1"/>
        <v>195</v>
      </c>
      <c r="P36" s="19">
        <v>39</v>
      </c>
    </row>
    <row r="37" spans="1:16" x14ac:dyDescent="0.25">
      <c r="A37" s="20" t="str">
        <f t="shared" si="0"/>
        <v>COLESANTI_ROBERTA_F2</v>
      </c>
      <c r="B37" s="20">
        <v>79</v>
      </c>
      <c r="C37" s="20">
        <v>3</v>
      </c>
      <c r="D37" s="20" t="s">
        <v>210</v>
      </c>
      <c r="E37" s="19">
        <v>20</v>
      </c>
      <c r="F37" s="20">
        <v>1</v>
      </c>
      <c r="G37" s="20" t="s">
        <v>12</v>
      </c>
      <c r="H37" s="20" t="str">
        <f>VLOOKUP(G37,CAT!$E$2:$F$26,2)</f>
        <v>F2</v>
      </c>
      <c r="I37" s="21">
        <v>2.9210069444444445E-2</v>
      </c>
      <c r="J37" s="21">
        <v>3.1408564814814819E-3</v>
      </c>
      <c r="K37" s="73" t="s">
        <v>13</v>
      </c>
      <c r="L37" s="20" t="s">
        <v>14</v>
      </c>
      <c r="M37" s="17" t="s">
        <v>3092</v>
      </c>
      <c r="N37" s="20" t="s">
        <v>1169</v>
      </c>
      <c r="O37" s="20">
        <f t="shared" si="1"/>
        <v>194</v>
      </c>
      <c r="P37" s="19">
        <v>12</v>
      </c>
    </row>
    <row r="38" spans="1:16" x14ac:dyDescent="0.25">
      <c r="A38" s="20" t="str">
        <f t="shared" si="0"/>
        <v>CATALANO_SERGIO_M05</v>
      </c>
      <c r="B38" s="20">
        <v>80</v>
      </c>
      <c r="C38" s="20">
        <v>77</v>
      </c>
      <c r="D38" s="20" t="s">
        <v>209</v>
      </c>
      <c r="E38" s="19">
        <v>54</v>
      </c>
      <c r="F38" s="20">
        <v>14</v>
      </c>
      <c r="G38" s="20" t="s">
        <v>29</v>
      </c>
      <c r="H38" s="20" t="str">
        <f>VLOOKUP(G38,CAT!$E$2:$F$26,2)</f>
        <v>M05</v>
      </c>
      <c r="I38" s="21">
        <v>2.9232638888888888E-2</v>
      </c>
      <c r="J38" s="21">
        <v>3.1432870370370369E-3</v>
      </c>
      <c r="K38" s="73" t="s">
        <v>334</v>
      </c>
      <c r="L38" s="20" t="s">
        <v>88</v>
      </c>
      <c r="M38" s="17" t="s">
        <v>3093</v>
      </c>
      <c r="N38" s="20" t="s">
        <v>1194</v>
      </c>
      <c r="O38" s="20">
        <f t="shared" si="1"/>
        <v>193</v>
      </c>
      <c r="P38" s="19">
        <v>35</v>
      </c>
    </row>
    <row r="39" spans="1:16" x14ac:dyDescent="0.25">
      <c r="A39" s="20" t="str">
        <f t="shared" si="0"/>
        <v>GRIMALDI_ALESSANDRO_M06</v>
      </c>
      <c r="B39" s="20">
        <v>81</v>
      </c>
      <c r="C39" s="20">
        <v>78</v>
      </c>
      <c r="D39" s="20" t="s">
        <v>209</v>
      </c>
      <c r="E39" s="19">
        <v>67</v>
      </c>
      <c r="F39" s="20">
        <v>11</v>
      </c>
      <c r="G39" s="20" t="s">
        <v>15</v>
      </c>
      <c r="H39" s="20" t="str">
        <f>VLOOKUP(G39,CAT!$E$2:$F$26,2)</f>
        <v>M06</v>
      </c>
      <c r="I39" s="21">
        <v>2.9236111111111112E-2</v>
      </c>
      <c r="J39" s="21">
        <v>3.1436342592592592E-3</v>
      </c>
      <c r="K39" s="73" t="s">
        <v>142</v>
      </c>
      <c r="L39" s="20" t="s">
        <v>95</v>
      </c>
      <c r="M39" s="17" t="s">
        <v>3094</v>
      </c>
      <c r="N39" s="20" t="s">
        <v>1194</v>
      </c>
      <c r="O39" s="20">
        <f t="shared" si="1"/>
        <v>192</v>
      </c>
      <c r="P39" s="19">
        <v>35</v>
      </c>
    </row>
    <row r="40" spans="1:16" x14ac:dyDescent="0.25">
      <c r="A40" s="20" t="str">
        <f t="shared" si="0"/>
        <v>COVINO_FRANCESCO_M06</v>
      </c>
      <c r="B40" s="20">
        <v>86</v>
      </c>
      <c r="C40" s="20">
        <v>82</v>
      </c>
      <c r="D40" s="20" t="s">
        <v>209</v>
      </c>
      <c r="E40" s="19">
        <v>106</v>
      </c>
      <c r="F40" s="20">
        <v>13</v>
      </c>
      <c r="G40" s="20" t="s">
        <v>15</v>
      </c>
      <c r="H40" s="20" t="str">
        <f>VLOOKUP(G40,CAT!$E$2:$F$26,2)</f>
        <v>M06</v>
      </c>
      <c r="I40" s="21">
        <v>2.9416666666666664E-2</v>
      </c>
      <c r="J40" s="21">
        <v>3.1630787037037031E-3</v>
      </c>
      <c r="K40" s="73" t="s">
        <v>171</v>
      </c>
      <c r="L40" s="20" t="s">
        <v>109</v>
      </c>
      <c r="M40" s="17" t="s">
        <v>3095</v>
      </c>
      <c r="N40" s="20" t="s">
        <v>189</v>
      </c>
      <c r="O40" s="20">
        <f t="shared" si="1"/>
        <v>191</v>
      </c>
      <c r="P40" s="19">
        <v>34</v>
      </c>
    </row>
    <row r="41" spans="1:16" x14ac:dyDescent="0.25">
      <c r="A41" s="20" t="str">
        <f t="shared" si="0"/>
        <v>LANZOTTI_SALVATORE_M02</v>
      </c>
      <c r="B41" s="20">
        <v>87</v>
      </c>
      <c r="C41" s="20">
        <v>83</v>
      </c>
      <c r="D41" s="20" t="s">
        <v>209</v>
      </c>
      <c r="E41" s="19">
        <v>150</v>
      </c>
      <c r="F41" s="20">
        <v>9</v>
      </c>
      <c r="G41" s="20" t="s">
        <v>20</v>
      </c>
      <c r="H41" s="20" t="str">
        <f>VLOOKUP(G41,CAT!$E$2:$F$26,2)</f>
        <v>M02</v>
      </c>
      <c r="I41" s="21">
        <v>2.9620949074074074E-2</v>
      </c>
      <c r="J41" s="21">
        <v>3.1850694444444448E-3</v>
      </c>
      <c r="K41" s="73" t="s">
        <v>737</v>
      </c>
      <c r="L41" s="20" t="s">
        <v>140</v>
      </c>
      <c r="M41" s="17" t="s">
        <v>3096</v>
      </c>
      <c r="N41" s="20" t="s">
        <v>1169</v>
      </c>
      <c r="O41" s="20">
        <f t="shared" si="1"/>
        <v>190</v>
      </c>
      <c r="P41" s="19">
        <v>34</v>
      </c>
    </row>
    <row r="42" spans="1:16" x14ac:dyDescent="0.25">
      <c r="A42" s="20" t="str">
        <f t="shared" si="0"/>
        <v>RICCIARDELLA_NICOLA_M06</v>
      </c>
      <c r="B42" s="20">
        <v>90</v>
      </c>
      <c r="C42" s="20">
        <v>86</v>
      </c>
      <c r="D42" s="20" t="s">
        <v>209</v>
      </c>
      <c r="E42" s="19">
        <v>121</v>
      </c>
      <c r="F42" s="20">
        <v>15</v>
      </c>
      <c r="G42" s="20" t="s">
        <v>15</v>
      </c>
      <c r="H42" s="20" t="str">
        <f>VLOOKUP(G42,CAT!$E$2:$F$26,2)</f>
        <v>M06</v>
      </c>
      <c r="I42" s="21">
        <v>2.9744791666666669E-2</v>
      </c>
      <c r="J42" s="21">
        <v>3.1983796296296296E-3</v>
      </c>
      <c r="K42" s="73" t="s">
        <v>340</v>
      </c>
      <c r="L42" s="20" t="s">
        <v>46</v>
      </c>
      <c r="M42" s="17" t="s">
        <v>3097</v>
      </c>
      <c r="N42" s="20" t="s">
        <v>953</v>
      </c>
      <c r="O42" s="20">
        <f t="shared" si="1"/>
        <v>189</v>
      </c>
      <c r="P42" s="19">
        <v>33</v>
      </c>
    </row>
    <row r="43" spans="1:16" x14ac:dyDescent="0.25">
      <c r="A43" s="20" t="str">
        <f t="shared" si="0"/>
        <v>COSTANZO_GIUSEPPE_M02</v>
      </c>
      <c r="B43" s="20">
        <v>92</v>
      </c>
      <c r="C43" s="20">
        <v>88</v>
      </c>
      <c r="D43" s="20" t="s">
        <v>209</v>
      </c>
      <c r="E43" s="19">
        <v>243</v>
      </c>
      <c r="F43" s="20">
        <v>10</v>
      </c>
      <c r="G43" s="20" t="s">
        <v>20</v>
      </c>
      <c r="H43" s="20" t="str">
        <f>VLOOKUP(G43,CAT!$E$2:$F$26,2)</f>
        <v>M02</v>
      </c>
      <c r="I43" s="21">
        <v>2.9832175925925925E-2</v>
      </c>
      <c r="J43" s="21">
        <v>3.2077546296296298E-3</v>
      </c>
      <c r="K43" s="73" t="s">
        <v>19</v>
      </c>
      <c r="L43" s="20" t="s">
        <v>21</v>
      </c>
      <c r="M43" s="17" t="s">
        <v>3098</v>
      </c>
      <c r="N43" s="20" t="s">
        <v>1169</v>
      </c>
      <c r="O43" s="20">
        <f t="shared" si="1"/>
        <v>188</v>
      </c>
      <c r="P43" s="19">
        <v>33</v>
      </c>
    </row>
    <row r="44" spans="1:16" x14ac:dyDescent="0.25">
      <c r="A44" s="20" t="str">
        <f t="shared" si="0"/>
        <v>TREMONTE_PATRIZIO_M04</v>
      </c>
      <c r="B44" s="20">
        <v>93</v>
      </c>
      <c r="C44" s="20">
        <v>89</v>
      </c>
      <c r="D44" s="20" t="s">
        <v>209</v>
      </c>
      <c r="E44" s="19">
        <v>164</v>
      </c>
      <c r="F44" s="20">
        <v>20</v>
      </c>
      <c r="G44" s="20" t="s">
        <v>7</v>
      </c>
      <c r="H44" s="20" t="str">
        <f>VLOOKUP(G44,CAT!$E$2:$F$26,2)</f>
        <v>M04</v>
      </c>
      <c r="I44" s="21">
        <v>2.9844328703703706E-2</v>
      </c>
      <c r="J44" s="21">
        <v>3.2090277777777781E-3</v>
      </c>
      <c r="K44" s="73" t="s">
        <v>296</v>
      </c>
      <c r="L44" s="20" t="s">
        <v>101</v>
      </c>
      <c r="M44" s="17" t="s">
        <v>3099</v>
      </c>
      <c r="N44" s="20" t="s">
        <v>1169</v>
      </c>
      <c r="O44" s="20">
        <f t="shared" si="1"/>
        <v>187</v>
      </c>
      <c r="P44" s="19">
        <v>31</v>
      </c>
    </row>
    <row r="45" spans="1:16" x14ac:dyDescent="0.25">
      <c r="A45" s="20" t="str">
        <f t="shared" si="0"/>
        <v>PIETROVITO_SERGIO_M06</v>
      </c>
      <c r="B45" s="20">
        <v>97</v>
      </c>
      <c r="C45" s="20">
        <v>93</v>
      </c>
      <c r="D45" s="20" t="s">
        <v>209</v>
      </c>
      <c r="E45" s="19">
        <v>45</v>
      </c>
      <c r="F45" s="20">
        <v>16</v>
      </c>
      <c r="G45" s="20" t="s">
        <v>15</v>
      </c>
      <c r="H45" s="20" t="str">
        <f>VLOOKUP(G45,CAT!$E$2:$F$26,2)</f>
        <v>M06</v>
      </c>
      <c r="I45" s="21">
        <v>2.9939814814814818E-2</v>
      </c>
      <c r="J45" s="21">
        <v>3.2193287037037034E-3</v>
      </c>
      <c r="K45" s="73" t="s">
        <v>1147</v>
      </c>
      <c r="L45" s="20" t="s">
        <v>88</v>
      </c>
      <c r="M45" s="17" t="s">
        <v>3100</v>
      </c>
      <c r="N45" s="20" t="s">
        <v>92</v>
      </c>
      <c r="O45" s="20">
        <f t="shared" si="1"/>
        <v>186</v>
      </c>
      <c r="P45" s="19">
        <v>32</v>
      </c>
    </row>
    <row r="46" spans="1:16" x14ac:dyDescent="0.25">
      <c r="A46" s="20" t="str">
        <f t="shared" si="0"/>
        <v>ANTONINO_ITALO_M03</v>
      </c>
      <c r="B46" s="20">
        <v>101</v>
      </c>
      <c r="C46" s="20">
        <v>97</v>
      </c>
      <c r="D46" s="20" t="s">
        <v>209</v>
      </c>
      <c r="E46" s="19">
        <v>140</v>
      </c>
      <c r="F46" s="20">
        <v>17</v>
      </c>
      <c r="G46" s="20" t="s">
        <v>3</v>
      </c>
      <c r="H46" s="20" t="str">
        <f>VLOOKUP(G46,CAT!$E$2:$F$26,2)</f>
        <v>M03</v>
      </c>
      <c r="I46" s="21">
        <v>3.0080439814814813E-2</v>
      </c>
      <c r="J46" s="21">
        <v>3.2344907407407409E-3</v>
      </c>
      <c r="K46" s="73" t="s">
        <v>731</v>
      </c>
      <c r="L46" s="20" t="s">
        <v>732</v>
      </c>
      <c r="M46" s="17" t="s">
        <v>3101</v>
      </c>
      <c r="N46" s="20" t="s">
        <v>1169</v>
      </c>
      <c r="O46" s="20">
        <f t="shared" si="1"/>
        <v>185</v>
      </c>
      <c r="P46" s="19">
        <v>33</v>
      </c>
    </row>
    <row r="47" spans="1:16" x14ac:dyDescent="0.25">
      <c r="A47" s="20" t="str">
        <f t="shared" si="0"/>
        <v>COVINO_GIAMPIERO_M03</v>
      </c>
      <c r="B47" s="20">
        <v>102</v>
      </c>
      <c r="C47" s="20">
        <v>98</v>
      </c>
      <c r="D47" s="20" t="s">
        <v>209</v>
      </c>
      <c r="E47" s="19">
        <v>107</v>
      </c>
      <c r="F47" s="20">
        <v>18</v>
      </c>
      <c r="G47" s="20" t="s">
        <v>3</v>
      </c>
      <c r="H47" s="20" t="str">
        <f>VLOOKUP(G47,CAT!$E$2:$F$26,2)</f>
        <v>M03</v>
      </c>
      <c r="I47" s="21">
        <v>3.0276620370370374E-2</v>
      </c>
      <c r="J47" s="21">
        <v>3.2555555555555554E-3</v>
      </c>
      <c r="K47" s="73" t="s">
        <v>171</v>
      </c>
      <c r="L47" s="20" t="s">
        <v>3102</v>
      </c>
      <c r="M47" s="17" t="s">
        <v>3103</v>
      </c>
      <c r="N47" s="20" t="s">
        <v>189</v>
      </c>
      <c r="O47" s="20">
        <f t="shared" si="1"/>
        <v>184</v>
      </c>
      <c r="P47" s="19">
        <v>32</v>
      </c>
    </row>
    <row r="48" spans="1:16" x14ac:dyDescent="0.25">
      <c r="A48" s="20" t="str">
        <f t="shared" si="0"/>
        <v>BAKR_AHMAD_ABDELGHANY_MUH_M02</v>
      </c>
      <c r="B48" s="20">
        <v>106</v>
      </c>
      <c r="C48" s="20">
        <v>102</v>
      </c>
      <c r="D48" s="20" t="s">
        <v>209</v>
      </c>
      <c r="E48" s="19">
        <v>102</v>
      </c>
      <c r="F48" s="20">
        <v>12</v>
      </c>
      <c r="G48" s="20" t="s">
        <v>20</v>
      </c>
      <c r="H48" s="20" t="str">
        <f>VLOOKUP(G48,CAT!$E$2:$F$26,2)</f>
        <v>M02</v>
      </c>
      <c r="I48" s="21">
        <v>3.0394097222222222E-2</v>
      </c>
      <c r="J48" s="21">
        <v>3.2681712962962964E-3</v>
      </c>
      <c r="K48" s="23" t="s">
        <v>1427</v>
      </c>
      <c r="L48" s="23" t="s">
        <v>1426</v>
      </c>
      <c r="M48" s="17" t="s">
        <v>3104</v>
      </c>
      <c r="N48" s="20" t="s">
        <v>189</v>
      </c>
      <c r="O48" s="20">
        <f t="shared" si="1"/>
        <v>183</v>
      </c>
      <c r="P48" s="19">
        <v>32</v>
      </c>
    </row>
    <row r="49" spans="1:16" x14ac:dyDescent="0.25">
      <c r="A49" s="20" t="str">
        <f t="shared" si="0"/>
        <v>MECCARIELLO_CARMINE_M04</v>
      </c>
      <c r="B49" s="20">
        <v>109</v>
      </c>
      <c r="C49" s="20">
        <v>105</v>
      </c>
      <c r="D49" s="20" t="s">
        <v>209</v>
      </c>
      <c r="E49" s="19">
        <v>237</v>
      </c>
      <c r="F49" s="20">
        <v>25</v>
      </c>
      <c r="G49" s="20" t="s">
        <v>7</v>
      </c>
      <c r="H49" s="20" t="str">
        <f>VLOOKUP(G49,CAT!$E$2:$F$26,2)</f>
        <v>M04</v>
      </c>
      <c r="I49" s="21">
        <v>3.0416666666666665E-2</v>
      </c>
      <c r="J49" s="21">
        <v>3.2706018518518522E-3</v>
      </c>
      <c r="K49" s="73" t="s">
        <v>180</v>
      </c>
      <c r="L49" s="20" t="s">
        <v>81</v>
      </c>
      <c r="M49" s="17" t="s">
        <v>3105</v>
      </c>
      <c r="N49" s="20" t="s">
        <v>1168</v>
      </c>
      <c r="O49" s="20">
        <f t="shared" si="1"/>
        <v>182</v>
      </c>
      <c r="P49" s="19">
        <v>30</v>
      </c>
    </row>
    <row r="50" spans="1:16" x14ac:dyDescent="0.25">
      <c r="A50" s="20" t="str">
        <f t="shared" si="0"/>
        <v>CANU_GIANFRANCO_M09</v>
      </c>
      <c r="B50" s="20">
        <v>110</v>
      </c>
      <c r="C50" s="20">
        <v>106</v>
      </c>
      <c r="D50" s="20" t="s">
        <v>209</v>
      </c>
      <c r="E50" s="19">
        <v>116</v>
      </c>
      <c r="F50" s="20">
        <v>4</v>
      </c>
      <c r="G50" s="20" t="s">
        <v>70</v>
      </c>
      <c r="H50" s="20" t="str">
        <f>VLOOKUP(G50,CAT!$E$2:$F$26,2)</f>
        <v>M09</v>
      </c>
      <c r="I50" s="21">
        <v>3.0435185185185187E-2</v>
      </c>
      <c r="J50" s="21">
        <v>3.2725694444444447E-3</v>
      </c>
      <c r="K50" s="73" t="s">
        <v>483</v>
      </c>
      <c r="L50" s="20" t="s">
        <v>151</v>
      </c>
      <c r="M50" s="17" t="s">
        <v>3106</v>
      </c>
      <c r="N50" s="20" t="s">
        <v>953</v>
      </c>
      <c r="O50" s="20">
        <f t="shared" si="1"/>
        <v>181</v>
      </c>
      <c r="P50" s="19">
        <v>45</v>
      </c>
    </row>
    <row r="51" spans="1:16" x14ac:dyDescent="0.25">
      <c r="A51" s="20" t="str">
        <f t="shared" si="0"/>
        <v>PALAZZO_MARIO_M04</v>
      </c>
      <c r="B51" s="20">
        <v>111</v>
      </c>
      <c r="C51" s="20">
        <v>107</v>
      </c>
      <c r="D51" s="20" t="s">
        <v>209</v>
      </c>
      <c r="E51" s="19">
        <v>248</v>
      </c>
      <c r="F51" s="20">
        <v>26</v>
      </c>
      <c r="G51" s="20" t="s">
        <v>7</v>
      </c>
      <c r="H51" s="20" t="str">
        <f>VLOOKUP(G51,CAT!$E$2:$F$26,2)</f>
        <v>M04</v>
      </c>
      <c r="I51" s="21">
        <v>3.0518518518518518E-2</v>
      </c>
      <c r="J51" s="21">
        <v>3.2815972222222222E-3</v>
      </c>
      <c r="K51" s="73" t="s">
        <v>54</v>
      </c>
      <c r="L51" s="20" t="s">
        <v>55</v>
      </c>
      <c r="M51" s="17" t="s">
        <v>3107</v>
      </c>
      <c r="N51" s="20" t="s">
        <v>1169</v>
      </c>
      <c r="O51" s="20">
        <f t="shared" si="1"/>
        <v>180</v>
      </c>
      <c r="P51" s="19">
        <v>29</v>
      </c>
    </row>
    <row r="52" spans="1:16" x14ac:dyDescent="0.25">
      <c r="A52" s="20" t="str">
        <f t="shared" si="0"/>
        <v>TEDESCO_MIANO_M05</v>
      </c>
      <c r="B52" s="20">
        <v>112</v>
      </c>
      <c r="C52" s="20">
        <v>108</v>
      </c>
      <c r="D52" s="20" t="s">
        <v>209</v>
      </c>
      <c r="E52" s="19">
        <v>162</v>
      </c>
      <c r="F52" s="20">
        <v>19</v>
      </c>
      <c r="G52" s="20" t="s">
        <v>29</v>
      </c>
      <c r="H52" s="20" t="str">
        <f>VLOOKUP(G52,CAT!$E$2:$F$26,2)</f>
        <v>M05</v>
      </c>
      <c r="I52" s="21">
        <v>3.0536458333333332E-2</v>
      </c>
      <c r="J52" s="21">
        <v>3.283449074074074E-3</v>
      </c>
      <c r="K52" s="73" t="s">
        <v>67</v>
      </c>
      <c r="L52" s="20" t="s">
        <v>68</v>
      </c>
      <c r="M52" s="17" t="s">
        <v>3108</v>
      </c>
      <c r="N52" s="20" t="s">
        <v>1169</v>
      </c>
      <c r="O52" s="20">
        <f t="shared" si="1"/>
        <v>179</v>
      </c>
      <c r="P52" s="19">
        <v>34</v>
      </c>
    </row>
    <row r="53" spans="1:16" x14ac:dyDescent="0.25">
      <c r="A53" s="20" t="str">
        <f t="shared" si="0"/>
        <v>PACELLI_NICOLA_M02</v>
      </c>
      <c r="B53" s="20">
        <v>114</v>
      </c>
      <c r="C53" s="20">
        <v>110</v>
      </c>
      <c r="D53" s="20" t="s">
        <v>209</v>
      </c>
      <c r="E53" s="19">
        <v>70</v>
      </c>
      <c r="F53" s="20">
        <v>13</v>
      </c>
      <c r="G53" s="20" t="s">
        <v>20</v>
      </c>
      <c r="H53" s="20" t="str">
        <f>VLOOKUP(G53,CAT!$E$2:$F$26,2)</f>
        <v>M02</v>
      </c>
      <c r="I53" s="21">
        <v>3.0663194444444444E-2</v>
      </c>
      <c r="J53" s="21">
        <v>3.2971064814814812E-3</v>
      </c>
      <c r="K53" s="73" t="s">
        <v>646</v>
      </c>
      <c r="L53" s="20" t="s">
        <v>46</v>
      </c>
      <c r="M53" s="17" t="s">
        <v>3109</v>
      </c>
      <c r="N53" s="20" t="s">
        <v>1194</v>
      </c>
      <c r="O53" s="20">
        <f t="shared" si="1"/>
        <v>178</v>
      </c>
      <c r="P53" s="19">
        <v>31</v>
      </c>
    </row>
    <row r="54" spans="1:16" x14ac:dyDescent="0.25">
      <c r="A54" s="20" t="str">
        <f t="shared" si="0"/>
        <v>GIORGIONE_GERARDO_M06</v>
      </c>
      <c r="B54" s="20">
        <v>116</v>
      </c>
      <c r="C54" s="20">
        <v>112</v>
      </c>
      <c r="D54" s="20" t="s">
        <v>209</v>
      </c>
      <c r="E54" s="19">
        <v>217</v>
      </c>
      <c r="F54" s="20">
        <v>18</v>
      </c>
      <c r="G54" s="20" t="s">
        <v>15</v>
      </c>
      <c r="H54" s="20" t="str">
        <f>VLOOKUP(G54,CAT!$E$2:$F$26,2)</f>
        <v>M06</v>
      </c>
      <c r="I54" s="21">
        <v>3.0723958333333332E-2</v>
      </c>
      <c r="J54" s="21">
        <v>3.3037037037037041E-3</v>
      </c>
      <c r="K54" s="73" t="s">
        <v>139</v>
      </c>
      <c r="L54" s="20" t="s">
        <v>61</v>
      </c>
      <c r="M54" s="17" t="s">
        <v>3110</v>
      </c>
      <c r="N54" s="20" t="s">
        <v>1194</v>
      </c>
      <c r="O54" s="20">
        <f t="shared" si="1"/>
        <v>177</v>
      </c>
      <c r="P54" s="19">
        <v>31</v>
      </c>
    </row>
    <row r="55" spans="1:16" x14ac:dyDescent="0.25">
      <c r="A55" s="20" t="str">
        <f t="shared" si="0"/>
        <v>CIVITILLO_MICHELE_ANGELO_M08</v>
      </c>
      <c r="B55" s="20">
        <v>119</v>
      </c>
      <c r="C55" s="20">
        <v>114</v>
      </c>
      <c r="D55" s="20" t="s">
        <v>209</v>
      </c>
      <c r="E55" s="19">
        <v>240</v>
      </c>
      <c r="F55" s="20">
        <v>4</v>
      </c>
      <c r="G55" s="20" t="s">
        <v>9</v>
      </c>
      <c r="H55" s="20" t="str">
        <f>VLOOKUP(G55,CAT!$E$2:$F$26,2)</f>
        <v>M08</v>
      </c>
      <c r="I55" s="21">
        <v>3.0796296296296294E-2</v>
      </c>
      <c r="J55" s="21">
        <v>3.3114583333333329E-3</v>
      </c>
      <c r="K55" s="73" t="s">
        <v>10</v>
      </c>
      <c r="L55" s="20" t="s">
        <v>1084</v>
      </c>
      <c r="M55" s="17" t="s">
        <v>3111</v>
      </c>
      <c r="N55" s="20" t="s">
        <v>1169</v>
      </c>
      <c r="O55" s="20">
        <f t="shared" si="1"/>
        <v>176</v>
      </c>
      <c r="P55" s="19">
        <v>45</v>
      </c>
    </row>
    <row r="56" spans="1:16" x14ac:dyDescent="0.25">
      <c r="A56" s="20" t="str">
        <f t="shared" si="0"/>
        <v>FAPPIANO_MARIA_ANTONIETTA_F2</v>
      </c>
      <c r="B56" s="20">
        <v>122</v>
      </c>
      <c r="C56" s="20">
        <v>6</v>
      </c>
      <c r="D56" s="20" t="s">
        <v>210</v>
      </c>
      <c r="E56" s="19">
        <v>63</v>
      </c>
      <c r="F56" s="20">
        <v>2</v>
      </c>
      <c r="G56" s="20" t="s">
        <v>12</v>
      </c>
      <c r="H56" s="20" t="str">
        <f>VLOOKUP(G56,CAT!$E$2:$F$26,2)</f>
        <v>F2</v>
      </c>
      <c r="I56" s="21">
        <v>3.0858796296296297E-2</v>
      </c>
      <c r="J56" s="21">
        <v>3.3181712962962961E-3</v>
      </c>
      <c r="K56" s="73" t="s">
        <v>2688</v>
      </c>
      <c r="L56" s="20" t="s">
        <v>2689</v>
      </c>
      <c r="M56" s="17" t="s">
        <v>3112</v>
      </c>
      <c r="N56" s="20" t="s">
        <v>1194</v>
      </c>
      <c r="O56" s="20">
        <f t="shared" si="1"/>
        <v>175</v>
      </c>
      <c r="P56" s="19">
        <v>10</v>
      </c>
    </row>
    <row r="57" spans="1:16" x14ac:dyDescent="0.25">
      <c r="A57" s="20" t="str">
        <f t="shared" si="0"/>
        <v>ROMANO_MARCELLO_M08</v>
      </c>
      <c r="B57" s="20">
        <v>124</v>
      </c>
      <c r="C57" s="20">
        <v>118</v>
      </c>
      <c r="D57" s="20" t="s">
        <v>209</v>
      </c>
      <c r="E57" s="19">
        <v>114</v>
      </c>
      <c r="F57" s="20">
        <v>5</v>
      </c>
      <c r="G57" s="20" t="s">
        <v>9</v>
      </c>
      <c r="H57" s="20" t="str">
        <f>VLOOKUP(G57,CAT!$E$2:$F$26,2)</f>
        <v>M08</v>
      </c>
      <c r="I57" s="21">
        <v>3.0876736111111108E-2</v>
      </c>
      <c r="J57" s="21">
        <v>3.3200231481481483E-3</v>
      </c>
      <c r="K57" s="73" t="s">
        <v>161</v>
      </c>
      <c r="L57" s="20" t="s">
        <v>187</v>
      </c>
      <c r="M57" s="17" t="s">
        <v>3113</v>
      </c>
      <c r="N57" s="20" t="s">
        <v>189</v>
      </c>
      <c r="O57" s="20">
        <f t="shared" si="1"/>
        <v>174</v>
      </c>
      <c r="P57" s="19">
        <v>42</v>
      </c>
    </row>
    <row r="58" spans="1:16" x14ac:dyDescent="0.25">
      <c r="A58" s="20" t="str">
        <f t="shared" si="0"/>
        <v>IACOMINO_ALFONSO_M05</v>
      </c>
      <c r="B58" s="20">
        <v>127</v>
      </c>
      <c r="C58" s="20">
        <v>121</v>
      </c>
      <c r="D58" s="20" t="s">
        <v>209</v>
      </c>
      <c r="E58" s="19">
        <v>68</v>
      </c>
      <c r="F58" s="20">
        <v>22</v>
      </c>
      <c r="G58" s="20" t="s">
        <v>29</v>
      </c>
      <c r="H58" s="20" t="str">
        <f>VLOOKUP(G58,CAT!$E$2:$F$26,2)</f>
        <v>M05</v>
      </c>
      <c r="I58" s="21">
        <v>3.0945023148148149E-2</v>
      </c>
      <c r="J58" s="21">
        <v>3.3274305555555557E-3</v>
      </c>
      <c r="K58" s="73" t="s">
        <v>143</v>
      </c>
      <c r="L58" s="20" t="s">
        <v>78</v>
      </c>
      <c r="M58" s="17" t="s">
        <v>3114</v>
      </c>
      <c r="N58" s="20" t="s">
        <v>1194</v>
      </c>
      <c r="O58" s="20">
        <f t="shared" si="1"/>
        <v>173</v>
      </c>
      <c r="P58" s="19">
        <v>33</v>
      </c>
    </row>
    <row r="59" spans="1:16" x14ac:dyDescent="0.25">
      <c r="A59" s="20" t="str">
        <f t="shared" si="0"/>
        <v>DE_ROSA_LUCIO_CARMINE_M06</v>
      </c>
      <c r="B59" s="20">
        <v>128</v>
      </c>
      <c r="C59" s="20">
        <v>122</v>
      </c>
      <c r="D59" s="20" t="s">
        <v>209</v>
      </c>
      <c r="E59" s="19">
        <v>145</v>
      </c>
      <c r="F59" s="20">
        <v>19</v>
      </c>
      <c r="G59" s="20" t="s">
        <v>15</v>
      </c>
      <c r="H59" s="20" t="str">
        <f>VLOOKUP(G59,CAT!$E$2:$F$26,2)</f>
        <v>M06</v>
      </c>
      <c r="I59" s="21">
        <v>3.0958912037037035E-2</v>
      </c>
      <c r="J59" s="21">
        <v>3.3289351851851852E-3</v>
      </c>
      <c r="K59" s="73" t="s">
        <v>3189</v>
      </c>
      <c r="L59" s="20" t="s">
        <v>3190</v>
      </c>
      <c r="M59" s="17" t="s">
        <v>3115</v>
      </c>
      <c r="N59" s="20" t="s">
        <v>1169</v>
      </c>
      <c r="O59" s="20">
        <f t="shared" si="1"/>
        <v>172</v>
      </c>
      <c r="P59" s="19">
        <v>30</v>
      </c>
    </row>
    <row r="60" spans="1:16" x14ac:dyDescent="0.25">
      <c r="A60" s="20" t="str">
        <f t="shared" si="0"/>
        <v>LEONARDIS_DONATO_M04</v>
      </c>
      <c r="B60" s="20">
        <v>131</v>
      </c>
      <c r="C60" s="20">
        <v>124</v>
      </c>
      <c r="D60" s="20" t="s">
        <v>209</v>
      </c>
      <c r="E60" s="19">
        <v>151</v>
      </c>
      <c r="F60" s="20">
        <v>28</v>
      </c>
      <c r="G60" s="20" t="s">
        <v>7</v>
      </c>
      <c r="H60" s="20" t="str">
        <f>VLOOKUP(G60,CAT!$E$2:$F$26,2)</f>
        <v>M04</v>
      </c>
      <c r="I60" s="21">
        <v>3.1127314814814813E-2</v>
      </c>
      <c r="J60" s="21">
        <v>3.3469907407407407E-3</v>
      </c>
      <c r="K60" s="73" t="s">
        <v>909</v>
      </c>
      <c r="L60" s="20" t="s">
        <v>41</v>
      </c>
      <c r="M60" s="17" t="s">
        <v>3116</v>
      </c>
      <c r="N60" s="20" t="s">
        <v>1169</v>
      </c>
      <c r="O60" s="20">
        <f t="shared" si="1"/>
        <v>171</v>
      </c>
      <c r="P60" s="19">
        <v>28</v>
      </c>
    </row>
    <row r="61" spans="1:16" x14ac:dyDescent="0.25">
      <c r="A61" s="20" t="str">
        <f t="shared" si="0"/>
        <v>PALMIERO_LUCA_M04</v>
      </c>
      <c r="B61" s="20">
        <v>133</v>
      </c>
      <c r="C61" s="20">
        <v>125</v>
      </c>
      <c r="D61" s="20" t="s">
        <v>209</v>
      </c>
      <c r="E61" s="19">
        <v>154</v>
      </c>
      <c r="F61" s="20">
        <v>29</v>
      </c>
      <c r="G61" s="20" t="s">
        <v>7</v>
      </c>
      <c r="H61" s="20" t="str">
        <f>VLOOKUP(G61,CAT!$E$2:$F$26,2)</f>
        <v>M04</v>
      </c>
      <c r="I61" s="21">
        <v>3.1225694444444448E-2</v>
      </c>
      <c r="J61" s="21">
        <v>3.3576388888888887E-3</v>
      </c>
      <c r="K61" s="73" t="s">
        <v>756</v>
      </c>
      <c r="L61" s="20" t="s">
        <v>102</v>
      </c>
      <c r="M61" s="17" t="s">
        <v>3117</v>
      </c>
      <c r="N61" s="20" t="s">
        <v>1169</v>
      </c>
      <c r="O61" s="20">
        <f t="shared" si="1"/>
        <v>170</v>
      </c>
      <c r="P61" s="19">
        <v>27</v>
      </c>
    </row>
    <row r="62" spans="1:16" x14ac:dyDescent="0.25">
      <c r="A62" s="20" t="str">
        <f t="shared" si="0"/>
        <v>VICARIO_MARIO_ANTONIO_M08</v>
      </c>
      <c r="B62" s="20">
        <v>135</v>
      </c>
      <c r="C62" s="20">
        <v>127</v>
      </c>
      <c r="D62" s="20" t="s">
        <v>209</v>
      </c>
      <c r="E62" s="19">
        <v>167</v>
      </c>
      <c r="F62" s="20">
        <v>6</v>
      </c>
      <c r="G62" s="20" t="s">
        <v>9</v>
      </c>
      <c r="H62" s="20" t="str">
        <f>VLOOKUP(G62,CAT!$E$2:$F$26,2)</f>
        <v>M08</v>
      </c>
      <c r="I62" s="21">
        <v>3.1409722222222221E-2</v>
      </c>
      <c r="J62" s="21">
        <v>3.3774305555555554E-3</v>
      </c>
      <c r="K62" s="73" t="s">
        <v>374</v>
      </c>
      <c r="L62" s="20" t="s">
        <v>1096</v>
      </c>
      <c r="M62" s="17" t="s">
        <v>3118</v>
      </c>
      <c r="N62" s="20" t="s">
        <v>1169</v>
      </c>
      <c r="O62" s="20">
        <f t="shared" si="1"/>
        <v>169</v>
      </c>
      <c r="P62" s="19">
        <v>39</v>
      </c>
    </row>
    <row r="63" spans="1:16" x14ac:dyDescent="0.25">
      <c r="A63" s="20" t="str">
        <f t="shared" si="0"/>
        <v>CIPOLLA_AGOSTINO_M09</v>
      </c>
      <c r="B63" s="20">
        <v>139</v>
      </c>
      <c r="C63" s="20">
        <v>131</v>
      </c>
      <c r="D63" s="20" t="s">
        <v>209</v>
      </c>
      <c r="E63" s="19">
        <v>118</v>
      </c>
      <c r="F63" s="20">
        <v>6</v>
      </c>
      <c r="G63" s="20" t="s">
        <v>70</v>
      </c>
      <c r="H63" s="20" t="str">
        <f>VLOOKUP(G63,CAT!$E$2:$F$26,2)</f>
        <v>M09</v>
      </c>
      <c r="I63" s="21">
        <v>3.1516203703703706E-2</v>
      </c>
      <c r="J63" s="21">
        <v>3.3888888888888888E-3</v>
      </c>
      <c r="K63" s="73" t="s">
        <v>822</v>
      </c>
      <c r="L63" s="20" t="s">
        <v>94</v>
      </c>
      <c r="M63" s="17" t="s">
        <v>3119</v>
      </c>
      <c r="N63" s="20" t="s">
        <v>953</v>
      </c>
      <c r="O63" s="20">
        <f t="shared" si="1"/>
        <v>168</v>
      </c>
      <c r="P63" s="19">
        <v>42</v>
      </c>
    </row>
    <row r="64" spans="1:16" x14ac:dyDescent="0.25">
      <c r="A64" s="20" t="str">
        <f t="shared" si="0"/>
        <v>PETROCCIA_DONATO_M05</v>
      </c>
      <c r="B64" s="20">
        <v>142</v>
      </c>
      <c r="C64" s="20">
        <v>133</v>
      </c>
      <c r="D64" s="20" t="s">
        <v>209</v>
      </c>
      <c r="E64" s="19">
        <v>158</v>
      </c>
      <c r="F64" s="20">
        <v>24</v>
      </c>
      <c r="G64" s="20" t="s">
        <v>29</v>
      </c>
      <c r="H64" s="20" t="str">
        <f>VLOOKUP(G64,CAT!$E$2:$F$26,2)</f>
        <v>M05</v>
      </c>
      <c r="I64" s="21">
        <v>3.1650462962962964E-2</v>
      </c>
      <c r="J64" s="21">
        <v>3.403240740740741E-3</v>
      </c>
      <c r="K64" s="73" t="s">
        <v>57</v>
      </c>
      <c r="L64" s="20" t="s">
        <v>41</v>
      </c>
      <c r="M64" s="17" t="s">
        <v>3120</v>
      </c>
      <c r="N64" s="20" t="s">
        <v>1169</v>
      </c>
      <c r="O64" s="20">
        <f t="shared" si="1"/>
        <v>167</v>
      </c>
      <c r="P64" s="19">
        <v>32</v>
      </c>
    </row>
    <row r="65" spans="1:16" x14ac:dyDescent="0.25">
      <c r="A65" s="20" t="str">
        <f t="shared" si="0"/>
        <v>CONTE_LUIGI_M02</v>
      </c>
      <c r="B65" s="20">
        <v>144</v>
      </c>
      <c r="C65" s="20">
        <v>135</v>
      </c>
      <c r="D65" s="20" t="s">
        <v>209</v>
      </c>
      <c r="E65" s="19">
        <v>143</v>
      </c>
      <c r="F65" s="20">
        <v>15</v>
      </c>
      <c r="G65" s="20" t="s">
        <v>20</v>
      </c>
      <c r="H65" s="20" t="str">
        <f>VLOOKUP(G65,CAT!$E$2:$F$26,2)</f>
        <v>M02</v>
      </c>
      <c r="I65" s="21">
        <v>3.1663773148148146E-2</v>
      </c>
      <c r="J65" s="21">
        <v>3.4047453703703705E-3</v>
      </c>
      <c r="K65" s="73" t="s">
        <v>3121</v>
      </c>
      <c r="L65" s="20" t="s">
        <v>35</v>
      </c>
      <c r="M65" s="17" t="s">
        <v>3122</v>
      </c>
      <c r="N65" s="20" t="s">
        <v>1169</v>
      </c>
      <c r="O65" s="20">
        <f t="shared" si="1"/>
        <v>166</v>
      </c>
      <c r="P65" s="19">
        <v>30</v>
      </c>
    </row>
    <row r="66" spans="1:16" x14ac:dyDescent="0.25">
      <c r="A66" s="20" t="str">
        <f t="shared" ref="A66:A127" si="2">CONCATENATE(K66,"_",L66,"_",H66)</f>
        <v>FESTA_ANGELO_MICHELE_M07</v>
      </c>
      <c r="B66" s="20">
        <v>147</v>
      </c>
      <c r="C66" s="20">
        <v>137</v>
      </c>
      <c r="D66" s="20" t="s">
        <v>209</v>
      </c>
      <c r="E66" s="19">
        <v>244</v>
      </c>
      <c r="F66" s="20">
        <v>9</v>
      </c>
      <c r="G66" s="20" t="s">
        <v>17</v>
      </c>
      <c r="H66" s="20" t="str">
        <f>VLOOKUP(G66,CAT!$E$2:$F$26,2)</f>
        <v>M07</v>
      </c>
      <c r="I66" s="21">
        <v>3.1858796296296295E-2</v>
      </c>
      <c r="J66" s="21">
        <v>3.4256944444444443E-3</v>
      </c>
      <c r="K66" s="73" t="s">
        <v>26</v>
      </c>
      <c r="L66" s="20" t="s">
        <v>1091</v>
      </c>
      <c r="M66" s="17" t="s">
        <v>3123</v>
      </c>
      <c r="N66" s="20" t="s">
        <v>1169</v>
      </c>
      <c r="O66" s="20">
        <f t="shared" si="1"/>
        <v>165</v>
      </c>
      <c r="P66" s="19">
        <v>37</v>
      </c>
    </row>
    <row r="67" spans="1:16" x14ac:dyDescent="0.25">
      <c r="A67" s="20" t="str">
        <f t="shared" si="2"/>
        <v>PERNICANO_CHRISTIAN_M02</v>
      </c>
      <c r="B67" s="20">
        <v>148</v>
      </c>
      <c r="C67" s="20">
        <v>138</v>
      </c>
      <c r="D67" s="20" t="s">
        <v>209</v>
      </c>
      <c r="E67" s="19">
        <v>157</v>
      </c>
      <c r="F67" s="20">
        <v>16</v>
      </c>
      <c r="G67" s="20" t="s">
        <v>20</v>
      </c>
      <c r="H67" s="20" t="str">
        <f>VLOOKUP(G67,CAT!$E$2:$F$26,2)</f>
        <v>M02</v>
      </c>
      <c r="I67" s="21">
        <v>3.2006365740740735E-2</v>
      </c>
      <c r="J67" s="21">
        <v>3.441550925925926E-3</v>
      </c>
      <c r="K67" s="74" t="s">
        <v>3195</v>
      </c>
      <c r="L67" s="66" t="s">
        <v>3196</v>
      </c>
      <c r="M67" s="17" t="s">
        <v>3124</v>
      </c>
      <c r="N67" s="20" t="s">
        <v>1169</v>
      </c>
      <c r="O67" s="20">
        <f t="shared" si="1"/>
        <v>164</v>
      </c>
      <c r="P67" s="19">
        <v>29</v>
      </c>
    </row>
    <row r="68" spans="1:16" x14ac:dyDescent="0.25">
      <c r="A68" s="20" t="str">
        <f t="shared" si="2"/>
        <v>SPULZO_LINO_M05</v>
      </c>
      <c r="B68" s="20">
        <v>149</v>
      </c>
      <c r="C68" s="20">
        <v>139</v>
      </c>
      <c r="D68" s="20" t="s">
        <v>209</v>
      </c>
      <c r="E68" s="19">
        <v>50</v>
      </c>
      <c r="F68" s="20">
        <v>26</v>
      </c>
      <c r="G68" s="20" t="s">
        <v>29</v>
      </c>
      <c r="H68" s="20" t="str">
        <f>VLOOKUP(G68,CAT!$E$2:$F$26,2)</f>
        <v>M05</v>
      </c>
      <c r="I68" s="21">
        <v>3.209027777777778E-2</v>
      </c>
      <c r="J68" s="21">
        <v>3.450578703703704E-3</v>
      </c>
      <c r="K68" s="73" t="s">
        <v>118</v>
      </c>
      <c r="L68" s="20" t="s">
        <v>136</v>
      </c>
      <c r="M68" s="17" t="s">
        <v>3185</v>
      </c>
      <c r="N68" s="20" t="s">
        <v>328</v>
      </c>
      <c r="O68" s="20">
        <f t="shared" si="1"/>
        <v>163</v>
      </c>
      <c r="P68" s="19">
        <v>31</v>
      </c>
    </row>
    <row r="69" spans="1:16" x14ac:dyDescent="0.25">
      <c r="A69" s="20" t="str">
        <f t="shared" si="2"/>
        <v>CHIUSOLO_CLAUDIO_M07</v>
      </c>
      <c r="B69" s="20">
        <v>151</v>
      </c>
      <c r="C69" s="20">
        <v>140</v>
      </c>
      <c r="D69" s="20" t="s">
        <v>209</v>
      </c>
      <c r="E69" s="19">
        <v>56</v>
      </c>
      <c r="F69" s="20">
        <v>10</v>
      </c>
      <c r="G69" s="20" t="s">
        <v>17</v>
      </c>
      <c r="H69" s="20" t="str">
        <f>VLOOKUP(G69,CAT!$E$2:$F$26,2)</f>
        <v>M07</v>
      </c>
      <c r="I69" s="21">
        <v>3.2125578703703701E-2</v>
      </c>
      <c r="J69" s="21">
        <v>3.4543981481481478E-3</v>
      </c>
      <c r="K69" s="73" t="s">
        <v>190</v>
      </c>
      <c r="L69" s="20" t="s">
        <v>16</v>
      </c>
      <c r="M69" s="17" t="s">
        <v>3125</v>
      </c>
      <c r="N69" s="20" t="s">
        <v>1194</v>
      </c>
      <c r="O69" s="20">
        <f t="shared" si="1"/>
        <v>162</v>
      </c>
      <c r="P69" s="19">
        <v>36</v>
      </c>
    </row>
    <row r="70" spans="1:16" x14ac:dyDescent="0.25">
      <c r="A70" s="20" t="str">
        <f t="shared" si="2"/>
        <v>GORGONIO_FRANCESCO_M07</v>
      </c>
      <c r="B70" s="20">
        <v>152</v>
      </c>
      <c r="C70" s="20">
        <v>141</v>
      </c>
      <c r="D70" s="20" t="s">
        <v>209</v>
      </c>
      <c r="E70" s="19">
        <v>66</v>
      </c>
      <c r="F70" s="20">
        <v>11</v>
      </c>
      <c r="G70" s="20" t="s">
        <v>17</v>
      </c>
      <c r="H70" s="20" t="str">
        <f>VLOOKUP(G70,CAT!$E$2:$F$26,2)</f>
        <v>M07</v>
      </c>
      <c r="I70" s="21">
        <v>3.2127893518518517E-2</v>
      </c>
      <c r="J70" s="21">
        <v>3.45462962962963E-3</v>
      </c>
      <c r="K70" s="73" t="s">
        <v>304</v>
      </c>
      <c r="L70" s="20" t="s">
        <v>109</v>
      </c>
      <c r="M70" s="17" t="s">
        <v>3126</v>
      </c>
      <c r="N70" s="20" t="s">
        <v>1194</v>
      </c>
      <c r="O70" s="20">
        <f t="shared" si="1"/>
        <v>161</v>
      </c>
      <c r="P70" s="19">
        <v>35</v>
      </c>
    </row>
    <row r="71" spans="1:16" x14ac:dyDescent="0.25">
      <c r="A71" s="20" t="str">
        <f t="shared" si="2"/>
        <v>GALASSO_MARIO_GIUSEPPE_M08</v>
      </c>
      <c r="B71" s="20">
        <v>154</v>
      </c>
      <c r="C71" s="20">
        <v>143</v>
      </c>
      <c r="D71" s="20" t="s">
        <v>209</v>
      </c>
      <c r="E71" s="19">
        <v>147</v>
      </c>
      <c r="F71" s="20">
        <v>7</v>
      </c>
      <c r="G71" s="20" t="s">
        <v>9</v>
      </c>
      <c r="H71" s="20" t="str">
        <f>VLOOKUP(G71,CAT!$E$2:$F$26,2)</f>
        <v>M08</v>
      </c>
      <c r="I71" s="21">
        <v>3.2212384259259257E-2</v>
      </c>
      <c r="J71" s="21">
        <v>3.463657407407407E-3</v>
      </c>
      <c r="K71" s="73" t="s">
        <v>30</v>
      </c>
      <c r="L71" s="20" t="s">
        <v>1092</v>
      </c>
      <c r="M71" s="17" t="s">
        <v>3127</v>
      </c>
      <c r="N71" s="20" t="s">
        <v>1169</v>
      </c>
      <c r="O71" s="20">
        <f t="shared" si="1"/>
        <v>160</v>
      </c>
      <c r="P71" s="19">
        <v>37</v>
      </c>
    </row>
    <row r="72" spans="1:16" x14ac:dyDescent="0.25">
      <c r="A72" s="20" t="str">
        <f t="shared" si="2"/>
        <v>PENGUE_VINCENZO_M03</v>
      </c>
      <c r="B72" s="20">
        <v>155</v>
      </c>
      <c r="C72" s="20">
        <v>144</v>
      </c>
      <c r="D72" s="20" t="s">
        <v>209</v>
      </c>
      <c r="E72" s="19">
        <v>156</v>
      </c>
      <c r="F72" s="20">
        <v>20</v>
      </c>
      <c r="G72" s="20" t="s">
        <v>3</v>
      </c>
      <c r="H72" s="20" t="str">
        <f>VLOOKUP(G72,CAT!$E$2:$F$26,2)</f>
        <v>M03</v>
      </c>
      <c r="I72" s="21">
        <v>3.2270254629629631E-2</v>
      </c>
      <c r="J72" s="21">
        <v>3.4699074074074072E-3</v>
      </c>
      <c r="K72" s="73" t="s">
        <v>56</v>
      </c>
      <c r="L72" s="20" t="s">
        <v>40</v>
      </c>
      <c r="M72" s="17" t="s">
        <v>3128</v>
      </c>
      <c r="N72" s="20" t="s">
        <v>1169</v>
      </c>
      <c r="O72" s="20">
        <f t="shared" si="1"/>
        <v>159</v>
      </c>
      <c r="P72" s="19">
        <v>31</v>
      </c>
    </row>
    <row r="73" spans="1:16" x14ac:dyDescent="0.25">
      <c r="A73" s="20" t="str">
        <f t="shared" si="2"/>
        <v>SELLAROLI_ORESTE_M05</v>
      </c>
      <c r="B73" s="20">
        <v>160</v>
      </c>
      <c r="C73" s="20">
        <v>147</v>
      </c>
      <c r="D73" s="20" t="s">
        <v>209</v>
      </c>
      <c r="E73" s="19">
        <v>74</v>
      </c>
      <c r="F73" s="20">
        <v>27</v>
      </c>
      <c r="G73" s="20" t="s">
        <v>29</v>
      </c>
      <c r="H73" s="20" t="str">
        <f>VLOOKUP(G73,CAT!$E$2:$F$26,2)</f>
        <v>M05</v>
      </c>
      <c r="I73" s="21">
        <v>3.2460069444444441E-2</v>
      </c>
      <c r="J73" s="21">
        <v>3.4902777777777779E-3</v>
      </c>
      <c r="K73" s="73" t="s">
        <v>686</v>
      </c>
      <c r="L73" s="20" t="s">
        <v>687</v>
      </c>
      <c r="M73" s="17" t="s">
        <v>3129</v>
      </c>
      <c r="N73" s="20" t="s">
        <v>1194</v>
      </c>
      <c r="O73" s="20">
        <f t="shared" si="1"/>
        <v>158</v>
      </c>
      <c r="P73" s="19">
        <v>30</v>
      </c>
    </row>
    <row r="74" spans="1:16" x14ac:dyDescent="0.25">
      <c r="A74" s="20" t="str">
        <f t="shared" si="2"/>
        <v>VIVENZIO_PASQUALE_M06</v>
      </c>
      <c r="B74" s="20">
        <v>161</v>
      </c>
      <c r="C74" s="20">
        <v>148</v>
      </c>
      <c r="D74" s="20" t="s">
        <v>209</v>
      </c>
      <c r="E74" s="19">
        <v>75</v>
      </c>
      <c r="F74" s="20">
        <v>23</v>
      </c>
      <c r="G74" s="20" t="s">
        <v>15</v>
      </c>
      <c r="H74" s="20" t="str">
        <f>VLOOKUP(G74,CAT!$E$2:$F$26,2)</f>
        <v>M06</v>
      </c>
      <c r="I74" s="21">
        <v>3.2473958333333337E-2</v>
      </c>
      <c r="J74" s="21">
        <v>3.491782407407407E-3</v>
      </c>
      <c r="K74" s="73" t="s">
        <v>696</v>
      </c>
      <c r="L74" s="20" t="s">
        <v>8</v>
      </c>
      <c r="M74" s="17" t="s">
        <v>3130</v>
      </c>
      <c r="N74" s="20" t="s">
        <v>1194</v>
      </c>
      <c r="O74" s="20">
        <f t="shared" si="1"/>
        <v>157</v>
      </c>
      <c r="P74" s="19">
        <v>29</v>
      </c>
    </row>
    <row r="75" spans="1:16" x14ac:dyDescent="0.25">
      <c r="A75" s="20" t="str">
        <f t="shared" si="2"/>
        <v>MAURO_TOMMASO_M05</v>
      </c>
      <c r="B75" s="20">
        <v>162</v>
      </c>
      <c r="C75" s="20">
        <v>149</v>
      </c>
      <c r="D75" s="20" t="s">
        <v>209</v>
      </c>
      <c r="E75" s="19">
        <v>44</v>
      </c>
      <c r="F75" s="20">
        <v>28</v>
      </c>
      <c r="G75" s="20" t="s">
        <v>29</v>
      </c>
      <c r="H75" s="20" t="str">
        <f>VLOOKUP(G75,CAT!$E$2:$F$26,2)</f>
        <v>M05</v>
      </c>
      <c r="I75" s="21">
        <v>3.2495370370370376E-2</v>
      </c>
      <c r="J75" s="21">
        <v>3.4940972222222227E-3</v>
      </c>
      <c r="K75" s="73" t="s">
        <v>86</v>
      </c>
      <c r="L75" s="20" t="s">
        <v>87</v>
      </c>
      <c r="M75" s="17" t="s">
        <v>3131</v>
      </c>
      <c r="N75" s="20" t="s">
        <v>92</v>
      </c>
      <c r="O75" s="20">
        <f t="shared" si="1"/>
        <v>156</v>
      </c>
      <c r="P75" s="19">
        <v>29</v>
      </c>
    </row>
    <row r="76" spans="1:16" x14ac:dyDescent="0.25">
      <c r="A76" s="20" t="str">
        <f t="shared" si="2"/>
        <v>VENDITTI_CARLO_M05</v>
      </c>
      <c r="B76" s="20">
        <v>164</v>
      </c>
      <c r="C76" s="20">
        <v>150</v>
      </c>
      <c r="D76" s="20" t="s">
        <v>209</v>
      </c>
      <c r="E76" s="19">
        <v>166</v>
      </c>
      <c r="F76" s="20">
        <v>29</v>
      </c>
      <c r="G76" s="20" t="s">
        <v>29</v>
      </c>
      <c r="H76" s="20" t="str">
        <f>VLOOKUP(G76,CAT!$E$2:$F$26,2)</f>
        <v>M05</v>
      </c>
      <c r="I76" s="21">
        <v>3.2616319444444444E-2</v>
      </c>
      <c r="J76" s="21">
        <v>3.5071759259259262E-3</v>
      </c>
      <c r="K76" s="73" t="s">
        <v>417</v>
      </c>
      <c r="L76" s="20" t="s">
        <v>72</v>
      </c>
      <c r="M76" s="17" t="s">
        <v>3132</v>
      </c>
      <c r="N76" s="20" t="s">
        <v>1169</v>
      </c>
      <c r="O76" s="20">
        <f t="shared" ref="O76:O99" si="3">O75-1</f>
        <v>155</v>
      </c>
      <c r="P76" s="19">
        <v>28</v>
      </c>
    </row>
    <row r="77" spans="1:16" x14ac:dyDescent="0.25">
      <c r="A77" s="20" t="str">
        <f t="shared" si="2"/>
        <v>CIERVO_AURELIANO_M05</v>
      </c>
      <c r="B77" s="20">
        <v>165</v>
      </c>
      <c r="C77" s="20">
        <v>151</v>
      </c>
      <c r="D77" s="20" t="s">
        <v>209</v>
      </c>
      <c r="E77" s="19">
        <v>57</v>
      </c>
      <c r="F77" s="20">
        <v>30</v>
      </c>
      <c r="G77" s="20" t="s">
        <v>29</v>
      </c>
      <c r="H77" s="20" t="str">
        <f>VLOOKUP(G77,CAT!$E$2:$F$26,2)</f>
        <v>M05</v>
      </c>
      <c r="I77" s="21">
        <v>3.2826388888888891E-2</v>
      </c>
      <c r="J77" s="21">
        <v>3.5297453703703706E-3</v>
      </c>
      <c r="K77" s="73" t="s">
        <v>367</v>
      </c>
      <c r="L77" s="20" t="s">
        <v>368</v>
      </c>
      <c r="M77" s="17" t="s">
        <v>3133</v>
      </c>
      <c r="N77" s="20" t="s">
        <v>1194</v>
      </c>
      <c r="O77" s="20">
        <f t="shared" si="3"/>
        <v>154</v>
      </c>
      <c r="P77" s="19">
        <v>27</v>
      </c>
    </row>
    <row r="78" spans="1:16" x14ac:dyDescent="0.25">
      <c r="A78" s="20" t="str">
        <f t="shared" si="2"/>
        <v>RAPUANO_GIUSEPPE_M08</v>
      </c>
      <c r="B78" s="20">
        <v>168</v>
      </c>
      <c r="C78" s="20">
        <v>154</v>
      </c>
      <c r="D78" s="20" t="s">
        <v>209</v>
      </c>
      <c r="E78" s="19">
        <v>73</v>
      </c>
      <c r="F78" s="20">
        <v>8</v>
      </c>
      <c r="G78" s="20" t="s">
        <v>9</v>
      </c>
      <c r="H78" s="20" t="str">
        <f>VLOOKUP(G78,CAT!$E$2:$F$26,2)</f>
        <v>M08</v>
      </c>
      <c r="I78" s="21">
        <v>3.3039351851851854E-2</v>
      </c>
      <c r="J78" s="21">
        <v>3.5526620370370369E-3</v>
      </c>
      <c r="K78" s="73" t="s">
        <v>158</v>
      </c>
      <c r="L78" s="20" t="s">
        <v>21</v>
      </c>
      <c r="M78" s="17" t="s">
        <v>3134</v>
      </c>
      <c r="N78" s="20" t="s">
        <v>1194</v>
      </c>
      <c r="O78" s="20">
        <f t="shared" si="3"/>
        <v>153</v>
      </c>
      <c r="P78" s="19">
        <v>36</v>
      </c>
    </row>
    <row r="79" spans="1:16" x14ac:dyDescent="0.25">
      <c r="A79" s="20" t="str">
        <f t="shared" si="2"/>
        <v>ZEOLLA_MARIO_M07</v>
      </c>
      <c r="B79" s="20">
        <v>169</v>
      </c>
      <c r="C79" s="20">
        <v>155</v>
      </c>
      <c r="D79" s="20" t="s">
        <v>209</v>
      </c>
      <c r="E79" s="19">
        <v>255</v>
      </c>
      <c r="F79" s="20">
        <v>12</v>
      </c>
      <c r="G79" s="20" t="s">
        <v>17</v>
      </c>
      <c r="H79" s="20" t="str">
        <f>VLOOKUP(G79,CAT!$E$2:$F$26,2)</f>
        <v>M07</v>
      </c>
      <c r="I79" s="21">
        <v>3.3047453703703704E-2</v>
      </c>
      <c r="J79" s="21">
        <v>3.5534722222222222E-3</v>
      </c>
      <c r="K79" s="73" t="s">
        <v>75</v>
      </c>
      <c r="L79" s="20" t="s">
        <v>55</v>
      </c>
      <c r="M79" s="17" t="s">
        <v>3135</v>
      </c>
      <c r="N79" s="20" t="s">
        <v>1169</v>
      </c>
      <c r="O79" s="20">
        <f t="shared" si="3"/>
        <v>152</v>
      </c>
      <c r="P79" s="19">
        <v>34</v>
      </c>
    </row>
    <row r="80" spans="1:16" x14ac:dyDescent="0.25">
      <c r="A80" s="20" t="str">
        <f t="shared" si="2"/>
        <v>BOFFA_LUIGI_M06</v>
      </c>
      <c r="B80" s="20">
        <v>172</v>
      </c>
      <c r="C80" s="20">
        <v>158</v>
      </c>
      <c r="D80" s="20" t="s">
        <v>209</v>
      </c>
      <c r="E80" s="19">
        <v>141</v>
      </c>
      <c r="F80" s="20">
        <v>25</v>
      </c>
      <c r="G80" s="20" t="s">
        <v>15</v>
      </c>
      <c r="H80" s="20" t="str">
        <f>VLOOKUP(G80,CAT!$E$2:$F$26,2)</f>
        <v>M06</v>
      </c>
      <c r="I80" s="21">
        <v>3.3141782407407408E-2</v>
      </c>
      <c r="J80" s="21">
        <v>3.5636574074074077E-3</v>
      </c>
      <c r="K80" s="73" t="s">
        <v>460</v>
      </c>
      <c r="L80" s="20" t="s">
        <v>35</v>
      </c>
      <c r="M80" s="17" t="s">
        <v>3136</v>
      </c>
      <c r="N80" s="20" t="s">
        <v>1169</v>
      </c>
      <c r="O80" s="20">
        <f t="shared" si="3"/>
        <v>151</v>
      </c>
      <c r="P80" s="19">
        <v>28</v>
      </c>
    </row>
    <row r="81" spans="1:16" x14ac:dyDescent="0.25">
      <c r="A81" s="20" t="str">
        <f t="shared" si="2"/>
        <v>COSTANZO_ACHILLE_M08</v>
      </c>
      <c r="B81" s="20">
        <v>173</v>
      </c>
      <c r="C81" s="20">
        <v>159</v>
      </c>
      <c r="D81" s="20" t="s">
        <v>209</v>
      </c>
      <c r="E81" s="19">
        <v>272</v>
      </c>
      <c r="F81" s="20">
        <v>9</v>
      </c>
      <c r="G81" s="20" t="s">
        <v>9</v>
      </c>
      <c r="H81" s="20" t="str">
        <f>VLOOKUP(G81,CAT!$E$2:$F$26,2)</f>
        <v>M08</v>
      </c>
      <c r="I81" s="21">
        <v>3.3170138888888888E-2</v>
      </c>
      <c r="J81" s="21">
        <v>3.5666666666666663E-3</v>
      </c>
      <c r="K81" s="73" t="s">
        <v>19</v>
      </c>
      <c r="L81" s="20" t="s">
        <v>432</v>
      </c>
      <c r="M81" s="17" t="s">
        <v>3137</v>
      </c>
      <c r="N81" s="20" t="s">
        <v>1169</v>
      </c>
      <c r="O81" s="20">
        <f t="shared" si="3"/>
        <v>150</v>
      </c>
      <c r="P81" s="19">
        <v>35</v>
      </c>
    </row>
    <row r="82" spans="1:16" x14ac:dyDescent="0.25">
      <c r="A82" s="20" t="str">
        <f t="shared" si="2"/>
        <v>FUSCO_ANGELO_M02</v>
      </c>
      <c r="B82" s="20">
        <v>175</v>
      </c>
      <c r="C82" s="20">
        <v>160</v>
      </c>
      <c r="D82" s="20" t="s">
        <v>209</v>
      </c>
      <c r="E82" s="19">
        <v>138</v>
      </c>
      <c r="F82" s="20">
        <v>17</v>
      </c>
      <c r="G82" s="20" t="s">
        <v>20</v>
      </c>
      <c r="H82" s="20" t="str">
        <f>VLOOKUP(G82,CAT!$E$2:$F$26,2)</f>
        <v>M02</v>
      </c>
      <c r="I82" s="21">
        <v>3.3207754629629632E-2</v>
      </c>
      <c r="J82" s="21">
        <v>3.5707175925925928E-3</v>
      </c>
      <c r="K82" s="73" t="s">
        <v>27</v>
      </c>
      <c r="L82" s="20" t="s">
        <v>91</v>
      </c>
      <c r="M82" s="17" t="s">
        <v>3138</v>
      </c>
      <c r="N82" s="20" t="s">
        <v>1168</v>
      </c>
      <c r="O82" s="20">
        <f t="shared" si="3"/>
        <v>149</v>
      </c>
      <c r="P82" s="19">
        <v>28</v>
      </c>
    </row>
    <row r="83" spans="1:16" x14ac:dyDescent="0.25">
      <c r="A83" s="20" t="str">
        <f t="shared" si="2"/>
        <v>TOZZI_GIUSEPPE_M09</v>
      </c>
      <c r="B83" s="20">
        <v>181</v>
      </c>
      <c r="C83" s="20">
        <v>166</v>
      </c>
      <c r="D83" s="20" t="s">
        <v>209</v>
      </c>
      <c r="E83" s="19">
        <v>253</v>
      </c>
      <c r="F83" s="20">
        <v>7</v>
      </c>
      <c r="G83" s="20" t="s">
        <v>70</v>
      </c>
      <c r="H83" s="20" t="str">
        <f>VLOOKUP(G83,CAT!$E$2:$F$26,2)</f>
        <v>M09</v>
      </c>
      <c r="I83" s="21">
        <v>3.3369791666666669E-2</v>
      </c>
      <c r="J83" s="21">
        <v>3.5881944444444442E-3</v>
      </c>
      <c r="K83" s="73" t="s">
        <v>69</v>
      </c>
      <c r="L83" s="20" t="s">
        <v>21</v>
      </c>
      <c r="M83" s="17" t="s">
        <v>3139</v>
      </c>
      <c r="N83" s="20" t="s">
        <v>1169</v>
      </c>
      <c r="O83" s="20">
        <f t="shared" si="3"/>
        <v>148</v>
      </c>
      <c r="P83" s="19">
        <v>39</v>
      </c>
    </row>
    <row r="84" spans="1:16" x14ac:dyDescent="0.25">
      <c r="A84" s="20" t="str">
        <f t="shared" si="2"/>
        <v>LA_BROCCA_PAOLO_M06</v>
      </c>
      <c r="B84" s="20">
        <v>185</v>
      </c>
      <c r="C84" s="20">
        <v>170</v>
      </c>
      <c r="D84" s="20" t="s">
        <v>209</v>
      </c>
      <c r="E84" s="19">
        <v>283</v>
      </c>
      <c r="F84" s="20">
        <v>28</v>
      </c>
      <c r="G84" s="20" t="s">
        <v>15</v>
      </c>
      <c r="H84" s="20" t="str">
        <f>VLOOKUP(G84,CAT!$E$2:$F$26,2)</f>
        <v>M06</v>
      </c>
      <c r="I84" s="21">
        <v>3.3457754629629625E-2</v>
      </c>
      <c r="J84" s="21">
        <v>3.5975694444444449E-3</v>
      </c>
      <c r="K84" s="73" t="s">
        <v>3191</v>
      </c>
      <c r="L84" s="20" t="s">
        <v>155</v>
      </c>
      <c r="M84" s="17" t="s">
        <v>3140</v>
      </c>
      <c r="N84" s="20" t="s">
        <v>328</v>
      </c>
      <c r="O84" s="20">
        <f t="shared" si="3"/>
        <v>147</v>
      </c>
      <c r="P84" s="19">
        <v>27</v>
      </c>
    </row>
    <row r="85" spans="1:16" x14ac:dyDescent="0.25">
      <c r="A85" s="20" t="str">
        <f t="shared" si="2"/>
        <v>TOZZI_LUIGI_M09</v>
      </c>
      <c r="B85" s="20">
        <v>192</v>
      </c>
      <c r="C85" s="20">
        <v>176</v>
      </c>
      <c r="D85" s="20" t="s">
        <v>209</v>
      </c>
      <c r="E85" s="19">
        <v>254</v>
      </c>
      <c r="F85" s="20">
        <v>8</v>
      </c>
      <c r="G85" s="20" t="s">
        <v>70</v>
      </c>
      <c r="H85" s="20" t="str">
        <f>VLOOKUP(G85,CAT!$E$2:$F$26,2)</f>
        <v>M09</v>
      </c>
      <c r="I85" s="21">
        <v>3.4052662037037038E-2</v>
      </c>
      <c r="J85" s="21">
        <v>3.661574074074074E-3</v>
      </c>
      <c r="K85" s="73" t="s">
        <v>69</v>
      </c>
      <c r="L85" s="20" t="s">
        <v>35</v>
      </c>
      <c r="M85" s="17" t="s">
        <v>3141</v>
      </c>
      <c r="N85" s="20" t="s">
        <v>1169</v>
      </c>
      <c r="O85" s="20">
        <f t="shared" si="3"/>
        <v>146</v>
      </c>
      <c r="P85" s="19">
        <v>37</v>
      </c>
    </row>
    <row r="86" spans="1:16" x14ac:dyDescent="0.25">
      <c r="A86" s="20" t="str">
        <f t="shared" si="2"/>
        <v>DI_CAPRIO_ANTONIO_M08</v>
      </c>
      <c r="B86" s="20">
        <v>194</v>
      </c>
      <c r="C86" s="20">
        <v>178</v>
      </c>
      <c r="D86" s="20" t="s">
        <v>209</v>
      </c>
      <c r="E86" s="19">
        <v>61</v>
      </c>
      <c r="F86" s="20">
        <v>11</v>
      </c>
      <c r="G86" s="20" t="s">
        <v>9</v>
      </c>
      <c r="H86" s="20" t="str">
        <f>VLOOKUP(G86,CAT!$E$2:$F$26,2)</f>
        <v>M08</v>
      </c>
      <c r="I86" s="21">
        <v>3.4117476851851854E-2</v>
      </c>
      <c r="J86" s="21">
        <v>3.6685185185185184E-3</v>
      </c>
      <c r="K86" s="73" t="s">
        <v>1107</v>
      </c>
      <c r="L86" s="20" t="s">
        <v>22</v>
      </c>
      <c r="M86" s="17" t="s">
        <v>3142</v>
      </c>
      <c r="N86" s="20" t="s">
        <v>1194</v>
      </c>
      <c r="O86" s="20">
        <f t="shared" si="3"/>
        <v>145</v>
      </c>
      <c r="P86" s="19">
        <v>34</v>
      </c>
    </row>
    <row r="87" spans="1:16" x14ac:dyDescent="0.25">
      <c r="A87" s="20" t="str">
        <f t="shared" si="2"/>
        <v>DE_MATTEO_CARMINE_M04</v>
      </c>
      <c r="B87" s="20">
        <v>195</v>
      </c>
      <c r="C87" s="20">
        <v>179</v>
      </c>
      <c r="D87" s="20" t="s">
        <v>209</v>
      </c>
      <c r="E87" s="19">
        <v>41</v>
      </c>
      <c r="F87" s="20">
        <v>37</v>
      </c>
      <c r="G87" s="20" t="s">
        <v>7</v>
      </c>
      <c r="H87" s="20" t="str">
        <f>VLOOKUP(G87,CAT!$E$2:$F$26,2)</f>
        <v>M04</v>
      </c>
      <c r="I87" s="21">
        <v>3.4122106481481479E-2</v>
      </c>
      <c r="J87" s="21">
        <v>3.6690972222222225E-3</v>
      </c>
      <c r="K87" s="73" t="s">
        <v>1144</v>
      </c>
      <c r="L87" s="20" t="s">
        <v>81</v>
      </c>
      <c r="M87" s="17" t="s">
        <v>3143</v>
      </c>
      <c r="N87" s="20" t="s">
        <v>92</v>
      </c>
      <c r="O87" s="20">
        <f t="shared" si="3"/>
        <v>144</v>
      </c>
      <c r="P87" s="19">
        <v>26</v>
      </c>
    </row>
    <row r="88" spans="1:16" x14ac:dyDescent="0.25">
      <c r="A88" s="20" t="str">
        <f t="shared" si="2"/>
        <v>GIAQUINTO_ANTONIO_M07</v>
      </c>
      <c r="B88" s="20">
        <v>196</v>
      </c>
      <c r="C88" s="20">
        <v>180</v>
      </c>
      <c r="D88" s="20" t="s">
        <v>209</v>
      </c>
      <c r="E88" s="19">
        <v>65</v>
      </c>
      <c r="F88" s="20">
        <v>15</v>
      </c>
      <c r="G88" s="20" t="s">
        <v>17</v>
      </c>
      <c r="H88" s="20" t="str">
        <f>VLOOKUP(G88,CAT!$E$2:$F$26,2)</f>
        <v>M07</v>
      </c>
      <c r="I88" s="21">
        <v>3.4125000000000003E-2</v>
      </c>
      <c r="J88" s="21">
        <v>3.6693287037037037E-3</v>
      </c>
      <c r="K88" s="73" t="s">
        <v>138</v>
      </c>
      <c r="L88" s="20" t="s">
        <v>22</v>
      </c>
      <c r="M88" s="17" t="s">
        <v>3144</v>
      </c>
      <c r="N88" s="20" t="s">
        <v>1194</v>
      </c>
      <c r="O88" s="20">
        <f t="shared" si="3"/>
        <v>143</v>
      </c>
      <c r="P88" s="19">
        <v>33</v>
      </c>
    </row>
    <row r="89" spans="1:16" x14ac:dyDescent="0.25">
      <c r="A89" s="20" t="str">
        <f t="shared" si="2"/>
        <v>CENTILLO_GIUSEPPE_M06</v>
      </c>
      <c r="B89" s="20">
        <v>198</v>
      </c>
      <c r="C89" s="20">
        <v>182</v>
      </c>
      <c r="D89" s="20" t="s">
        <v>209</v>
      </c>
      <c r="E89" s="19">
        <v>117</v>
      </c>
      <c r="F89" s="20">
        <v>29</v>
      </c>
      <c r="G89" s="20" t="s">
        <v>15</v>
      </c>
      <c r="H89" s="20" t="str">
        <f>VLOOKUP(G89,CAT!$E$2:$F$26,2)</f>
        <v>M06</v>
      </c>
      <c r="I89" s="21">
        <v>3.4255787037037036E-2</v>
      </c>
      <c r="J89" s="21">
        <v>3.6834490740740738E-3</v>
      </c>
      <c r="K89" s="73" t="s">
        <v>313</v>
      </c>
      <c r="L89" s="20" t="s">
        <v>21</v>
      </c>
      <c r="M89" s="17" t="s">
        <v>3145</v>
      </c>
      <c r="N89" s="20" t="s">
        <v>953</v>
      </c>
      <c r="O89" s="20">
        <f t="shared" si="3"/>
        <v>142</v>
      </c>
      <c r="P89" s="19">
        <v>26</v>
      </c>
    </row>
    <row r="90" spans="1:16" x14ac:dyDescent="0.25">
      <c r="A90" s="20" t="str">
        <f t="shared" si="2"/>
        <v>EVANGELISTA_FRANCESCA_F4</v>
      </c>
      <c r="B90" s="20">
        <v>199</v>
      </c>
      <c r="C90" s="20">
        <v>17</v>
      </c>
      <c r="D90" s="20" t="s">
        <v>210</v>
      </c>
      <c r="E90" s="19">
        <v>276</v>
      </c>
      <c r="F90" s="20">
        <v>5</v>
      </c>
      <c r="G90" s="20" t="s">
        <v>32</v>
      </c>
      <c r="H90" s="20" t="str">
        <f>VLOOKUP(G90,CAT!$E$2:$F$26,2)</f>
        <v>F4</v>
      </c>
      <c r="I90" s="21">
        <v>3.4328703703703702E-2</v>
      </c>
      <c r="J90" s="21">
        <v>3.6912037037037035E-3</v>
      </c>
      <c r="K90" s="73" t="s">
        <v>491</v>
      </c>
      <c r="L90" s="20" t="s">
        <v>492</v>
      </c>
      <c r="M90" s="17" t="s">
        <v>3146</v>
      </c>
      <c r="N90" s="20" t="s">
        <v>953</v>
      </c>
      <c r="O90" s="20">
        <f t="shared" si="3"/>
        <v>141</v>
      </c>
      <c r="P90" s="19">
        <v>12</v>
      </c>
    </row>
    <row r="91" spans="1:16" x14ac:dyDescent="0.25">
      <c r="A91" s="20" t="str">
        <f t="shared" si="2"/>
        <v>PANNELLA_GIANFRANCO_M03</v>
      </c>
      <c r="B91" s="20">
        <v>200</v>
      </c>
      <c r="C91" s="20">
        <v>183</v>
      </c>
      <c r="D91" s="20" t="s">
        <v>209</v>
      </c>
      <c r="E91" s="19">
        <v>155</v>
      </c>
      <c r="F91" s="20">
        <v>25</v>
      </c>
      <c r="G91" s="20" t="s">
        <v>3</v>
      </c>
      <c r="H91" s="20" t="str">
        <f>VLOOKUP(G91,CAT!$E$2:$F$26,2)</f>
        <v>M03</v>
      </c>
      <c r="I91" s="21">
        <v>3.4449074074074076E-2</v>
      </c>
      <c r="J91" s="21">
        <v>3.7041666666666664E-3</v>
      </c>
      <c r="K91" s="73" t="s">
        <v>651</v>
      </c>
      <c r="L91" s="20" t="s">
        <v>151</v>
      </c>
      <c r="M91" s="17" t="s">
        <v>3147</v>
      </c>
      <c r="N91" s="20" t="s">
        <v>1169</v>
      </c>
      <c r="O91" s="20">
        <f t="shared" si="3"/>
        <v>140</v>
      </c>
      <c r="P91" s="19">
        <v>30</v>
      </c>
    </row>
    <row r="92" spans="1:16" x14ac:dyDescent="0.25">
      <c r="A92" s="20" t="str">
        <f t="shared" si="2"/>
        <v>CENICCOLA_VERA_F2</v>
      </c>
      <c r="B92" s="20">
        <v>203</v>
      </c>
      <c r="C92" s="20">
        <v>18</v>
      </c>
      <c r="D92" s="20" t="s">
        <v>210</v>
      </c>
      <c r="E92" s="19">
        <v>55</v>
      </c>
      <c r="F92" s="20">
        <v>5</v>
      </c>
      <c r="G92" s="20" t="s">
        <v>12</v>
      </c>
      <c r="H92" s="20" t="str">
        <f>VLOOKUP(G92,CAT!$E$2:$F$26,2)</f>
        <v>F2</v>
      </c>
      <c r="I92" s="21">
        <v>3.472511574074074E-2</v>
      </c>
      <c r="J92" s="21">
        <v>3.7339120370370369E-3</v>
      </c>
      <c r="K92" s="73" t="s">
        <v>778</v>
      </c>
      <c r="L92" s="20" t="s">
        <v>779</v>
      </c>
      <c r="M92" s="17" t="s">
        <v>3148</v>
      </c>
      <c r="N92" s="20" t="s">
        <v>1194</v>
      </c>
      <c r="O92" s="20">
        <f t="shared" si="3"/>
        <v>139</v>
      </c>
      <c r="P92" s="19">
        <v>8</v>
      </c>
    </row>
    <row r="93" spans="1:16" x14ac:dyDescent="0.25">
      <c r="A93" s="20" t="str">
        <f t="shared" si="2"/>
        <v>ZUPPA_FRANCO_M04</v>
      </c>
      <c r="B93" s="20">
        <v>208</v>
      </c>
      <c r="C93" s="20">
        <v>188</v>
      </c>
      <c r="D93" s="20" t="s">
        <v>209</v>
      </c>
      <c r="E93" s="19">
        <v>168</v>
      </c>
      <c r="F93" s="20">
        <v>38</v>
      </c>
      <c r="G93" s="20" t="s">
        <v>7</v>
      </c>
      <c r="H93" s="20" t="str">
        <f>VLOOKUP(G93,CAT!$E$2:$F$26,2)</f>
        <v>M04</v>
      </c>
      <c r="I93" s="21">
        <v>3.507928240740741E-2</v>
      </c>
      <c r="J93" s="21">
        <v>3.7719907407407407E-3</v>
      </c>
      <c r="K93" s="73" t="s">
        <v>421</v>
      </c>
      <c r="L93" s="20" t="s">
        <v>24</v>
      </c>
      <c r="M93" s="17" t="s">
        <v>3149</v>
      </c>
      <c r="N93" s="20" t="s">
        <v>1169</v>
      </c>
      <c r="O93" s="20">
        <f t="shared" si="3"/>
        <v>138</v>
      </c>
      <c r="P93" s="19">
        <v>25</v>
      </c>
    </row>
    <row r="94" spans="1:16" x14ac:dyDescent="0.25">
      <c r="A94" s="20" t="str">
        <f t="shared" si="2"/>
        <v>SCOPIGNO_VINCENZO_M05</v>
      </c>
      <c r="B94" s="20">
        <v>209</v>
      </c>
      <c r="C94" s="20">
        <v>189</v>
      </c>
      <c r="D94" s="20" t="s">
        <v>209</v>
      </c>
      <c r="E94" s="19">
        <v>251</v>
      </c>
      <c r="F94" s="20">
        <v>36</v>
      </c>
      <c r="G94" s="20" t="s">
        <v>29</v>
      </c>
      <c r="H94" s="20" t="str">
        <f>VLOOKUP(G94,CAT!$E$2:$F$26,2)</f>
        <v>M05</v>
      </c>
      <c r="I94" s="21">
        <v>3.5082175925925926E-2</v>
      </c>
      <c r="J94" s="21">
        <v>3.7722222222222224E-3</v>
      </c>
      <c r="K94" s="73" t="s">
        <v>402</v>
      </c>
      <c r="L94" s="20" t="s">
        <v>40</v>
      </c>
      <c r="M94" s="17" t="s">
        <v>3150</v>
      </c>
      <c r="N94" s="20" t="s">
        <v>1169</v>
      </c>
      <c r="O94" s="20">
        <f t="shared" si="3"/>
        <v>137</v>
      </c>
      <c r="P94" s="19">
        <v>26</v>
      </c>
    </row>
    <row r="95" spans="1:16" x14ac:dyDescent="0.25">
      <c r="A95" s="20" t="str">
        <f t="shared" si="2"/>
        <v>ABBATIELLO_ROCCO_M08</v>
      </c>
      <c r="B95" s="20">
        <v>210</v>
      </c>
      <c r="C95" s="20">
        <v>190</v>
      </c>
      <c r="D95" s="20" t="s">
        <v>209</v>
      </c>
      <c r="E95" s="19">
        <v>52</v>
      </c>
      <c r="F95" s="20">
        <v>12</v>
      </c>
      <c r="G95" s="20" t="s">
        <v>9</v>
      </c>
      <c r="H95" s="20" t="str">
        <f>VLOOKUP(G95,CAT!$E$2:$F$26,2)</f>
        <v>M08</v>
      </c>
      <c r="I95" s="21">
        <v>3.5090277777777783E-2</v>
      </c>
      <c r="J95" s="21">
        <v>3.7731481481481483E-3</v>
      </c>
      <c r="K95" s="73" t="s">
        <v>3151</v>
      </c>
      <c r="L95" s="20" t="s">
        <v>347</v>
      </c>
      <c r="M95" s="17" t="s">
        <v>3152</v>
      </c>
      <c r="N95" s="20" t="s">
        <v>1194</v>
      </c>
      <c r="O95" s="20">
        <f t="shared" si="3"/>
        <v>136</v>
      </c>
      <c r="P95" s="19">
        <v>33</v>
      </c>
    </row>
    <row r="96" spans="1:16" x14ac:dyDescent="0.25">
      <c r="A96" s="20" t="str">
        <f t="shared" si="2"/>
        <v>DI_CERBO_TIZIANA_F6</v>
      </c>
      <c r="B96" s="20">
        <v>211</v>
      </c>
      <c r="C96" s="20">
        <v>21</v>
      </c>
      <c r="D96" s="20" t="s">
        <v>210</v>
      </c>
      <c r="E96" s="19">
        <v>43</v>
      </c>
      <c r="F96" s="20">
        <v>2</v>
      </c>
      <c r="G96" s="20" t="s">
        <v>31</v>
      </c>
      <c r="H96" s="20" t="str">
        <f>VLOOKUP(G96,CAT!$E$2:$F$26,2)</f>
        <v>F6</v>
      </c>
      <c r="I96" s="21">
        <v>3.5157407407407408E-2</v>
      </c>
      <c r="J96" s="21">
        <v>3.7803240740740744E-3</v>
      </c>
      <c r="K96" s="73" t="s">
        <v>1138</v>
      </c>
      <c r="L96" s="20" t="s">
        <v>82</v>
      </c>
      <c r="M96" s="17" t="s">
        <v>3153</v>
      </c>
      <c r="N96" s="20" t="s">
        <v>92</v>
      </c>
      <c r="O96" s="20">
        <f t="shared" si="3"/>
        <v>135</v>
      </c>
      <c r="P96" s="19">
        <v>12</v>
      </c>
    </row>
    <row r="97" spans="1:16" x14ac:dyDescent="0.25">
      <c r="A97" s="20" t="str">
        <f t="shared" si="2"/>
        <v>RINALDI_GERARDO_M08</v>
      </c>
      <c r="B97" s="20">
        <v>213</v>
      </c>
      <c r="C97" s="20">
        <v>191</v>
      </c>
      <c r="D97" s="20" t="s">
        <v>209</v>
      </c>
      <c r="E97" s="19">
        <v>250</v>
      </c>
      <c r="F97" s="20">
        <v>13</v>
      </c>
      <c r="G97" s="20" t="s">
        <v>9</v>
      </c>
      <c r="H97" s="20" t="str">
        <f>VLOOKUP(G97,CAT!$E$2:$F$26,2)</f>
        <v>M08</v>
      </c>
      <c r="I97" s="21">
        <v>3.5328703703703702E-2</v>
      </c>
      <c r="J97" s="21">
        <v>3.7988425925925928E-3</v>
      </c>
      <c r="K97" s="73" t="s">
        <v>399</v>
      </c>
      <c r="L97" s="20" t="s">
        <v>61</v>
      </c>
      <c r="M97" s="17" t="s">
        <v>3154</v>
      </c>
      <c r="N97" s="20" t="s">
        <v>1169</v>
      </c>
      <c r="O97" s="20">
        <f t="shared" si="3"/>
        <v>134</v>
      </c>
      <c r="P97" s="19">
        <v>32</v>
      </c>
    </row>
    <row r="98" spans="1:16" x14ac:dyDescent="0.25">
      <c r="A98" s="20" t="str">
        <f t="shared" si="2"/>
        <v>INTORCIA_FABRIZIO_M07</v>
      </c>
      <c r="B98" s="20">
        <v>214</v>
      </c>
      <c r="C98" s="20">
        <v>192</v>
      </c>
      <c r="D98" s="20" t="s">
        <v>209</v>
      </c>
      <c r="E98" s="19">
        <v>108</v>
      </c>
      <c r="F98" s="20">
        <v>17</v>
      </c>
      <c r="G98" s="20" t="s">
        <v>17</v>
      </c>
      <c r="H98" s="20" t="str">
        <f>VLOOKUP(G98,CAT!$E$2:$F$26,2)</f>
        <v>M07</v>
      </c>
      <c r="I98" s="21">
        <v>3.5365162037037039E-2</v>
      </c>
      <c r="J98" s="21">
        <v>3.8026620370370367E-3</v>
      </c>
      <c r="K98" s="73" t="s">
        <v>175</v>
      </c>
      <c r="L98" s="20" t="s">
        <v>519</v>
      </c>
      <c r="M98" s="17" t="s">
        <v>3155</v>
      </c>
      <c r="N98" s="20" t="s">
        <v>189</v>
      </c>
      <c r="O98" s="20">
        <f t="shared" si="3"/>
        <v>133</v>
      </c>
      <c r="P98" s="19">
        <v>32</v>
      </c>
    </row>
    <row r="99" spans="1:16" x14ac:dyDescent="0.25">
      <c r="A99" s="20" t="str">
        <f t="shared" si="2"/>
        <v>COSTABILE_UGO_M08</v>
      </c>
      <c r="B99" s="20">
        <v>220</v>
      </c>
      <c r="C99" s="20">
        <v>197</v>
      </c>
      <c r="D99" s="20" t="s">
        <v>209</v>
      </c>
      <c r="E99" s="19">
        <v>242</v>
      </c>
      <c r="F99" s="20">
        <v>15</v>
      </c>
      <c r="G99" s="20" t="s">
        <v>9</v>
      </c>
      <c r="H99" s="20" t="str">
        <f>VLOOKUP(G99,CAT!$E$2:$F$26,2)</f>
        <v>M08</v>
      </c>
      <c r="I99" s="21">
        <v>3.6042824074074074E-2</v>
      </c>
      <c r="J99" s="21">
        <v>3.875578703703704E-3</v>
      </c>
      <c r="K99" s="73" t="s">
        <v>377</v>
      </c>
      <c r="L99" s="20" t="s">
        <v>18</v>
      </c>
      <c r="M99" s="17" t="s">
        <v>3156</v>
      </c>
      <c r="N99" s="20" t="s">
        <v>1169</v>
      </c>
      <c r="O99" s="20">
        <f t="shared" si="3"/>
        <v>132</v>
      </c>
      <c r="P99" s="19">
        <v>31</v>
      </c>
    </row>
    <row r="100" spans="1:16" x14ac:dyDescent="0.25">
      <c r="A100" s="20" t="str">
        <f t="shared" si="2"/>
        <v>DE_LUCA_GIOVANNI_M09</v>
      </c>
      <c r="B100" s="20">
        <v>223</v>
      </c>
      <c r="C100" s="20">
        <v>200</v>
      </c>
      <c r="D100" s="20" t="s">
        <v>209</v>
      </c>
      <c r="E100" s="19">
        <v>47</v>
      </c>
      <c r="F100" s="20">
        <v>10</v>
      </c>
      <c r="G100" s="20" t="s">
        <v>70</v>
      </c>
      <c r="H100" s="20" t="str">
        <f>VLOOKUP(G100,CAT!$E$2:$F$26,2)</f>
        <v>M09</v>
      </c>
      <c r="I100" s="21">
        <v>3.6331018518518519E-2</v>
      </c>
      <c r="J100" s="21">
        <v>3.9065972222222219E-3</v>
      </c>
      <c r="K100" s="73" t="s">
        <v>1137</v>
      </c>
      <c r="L100" s="20" t="s">
        <v>34</v>
      </c>
      <c r="M100" s="17" t="s">
        <v>3186</v>
      </c>
      <c r="N100" s="20" t="s">
        <v>328</v>
      </c>
      <c r="O100" s="20">
        <f>O99-1</f>
        <v>131</v>
      </c>
      <c r="P100" s="19">
        <v>36</v>
      </c>
    </row>
    <row r="101" spans="1:16" x14ac:dyDescent="0.25">
      <c r="A101" s="20" t="str">
        <f t="shared" si="2"/>
        <v>SUPPA_MICHELE_M10</v>
      </c>
      <c r="B101" s="20">
        <v>225</v>
      </c>
      <c r="C101" s="20">
        <v>202</v>
      </c>
      <c r="D101" s="20" t="s">
        <v>209</v>
      </c>
      <c r="E101" s="19">
        <v>231</v>
      </c>
      <c r="F101" s="20">
        <v>4</v>
      </c>
      <c r="G101" s="20" t="s">
        <v>93</v>
      </c>
      <c r="H101" s="20" t="str">
        <f>VLOOKUP(G101,CAT!$E$2:$F$26,2)</f>
        <v>M10</v>
      </c>
      <c r="I101" s="21">
        <v>3.6373263888888889E-2</v>
      </c>
      <c r="J101" s="21">
        <v>3.9111111111111109E-3</v>
      </c>
      <c r="K101" s="73" t="s">
        <v>1149</v>
      </c>
      <c r="L101" s="20" t="s">
        <v>4</v>
      </c>
      <c r="M101" s="17" t="s">
        <v>3157</v>
      </c>
      <c r="N101" s="20" t="s">
        <v>92</v>
      </c>
      <c r="O101" s="20">
        <f t="shared" ref="O101:O127" si="4">O100-1</f>
        <v>130</v>
      </c>
      <c r="P101" s="19">
        <v>45</v>
      </c>
    </row>
    <row r="102" spans="1:16" x14ac:dyDescent="0.25">
      <c r="A102" s="20" t="str">
        <f t="shared" si="2"/>
        <v>OLIVETO_PATRIZIA_F5</v>
      </c>
      <c r="B102" s="20">
        <v>226</v>
      </c>
      <c r="C102" s="20">
        <v>24</v>
      </c>
      <c r="D102" s="20" t="s">
        <v>210</v>
      </c>
      <c r="E102" s="19">
        <v>153</v>
      </c>
      <c r="F102" s="20">
        <v>4</v>
      </c>
      <c r="G102" s="20" t="s">
        <v>51</v>
      </c>
      <c r="H102" s="20" t="str">
        <f>VLOOKUP(G102,CAT!$E$2:$F$26,2)</f>
        <v>F5</v>
      </c>
      <c r="I102" s="21">
        <v>3.6386574074074078E-2</v>
      </c>
      <c r="J102" s="21">
        <v>3.9125000000000002E-3</v>
      </c>
      <c r="K102" s="73" t="s">
        <v>379</v>
      </c>
      <c r="L102" s="20" t="s">
        <v>52</v>
      </c>
      <c r="M102" s="17" t="s">
        <v>3158</v>
      </c>
      <c r="N102" s="20" t="s">
        <v>1169</v>
      </c>
      <c r="O102" s="20">
        <f t="shared" si="4"/>
        <v>129</v>
      </c>
      <c r="P102" s="19">
        <v>12</v>
      </c>
    </row>
    <row r="103" spans="1:16" x14ac:dyDescent="0.25">
      <c r="A103" s="20" t="str">
        <f t="shared" si="2"/>
        <v>INTORCIA_NICOLA_M07</v>
      </c>
      <c r="B103" s="20">
        <v>228</v>
      </c>
      <c r="C103" s="20">
        <v>204</v>
      </c>
      <c r="D103" s="20" t="s">
        <v>209</v>
      </c>
      <c r="E103" s="19">
        <v>109</v>
      </c>
      <c r="F103" s="20">
        <v>19</v>
      </c>
      <c r="G103" s="20" t="s">
        <v>17</v>
      </c>
      <c r="H103" s="20" t="str">
        <f>VLOOKUP(G103,CAT!$E$2:$F$26,2)</f>
        <v>M07</v>
      </c>
      <c r="I103" s="21">
        <v>3.6494212962962964E-2</v>
      </c>
      <c r="J103" s="21">
        <v>3.9240740740740737E-3</v>
      </c>
      <c r="K103" s="73" t="s">
        <v>175</v>
      </c>
      <c r="L103" s="20" t="s">
        <v>46</v>
      </c>
      <c r="M103" s="17" t="s">
        <v>3159</v>
      </c>
      <c r="N103" s="20" t="s">
        <v>189</v>
      </c>
      <c r="O103" s="20">
        <f t="shared" si="4"/>
        <v>128</v>
      </c>
      <c r="P103" s="19">
        <v>31</v>
      </c>
    </row>
    <row r="104" spans="1:16" x14ac:dyDescent="0.25">
      <c r="A104" s="20" t="str">
        <f t="shared" si="2"/>
        <v>RICCIARDI_EMILIO_M06</v>
      </c>
      <c r="B104" s="20">
        <v>229</v>
      </c>
      <c r="C104" s="20">
        <v>205</v>
      </c>
      <c r="D104" s="20" t="s">
        <v>209</v>
      </c>
      <c r="E104" s="19">
        <v>249</v>
      </c>
      <c r="F104" s="20">
        <v>32</v>
      </c>
      <c r="G104" s="20" t="s">
        <v>15</v>
      </c>
      <c r="H104" s="20" t="str">
        <f>VLOOKUP(G104,CAT!$E$2:$F$26,2)</f>
        <v>M06</v>
      </c>
      <c r="I104" s="21">
        <v>3.6656249999999994E-2</v>
      </c>
      <c r="J104" s="21">
        <v>3.9415509259259256E-3</v>
      </c>
      <c r="K104" s="73" t="s">
        <v>59</v>
      </c>
      <c r="L104" s="20" t="s">
        <v>60</v>
      </c>
      <c r="M104" s="17" t="s">
        <v>3160</v>
      </c>
      <c r="N104" s="20" t="s">
        <v>1169</v>
      </c>
      <c r="O104" s="20">
        <f t="shared" si="4"/>
        <v>127</v>
      </c>
      <c r="P104" s="19">
        <v>25</v>
      </c>
    </row>
    <row r="105" spans="1:16" x14ac:dyDescent="0.25">
      <c r="A105" s="20" t="str">
        <f t="shared" si="2"/>
        <v>PASCALE_ANTONIA_F6</v>
      </c>
      <c r="B105" s="20">
        <v>230</v>
      </c>
      <c r="C105" s="20">
        <v>25</v>
      </c>
      <c r="D105" s="20" t="s">
        <v>210</v>
      </c>
      <c r="E105" s="19">
        <v>71</v>
      </c>
      <c r="F105" s="20">
        <v>3</v>
      </c>
      <c r="G105" s="20" t="s">
        <v>31</v>
      </c>
      <c r="H105" s="20" t="str">
        <f>VLOOKUP(G105,CAT!$E$2:$F$26,2)</f>
        <v>F6</v>
      </c>
      <c r="I105" s="21">
        <v>3.6656249999999994E-2</v>
      </c>
      <c r="J105" s="21">
        <v>3.9415509259259256E-3</v>
      </c>
      <c r="K105" s="73" t="s">
        <v>153</v>
      </c>
      <c r="L105" s="20" t="s">
        <v>154</v>
      </c>
      <c r="M105" s="17" t="s">
        <v>3160</v>
      </c>
      <c r="N105" s="20" t="s">
        <v>1194</v>
      </c>
      <c r="O105" s="20">
        <f t="shared" si="4"/>
        <v>126</v>
      </c>
      <c r="P105" s="19">
        <v>10</v>
      </c>
    </row>
    <row r="106" spans="1:16" x14ac:dyDescent="0.25">
      <c r="A106" s="20" t="str">
        <f t="shared" si="2"/>
        <v>D'ONOFRIO_ROSINA_F3</v>
      </c>
      <c r="B106" s="20">
        <v>232</v>
      </c>
      <c r="C106" s="20">
        <v>26</v>
      </c>
      <c r="D106" s="20" t="s">
        <v>210</v>
      </c>
      <c r="E106" s="19">
        <v>62</v>
      </c>
      <c r="F106" s="20">
        <v>7</v>
      </c>
      <c r="G106" s="20" t="s">
        <v>71</v>
      </c>
      <c r="H106" s="20" t="str">
        <f>VLOOKUP(G106,CAT!$E$2:$F$26,2)</f>
        <v>F3</v>
      </c>
      <c r="I106" s="21">
        <v>3.6804398148148149E-2</v>
      </c>
      <c r="J106" s="21">
        <v>3.9574074074074077E-3</v>
      </c>
      <c r="K106" s="73" t="s">
        <v>135</v>
      </c>
      <c r="L106" s="20" t="s">
        <v>571</v>
      </c>
      <c r="M106" s="17" t="s">
        <v>3161</v>
      </c>
      <c r="N106" s="20" t="s">
        <v>1194</v>
      </c>
      <c r="O106" s="20">
        <f t="shared" si="4"/>
        <v>125</v>
      </c>
      <c r="P106" s="19">
        <v>12</v>
      </c>
    </row>
    <row r="107" spans="1:16" x14ac:dyDescent="0.25">
      <c r="A107" s="20" t="str">
        <f t="shared" si="2"/>
        <v>COLELLA_ROMEO_GENNARO_M09</v>
      </c>
      <c r="B107" s="20">
        <v>235</v>
      </c>
      <c r="C107" s="20">
        <v>209</v>
      </c>
      <c r="D107" s="20" t="s">
        <v>209</v>
      </c>
      <c r="E107" s="19">
        <v>241</v>
      </c>
      <c r="F107" s="20">
        <v>13</v>
      </c>
      <c r="G107" s="20" t="s">
        <v>70</v>
      </c>
      <c r="H107" s="20" t="str">
        <f>VLOOKUP(G107,CAT!$E$2:$F$26,2)</f>
        <v>M09</v>
      </c>
      <c r="I107" s="21">
        <v>3.6895833333333336E-2</v>
      </c>
      <c r="J107" s="21">
        <v>3.9672453703703701E-3</v>
      </c>
      <c r="K107" s="73" t="s">
        <v>11</v>
      </c>
      <c r="L107" s="20" t="s">
        <v>1085</v>
      </c>
      <c r="M107" s="17" t="s">
        <v>3162</v>
      </c>
      <c r="N107" s="20" t="s">
        <v>1169</v>
      </c>
      <c r="O107" s="20">
        <f t="shared" si="4"/>
        <v>124</v>
      </c>
      <c r="P107" s="19">
        <v>35</v>
      </c>
    </row>
    <row r="108" spans="1:16" x14ac:dyDescent="0.25">
      <c r="A108" s="20" t="str">
        <f t="shared" si="2"/>
        <v>D'AMBROSIO_ROSETTA_F4</v>
      </c>
      <c r="B108" s="20">
        <v>236</v>
      </c>
      <c r="C108" s="20">
        <v>27</v>
      </c>
      <c r="D108" s="20" t="s">
        <v>210</v>
      </c>
      <c r="E108" s="19">
        <v>40</v>
      </c>
      <c r="F108" s="20">
        <v>6</v>
      </c>
      <c r="G108" s="20" t="s">
        <v>32</v>
      </c>
      <c r="H108" s="20" t="str">
        <f>VLOOKUP(G108,CAT!$E$2:$F$26,2)</f>
        <v>F4</v>
      </c>
      <c r="I108" s="21">
        <v>3.6986689814814809E-2</v>
      </c>
      <c r="J108" s="21">
        <v>3.9770833333333333E-3</v>
      </c>
      <c r="K108" s="73" t="s">
        <v>1143</v>
      </c>
      <c r="L108" s="20" t="s">
        <v>1142</v>
      </c>
      <c r="M108" s="17" t="s">
        <v>3163</v>
      </c>
      <c r="N108" s="20" t="s">
        <v>92</v>
      </c>
      <c r="O108" s="20">
        <f t="shared" si="4"/>
        <v>123</v>
      </c>
      <c r="P108" s="19">
        <v>10</v>
      </c>
    </row>
    <row r="109" spans="1:16" x14ac:dyDescent="0.25">
      <c r="A109" s="20" t="str">
        <f t="shared" si="2"/>
        <v>VALENTE_NICOLA_GIOVANNI_M09</v>
      </c>
      <c r="B109" s="20">
        <v>239</v>
      </c>
      <c r="C109" s="20">
        <v>211</v>
      </c>
      <c r="D109" s="20" t="s">
        <v>209</v>
      </c>
      <c r="E109" s="19">
        <v>165</v>
      </c>
      <c r="F109" s="20">
        <v>14</v>
      </c>
      <c r="G109" s="20" t="s">
        <v>70</v>
      </c>
      <c r="H109" s="20" t="str">
        <f>VLOOKUP(G109,CAT!$E$2:$F$26,2)</f>
        <v>M09</v>
      </c>
      <c r="I109" s="21">
        <v>3.7558449074074074E-2</v>
      </c>
      <c r="J109" s="21">
        <v>4.0385416666666668E-3</v>
      </c>
      <c r="K109" s="73" t="s">
        <v>728</v>
      </c>
      <c r="L109" s="20" t="s">
        <v>1095</v>
      </c>
      <c r="M109" s="17" t="s">
        <v>3164</v>
      </c>
      <c r="N109" s="20" t="s">
        <v>1169</v>
      </c>
      <c r="O109" s="20">
        <f t="shared" si="4"/>
        <v>122</v>
      </c>
      <c r="P109" s="19">
        <v>34</v>
      </c>
    </row>
    <row r="110" spans="1:16" x14ac:dyDescent="0.25">
      <c r="A110" s="20" t="str">
        <f t="shared" si="2"/>
        <v>CUTILLO_GIUSEPPE_M02</v>
      </c>
      <c r="B110" s="20">
        <v>240</v>
      </c>
      <c r="C110" s="20">
        <v>212</v>
      </c>
      <c r="D110" s="20" t="s">
        <v>209</v>
      </c>
      <c r="E110" s="19">
        <v>59</v>
      </c>
      <c r="F110" s="20">
        <v>18</v>
      </c>
      <c r="G110" s="20" t="s">
        <v>20</v>
      </c>
      <c r="H110" s="20" t="str">
        <f>VLOOKUP(G110,CAT!$E$2:$F$26,2)</f>
        <v>M02</v>
      </c>
      <c r="I110" s="21">
        <v>3.8166087962962968E-2</v>
      </c>
      <c r="J110" s="21">
        <v>4.1039351851851853E-3</v>
      </c>
      <c r="K110" s="73" t="s">
        <v>434</v>
      </c>
      <c r="L110" s="20" t="s">
        <v>21</v>
      </c>
      <c r="M110" s="17" t="s">
        <v>3165</v>
      </c>
      <c r="N110" s="20" t="s">
        <v>1194</v>
      </c>
      <c r="O110" s="20">
        <f t="shared" si="4"/>
        <v>121</v>
      </c>
      <c r="P110" s="19">
        <v>27</v>
      </c>
    </row>
    <row r="111" spans="1:16" x14ac:dyDescent="0.25">
      <c r="A111" s="20" t="str">
        <f t="shared" si="2"/>
        <v>SPIEZIA_ANNA_F7</v>
      </c>
      <c r="B111" s="20">
        <v>241</v>
      </c>
      <c r="C111" s="20">
        <v>29</v>
      </c>
      <c r="D111" s="20" t="s">
        <v>210</v>
      </c>
      <c r="E111" s="19">
        <v>49</v>
      </c>
      <c r="F111" s="20">
        <v>2</v>
      </c>
      <c r="G111" s="20" t="s">
        <v>36</v>
      </c>
      <c r="H111" s="20" t="str">
        <f>VLOOKUP(G111,CAT!$E$2:$F$26,2)</f>
        <v>F7</v>
      </c>
      <c r="I111" s="21">
        <v>3.8166666666666668E-2</v>
      </c>
      <c r="J111" s="21">
        <v>4.1039351851851853E-3</v>
      </c>
      <c r="K111" s="73" t="s">
        <v>910</v>
      </c>
      <c r="L111" s="20" t="s">
        <v>99</v>
      </c>
      <c r="M111" s="17" t="s">
        <v>3187</v>
      </c>
      <c r="N111" s="20" t="s">
        <v>328</v>
      </c>
      <c r="O111" s="20">
        <f t="shared" si="4"/>
        <v>120</v>
      </c>
      <c r="P111" s="19">
        <v>12</v>
      </c>
    </row>
    <row r="112" spans="1:16" x14ac:dyDescent="0.25">
      <c r="A112" s="20" t="str">
        <f t="shared" si="2"/>
        <v>LEPORE_FABIANA_F4</v>
      </c>
      <c r="B112" s="20">
        <v>243</v>
      </c>
      <c r="C112" s="20">
        <v>30</v>
      </c>
      <c r="D112" s="20" t="s">
        <v>210</v>
      </c>
      <c r="E112" s="19">
        <v>152</v>
      </c>
      <c r="F112" s="20">
        <v>8</v>
      </c>
      <c r="G112" s="20" t="s">
        <v>32</v>
      </c>
      <c r="H112" s="20" t="str">
        <f>VLOOKUP(G112,CAT!$E$2:$F$26,2)</f>
        <v>F4</v>
      </c>
      <c r="I112" s="21">
        <v>3.8217013888888887E-2</v>
      </c>
      <c r="J112" s="21">
        <v>4.1093750000000002E-3</v>
      </c>
      <c r="K112" s="73" t="s">
        <v>105</v>
      </c>
      <c r="L112" s="20" t="s">
        <v>106</v>
      </c>
      <c r="M112" s="17" t="s">
        <v>3166</v>
      </c>
      <c r="N112" s="20" t="s">
        <v>1169</v>
      </c>
      <c r="O112" s="20">
        <f t="shared" si="4"/>
        <v>119</v>
      </c>
      <c r="P112" s="19">
        <v>8</v>
      </c>
    </row>
    <row r="113" spans="1:16" x14ac:dyDescent="0.25">
      <c r="A113" s="20" t="str">
        <f t="shared" si="2"/>
        <v>BOLOGNA_LORETTA_F5</v>
      </c>
      <c r="B113" s="20">
        <v>244</v>
      </c>
      <c r="C113" s="20">
        <v>31</v>
      </c>
      <c r="D113" s="20" t="s">
        <v>210</v>
      </c>
      <c r="E113" s="19">
        <v>142</v>
      </c>
      <c r="F113" s="20">
        <v>5</v>
      </c>
      <c r="G113" s="20" t="s">
        <v>51</v>
      </c>
      <c r="H113" s="20" t="str">
        <f>VLOOKUP(G113,CAT!$E$2:$F$26,2)</f>
        <v>F5</v>
      </c>
      <c r="I113" s="21">
        <v>3.8217013888888887E-2</v>
      </c>
      <c r="J113" s="21">
        <v>4.1093750000000002E-3</v>
      </c>
      <c r="K113" s="73" t="s">
        <v>2537</v>
      </c>
      <c r="L113" s="20" t="s">
        <v>2538</v>
      </c>
      <c r="M113" s="17" t="s">
        <v>3166</v>
      </c>
      <c r="N113" s="20" t="s">
        <v>1169</v>
      </c>
      <c r="O113" s="20">
        <f t="shared" si="4"/>
        <v>118</v>
      </c>
      <c r="P113" s="19">
        <v>10</v>
      </c>
    </row>
    <row r="114" spans="1:16" x14ac:dyDescent="0.25">
      <c r="A114" s="20" t="str">
        <f t="shared" si="2"/>
        <v>SCETTA_ALDO_M05</v>
      </c>
      <c r="B114" s="20">
        <v>245</v>
      </c>
      <c r="C114" s="20">
        <v>214</v>
      </c>
      <c r="D114" s="20" t="s">
        <v>209</v>
      </c>
      <c r="E114" s="19">
        <v>160</v>
      </c>
      <c r="F114" s="20">
        <v>41</v>
      </c>
      <c r="G114" s="20" t="s">
        <v>29</v>
      </c>
      <c r="H114" s="20" t="str">
        <f>VLOOKUP(G114,CAT!$E$2:$F$26,2)</f>
        <v>M05</v>
      </c>
      <c r="I114" s="21">
        <v>3.8276620370370371E-2</v>
      </c>
      <c r="J114" s="21">
        <v>4.115740740740741E-3</v>
      </c>
      <c r="K114" s="73" t="s">
        <v>322</v>
      </c>
      <c r="L114" s="20" t="s">
        <v>323</v>
      </c>
      <c r="M114" s="17" t="s">
        <v>3167</v>
      </c>
      <c r="N114" s="20" t="s">
        <v>1169</v>
      </c>
      <c r="O114" s="20">
        <f t="shared" si="4"/>
        <v>117</v>
      </c>
      <c r="P114" s="19">
        <v>25</v>
      </c>
    </row>
    <row r="115" spans="1:16" x14ac:dyDescent="0.25">
      <c r="A115" s="20" t="str">
        <f t="shared" si="2"/>
        <v>LAVIERI_ANGELA_F3</v>
      </c>
      <c r="B115" s="20">
        <v>246</v>
      </c>
      <c r="C115" s="20">
        <v>32</v>
      </c>
      <c r="D115" s="20" t="s">
        <v>210</v>
      </c>
      <c r="E115" s="19">
        <v>69</v>
      </c>
      <c r="F115" s="20">
        <v>8</v>
      </c>
      <c r="G115" s="20" t="s">
        <v>71</v>
      </c>
      <c r="H115" s="20" t="str">
        <f>VLOOKUP(G115,CAT!$E$2:$F$26,2)</f>
        <v>F3</v>
      </c>
      <c r="I115" s="21">
        <v>3.8450810185185182E-2</v>
      </c>
      <c r="J115" s="21">
        <v>4.1344907407407407E-3</v>
      </c>
      <c r="K115" s="73" t="s">
        <v>612</v>
      </c>
      <c r="L115" s="20" t="s">
        <v>89</v>
      </c>
      <c r="M115" s="17" t="s">
        <v>3168</v>
      </c>
      <c r="N115" s="20" t="s">
        <v>1194</v>
      </c>
      <c r="O115" s="20">
        <f t="shared" si="4"/>
        <v>116</v>
      </c>
      <c r="P115" s="19">
        <v>10</v>
      </c>
    </row>
    <row r="116" spans="1:16" x14ac:dyDescent="0.25">
      <c r="A116" s="20" t="str">
        <f t="shared" si="2"/>
        <v>DE_PALMA_DONATO_M03</v>
      </c>
      <c r="B116" s="20">
        <v>247</v>
      </c>
      <c r="C116" s="20">
        <v>215</v>
      </c>
      <c r="D116" s="20" t="s">
        <v>209</v>
      </c>
      <c r="E116" s="19">
        <v>144</v>
      </c>
      <c r="F116" s="20">
        <v>26</v>
      </c>
      <c r="G116" s="20" t="s">
        <v>3</v>
      </c>
      <c r="H116" s="20" t="str">
        <f>VLOOKUP(G116,CAT!$E$2:$F$26,2)</f>
        <v>M03</v>
      </c>
      <c r="I116" s="21">
        <v>3.8781249999999996E-2</v>
      </c>
      <c r="J116" s="21">
        <v>4.1700231481481475E-3</v>
      </c>
      <c r="K116" s="73" t="s">
        <v>1088</v>
      </c>
      <c r="L116" s="20" t="s">
        <v>41</v>
      </c>
      <c r="M116" s="17" t="s">
        <v>3169</v>
      </c>
      <c r="N116" s="20" t="s">
        <v>1169</v>
      </c>
      <c r="O116" s="20">
        <f t="shared" si="4"/>
        <v>115</v>
      </c>
      <c r="P116" s="19">
        <v>29</v>
      </c>
    </row>
    <row r="117" spans="1:16" x14ac:dyDescent="0.25">
      <c r="A117" s="20" t="str">
        <f t="shared" si="2"/>
        <v>GUBITOSI_GIOVANNI_M08</v>
      </c>
      <c r="B117" s="20">
        <v>248</v>
      </c>
      <c r="C117" s="20">
        <v>216</v>
      </c>
      <c r="D117" s="20" t="s">
        <v>209</v>
      </c>
      <c r="E117" s="19">
        <v>269</v>
      </c>
      <c r="F117" s="20">
        <v>17</v>
      </c>
      <c r="G117" s="20" t="s">
        <v>9</v>
      </c>
      <c r="H117" s="20" t="str">
        <f>VLOOKUP(G117,CAT!$E$2:$F$26,2)</f>
        <v>M08</v>
      </c>
      <c r="I117" s="21">
        <v>3.884085648148148E-2</v>
      </c>
      <c r="J117" s="21">
        <v>4.1763888888888892E-3</v>
      </c>
      <c r="K117" s="73" t="s">
        <v>103</v>
      </c>
      <c r="L117" s="20" t="s">
        <v>34</v>
      </c>
      <c r="M117" s="17" t="s">
        <v>3170</v>
      </c>
      <c r="N117" s="20" t="s">
        <v>1194</v>
      </c>
      <c r="O117" s="20">
        <f t="shared" si="4"/>
        <v>114</v>
      </c>
      <c r="P117" s="19">
        <v>30</v>
      </c>
    </row>
    <row r="118" spans="1:16" x14ac:dyDescent="0.25">
      <c r="A118" s="20" t="str">
        <f t="shared" si="2"/>
        <v>DE_SCISCIO_TEODORO_M05</v>
      </c>
      <c r="B118" s="20">
        <v>252</v>
      </c>
      <c r="C118" s="20">
        <v>219</v>
      </c>
      <c r="D118" s="20" t="s">
        <v>209</v>
      </c>
      <c r="E118" s="19">
        <v>275</v>
      </c>
      <c r="F118" s="20">
        <v>42</v>
      </c>
      <c r="G118" s="20" t="s">
        <v>29</v>
      </c>
      <c r="H118" s="20" t="str">
        <f>VLOOKUP(G118,CAT!$E$2:$F$26,2)</f>
        <v>M05</v>
      </c>
      <c r="I118" s="21">
        <v>3.9423032407407403E-2</v>
      </c>
      <c r="J118" s="21">
        <v>4.2390046296296299E-3</v>
      </c>
      <c r="K118" s="73" t="s">
        <v>1132</v>
      </c>
      <c r="L118" s="20" t="s">
        <v>844</v>
      </c>
      <c r="M118" s="17" t="s">
        <v>3171</v>
      </c>
      <c r="N118" s="20" t="s">
        <v>189</v>
      </c>
      <c r="O118" s="20">
        <f t="shared" si="4"/>
        <v>113</v>
      </c>
      <c r="P118" s="19">
        <v>24</v>
      </c>
    </row>
    <row r="119" spans="1:16" x14ac:dyDescent="0.25">
      <c r="A119" s="20" t="str">
        <f t="shared" si="2"/>
        <v>IMPARATO_MARIA_TERESA_F7</v>
      </c>
      <c r="B119" s="20">
        <v>253</v>
      </c>
      <c r="C119" s="20">
        <v>34</v>
      </c>
      <c r="D119" s="20" t="s">
        <v>210</v>
      </c>
      <c r="E119" s="19">
        <v>245</v>
      </c>
      <c r="F119" s="20">
        <v>3</v>
      </c>
      <c r="G119" s="20" t="s">
        <v>36</v>
      </c>
      <c r="H119" s="20" t="str">
        <f>VLOOKUP(G119,CAT!$E$2:$F$26,2)</f>
        <v>F7</v>
      </c>
      <c r="I119" s="21">
        <v>3.9595486111111113E-2</v>
      </c>
      <c r="J119" s="21">
        <v>4.2575231481481483E-3</v>
      </c>
      <c r="K119" s="73" t="s">
        <v>378</v>
      </c>
      <c r="L119" s="20" t="s">
        <v>1093</v>
      </c>
      <c r="M119" s="17" t="s">
        <v>3172</v>
      </c>
      <c r="N119" s="20" t="s">
        <v>1169</v>
      </c>
      <c r="O119" s="20">
        <f t="shared" si="4"/>
        <v>112</v>
      </c>
      <c r="P119" s="19">
        <v>10</v>
      </c>
    </row>
    <row r="120" spans="1:16" x14ac:dyDescent="0.25">
      <c r="A120" s="20" t="str">
        <f t="shared" si="2"/>
        <v>COLELLA_TERESA_F6</v>
      </c>
      <c r="B120" s="20">
        <v>257</v>
      </c>
      <c r="C120" s="20">
        <v>35</v>
      </c>
      <c r="D120" s="20" t="s">
        <v>210</v>
      </c>
      <c r="E120" s="19">
        <v>58</v>
      </c>
      <c r="F120" s="20">
        <v>4</v>
      </c>
      <c r="G120" s="20" t="s">
        <v>31</v>
      </c>
      <c r="H120" s="20" t="str">
        <f>VLOOKUP(G120,CAT!$E$2:$F$26,2)</f>
        <v>F6</v>
      </c>
      <c r="I120" s="21">
        <v>4.011863425925926E-2</v>
      </c>
      <c r="J120" s="21">
        <v>4.3138888888888888E-3</v>
      </c>
      <c r="K120" s="73" t="s">
        <v>11</v>
      </c>
      <c r="L120" s="20" t="s">
        <v>115</v>
      </c>
      <c r="M120" s="17" t="s">
        <v>3173</v>
      </c>
      <c r="N120" s="20" t="s">
        <v>1194</v>
      </c>
      <c r="O120" s="20">
        <f t="shared" si="4"/>
        <v>111</v>
      </c>
      <c r="P120" s="19">
        <v>8</v>
      </c>
    </row>
    <row r="121" spans="1:16" x14ac:dyDescent="0.25">
      <c r="A121" s="20" t="str">
        <f t="shared" si="2"/>
        <v>ROSIELLO_ANGELA_F5</v>
      </c>
      <c r="B121" s="20">
        <v>259</v>
      </c>
      <c r="C121" s="20">
        <v>36</v>
      </c>
      <c r="D121" s="20" t="s">
        <v>210</v>
      </c>
      <c r="E121" s="19">
        <v>230</v>
      </c>
      <c r="F121" s="20">
        <v>7</v>
      </c>
      <c r="G121" s="20" t="s">
        <v>51</v>
      </c>
      <c r="H121" s="20" t="str">
        <f>VLOOKUP(G121,CAT!$E$2:$F$26,2)</f>
        <v>F5</v>
      </c>
      <c r="I121" s="21">
        <v>4.0230902777777779E-2</v>
      </c>
      <c r="J121" s="21">
        <v>4.3259259259259258E-3</v>
      </c>
      <c r="K121" s="73" t="s">
        <v>1148</v>
      </c>
      <c r="L121" s="20" t="s">
        <v>89</v>
      </c>
      <c r="M121" s="17" t="s">
        <v>3174</v>
      </c>
      <c r="N121" s="20" t="s">
        <v>92</v>
      </c>
      <c r="O121" s="20">
        <f t="shared" si="4"/>
        <v>110</v>
      </c>
      <c r="P121" s="19">
        <v>8</v>
      </c>
    </row>
    <row r="122" spans="1:16" x14ac:dyDescent="0.25">
      <c r="A122" s="20" t="str">
        <f t="shared" si="2"/>
        <v>NAPOLITANO_DANIELA_F4</v>
      </c>
      <c r="B122" s="20">
        <v>260</v>
      </c>
      <c r="C122" s="20">
        <v>37</v>
      </c>
      <c r="D122" s="20" t="s">
        <v>210</v>
      </c>
      <c r="E122" s="19">
        <v>112</v>
      </c>
      <c r="F122" s="20">
        <v>9</v>
      </c>
      <c r="G122" s="20" t="s">
        <v>32</v>
      </c>
      <c r="H122" s="20" t="str">
        <f>VLOOKUP(G122,CAT!$E$2:$F$26,2)</f>
        <v>F4</v>
      </c>
      <c r="I122" s="21">
        <v>4.0279513888888889E-2</v>
      </c>
      <c r="J122" s="21">
        <v>4.3311342592592594E-3</v>
      </c>
      <c r="K122" s="73" t="s">
        <v>181</v>
      </c>
      <c r="L122" s="20" t="s">
        <v>182</v>
      </c>
      <c r="M122" s="17" t="s">
        <v>3175</v>
      </c>
      <c r="N122" s="20" t="s">
        <v>189</v>
      </c>
      <c r="O122" s="20">
        <f t="shared" si="4"/>
        <v>109</v>
      </c>
      <c r="P122" s="19">
        <v>7</v>
      </c>
    </row>
    <row r="123" spans="1:16" x14ac:dyDescent="0.25">
      <c r="A123" s="20" t="str">
        <f t="shared" si="2"/>
        <v>BIANCHINI_SALVATORE_M08</v>
      </c>
      <c r="B123" s="20">
        <v>261</v>
      </c>
      <c r="C123" s="20">
        <v>224</v>
      </c>
      <c r="D123" s="20" t="s">
        <v>209</v>
      </c>
      <c r="E123" s="19">
        <v>103</v>
      </c>
      <c r="F123" s="20">
        <v>19</v>
      </c>
      <c r="G123" s="20" t="s">
        <v>9</v>
      </c>
      <c r="H123" s="20" t="str">
        <f>VLOOKUP(G123,CAT!$E$2:$F$26,2)</f>
        <v>M08</v>
      </c>
      <c r="I123" s="21">
        <v>4.0576388888888891E-2</v>
      </c>
      <c r="J123" s="21">
        <v>4.3630787037037041E-3</v>
      </c>
      <c r="K123" s="73" t="s">
        <v>319</v>
      </c>
      <c r="L123" s="20" t="s">
        <v>140</v>
      </c>
      <c r="M123" s="17" t="s">
        <v>3176</v>
      </c>
      <c r="N123" s="20" t="s">
        <v>189</v>
      </c>
      <c r="O123" s="20">
        <f t="shared" si="4"/>
        <v>108</v>
      </c>
      <c r="P123" s="19">
        <v>29</v>
      </c>
    </row>
    <row r="124" spans="1:16" x14ac:dyDescent="0.25">
      <c r="A124" s="20" t="str">
        <f t="shared" si="2"/>
        <v>BIANCO_PASQUALE_M05</v>
      </c>
      <c r="B124" s="20">
        <v>263</v>
      </c>
      <c r="C124" s="20">
        <v>225</v>
      </c>
      <c r="D124" s="20" t="s">
        <v>209</v>
      </c>
      <c r="E124" s="19">
        <v>104</v>
      </c>
      <c r="F124" s="20">
        <v>45</v>
      </c>
      <c r="G124" s="20" t="s">
        <v>29</v>
      </c>
      <c r="H124" s="20" t="str">
        <f>VLOOKUP(G124,CAT!$E$2:$F$26,2)</f>
        <v>M05</v>
      </c>
      <c r="I124" s="21">
        <v>4.0836226851851849E-2</v>
      </c>
      <c r="J124" s="21">
        <v>4.3909722222222223E-3</v>
      </c>
      <c r="K124" s="73" t="s">
        <v>168</v>
      </c>
      <c r="L124" s="20" t="s">
        <v>8</v>
      </c>
      <c r="M124" s="17" t="s">
        <v>3177</v>
      </c>
      <c r="N124" s="20" t="s">
        <v>189</v>
      </c>
      <c r="O124" s="20">
        <f t="shared" si="4"/>
        <v>107</v>
      </c>
      <c r="P124" s="19">
        <v>23</v>
      </c>
    </row>
    <row r="125" spans="1:16" x14ac:dyDescent="0.25">
      <c r="A125" s="20" t="str">
        <f t="shared" si="2"/>
        <v>MARTINO_GIUSEPPE_M09</v>
      </c>
      <c r="B125" s="20">
        <v>264</v>
      </c>
      <c r="C125" s="20">
        <v>226</v>
      </c>
      <c r="D125" s="20" t="s">
        <v>209</v>
      </c>
      <c r="E125" s="19">
        <v>247</v>
      </c>
      <c r="F125" s="20">
        <v>16</v>
      </c>
      <c r="G125" s="20" t="s">
        <v>70</v>
      </c>
      <c r="H125" s="20" t="str">
        <f>VLOOKUP(G125,CAT!$E$2:$F$26,2)</f>
        <v>M09</v>
      </c>
      <c r="I125" s="21">
        <v>4.1096643518518515E-2</v>
      </c>
      <c r="J125" s="21">
        <v>4.4189814814814812E-3</v>
      </c>
      <c r="K125" s="73" t="s">
        <v>43</v>
      </c>
      <c r="L125" s="20" t="s">
        <v>21</v>
      </c>
      <c r="M125" s="17" t="s">
        <v>3178</v>
      </c>
      <c r="N125" s="20" t="s">
        <v>1169</v>
      </c>
      <c r="O125" s="20">
        <f t="shared" si="4"/>
        <v>106</v>
      </c>
      <c r="P125" s="19">
        <v>33</v>
      </c>
    </row>
    <row r="126" spans="1:16" x14ac:dyDescent="0.25">
      <c r="A126" s="20" t="str">
        <f t="shared" si="2"/>
        <v>CAVUOTO_PELLEGRINO_M05</v>
      </c>
      <c r="B126" s="20">
        <v>266</v>
      </c>
      <c r="C126" s="20">
        <v>227</v>
      </c>
      <c r="D126" s="20" t="s">
        <v>209</v>
      </c>
      <c r="E126" s="19">
        <v>232</v>
      </c>
      <c r="F126" s="20">
        <v>46</v>
      </c>
      <c r="G126" s="20" t="s">
        <v>29</v>
      </c>
      <c r="H126" s="20" t="str">
        <f>VLOOKUP(G126,CAT!$E$2:$F$26,2)</f>
        <v>M05</v>
      </c>
      <c r="I126" s="21">
        <v>4.1802662037037037E-2</v>
      </c>
      <c r="J126" s="21">
        <v>4.4949074074074075E-3</v>
      </c>
      <c r="K126" s="73" t="s">
        <v>276</v>
      </c>
      <c r="L126" s="20" t="s">
        <v>898</v>
      </c>
      <c r="M126" s="17" t="s">
        <v>3188</v>
      </c>
      <c r="N126" s="20" t="s">
        <v>328</v>
      </c>
      <c r="O126" s="20">
        <f t="shared" si="4"/>
        <v>105</v>
      </c>
      <c r="P126" s="19">
        <v>22</v>
      </c>
    </row>
    <row r="127" spans="1:16" x14ac:dyDescent="0.25">
      <c r="A127" s="20" t="str">
        <f t="shared" si="2"/>
        <v>CATILLO_LORENZO_M05</v>
      </c>
      <c r="B127" s="20">
        <v>267</v>
      </c>
      <c r="C127" s="20">
        <v>228</v>
      </c>
      <c r="D127" s="20" t="s">
        <v>209</v>
      </c>
      <c r="E127" s="19">
        <v>105</v>
      </c>
      <c r="F127" s="20">
        <v>47</v>
      </c>
      <c r="G127" s="20" t="s">
        <v>29</v>
      </c>
      <c r="H127" s="20" t="str">
        <f>VLOOKUP(G127,CAT!$E$2:$F$26,2)</f>
        <v>M05</v>
      </c>
      <c r="I127" s="21">
        <v>4.1863425925925929E-2</v>
      </c>
      <c r="J127" s="21">
        <v>4.501388888888889E-3</v>
      </c>
      <c r="K127" s="73" t="s">
        <v>170</v>
      </c>
      <c r="L127" s="20" t="s">
        <v>117</v>
      </c>
      <c r="M127" s="17" t="s">
        <v>3179</v>
      </c>
      <c r="N127" s="20" t="s">
        <v>189</v>
      </c>
      <c r="O127" s="20">
        <f t="shared" si="4"/>
        <v>104</v>
      </c>
      <c r="P127" s="19">
        <v>21</v>
      </c>
    </row>
    <row r="128" spans="1:16" s="62" customFormat="1" x14ac:dyDescent="0.25">
      <c r="A128" s="19"/>
      <c r="B128" s="19"/>
      <c r="C128" s="19"/>
      <c r="G128" s="19"/>
      <c r="I128" s="19"/>
      <c r="J128" s="19"/>
      <c r="K128" s="19"/>
      <c r="L128" s="19"/>
      <c r="M128" s="65"/>
      <c r="N128" s="19"/>
      <c r="O128" s="19"/>
      <c r="P128" s="19"/>
    </row>
    <row r="129" spans="1:16" s="62" customFormat="1" x14ac:dyDescent="0.25">
      <c r="A129" s="19"/>
      <c r="B129" s="19"/>
      <c r="C129" s="19"/>
      <c r="G129" s="19"/>
      <c r="I129" s="19"/>
      <c r="J129" s="19"/>
      <c r="K129" s="19"/>
      <c r="L129" s="19"/>
      <c r="M129" s="65"/>
      <c r="N129" s="19"/>
      <c r="O129" s="19"/>
      <c r="P129" s="19"/>
    </row>
    <row r="130" spans="1:16" s="62" customFormat="1" x14ac:dyDescent="0.25">
      <c r="A130" s="19"/>
      <c r="B130" s="19"/>
      <c r="C130" s="19"/>
      <c r="G130" s="19"/>
      <c r="I130" s="19"/>
      <c r="J130" s="19"/>
      <c r="K130" s="19"/>
      <c r="L130" s="19"/>
      <c r="M130" s="65"/>
      <c r="N130" s="19"/>
      <c r="O130" s="19"/>
      <c r="P130" s="19"/>
    </row>
    <row r="131" spans="1:16" s="62" customFormat="1" x14ac:dyDescent="0.25">
      <c r="A131" s="19"/>
      <c r="B131" s="19"/>
      <c r="C131" s="19"/>
      <c r="G131" s="19"/>
      <c r="I131" s="19"/>
      <c r="J131" s="19"/>
      <c r="K131" s="19"/>
      <c r="L131" s="19"/>
      <c r="M131" s="65"/>
      <c r="N131" s="19"/>
      <c r="O131" s="19"/>
      <c r="P131" s="19"/>
    </row>
    <row r="132" spans="1:16" s="62" customFormat="1" x14ac:dyDescent="0.25">
      <c r="A132" s="19"/>
      <c r="B132" s="19"/>
      <c r="C132" s="19"/>
      <c r="G132" s="19"/>
      <c r="I132" s="19"/>
      <c r="J132" s="19"/>
      <c r="K132" s="19"/>
      <c r="L132" s="19"/>
      <c r="M132" s="65"/>
      <c r="N132" s="19"/>
      <c r="O132" s="19"/>
      <c r="P132" s="19"/>
    </row>
    <row r="133" spans="1:16" s="62" customFormat="1" x14ac:dyDescent="0.25">
      <c r="A133" s="19"/>
      <c r="B133" s="19"/>
      <c r="C133" s="19"/>
      <c r="G133" s="19"/>
      <c r="I133" s="19"/>
      <c r="J133" s="19"/>
      <c r="K133" s="19"/>
      <c r="L133" s="19"/>
      <c r="M133" s="65"/>
      <c r="N133" s="19"/>
      <c r="O133" s="19"/>
      <c r="P133" s="19"/>
    </row>
    <row r="134" spans="1:16" s="62" customFormat="1" x14ac:dyDescent="0.25">
      <c r="A134" s="19"/>
      <c r="B134" s="19"/>
      <c r="C134" s="19"/>
      <c r="G134" s="19"/>
      <c r="I134" s="19"/>
      <c r="J134" s="19"/>
      <c r="K134" s="19"/>
      <c r="L134" s="19"/>
      <c r="M134" s="65"/>
      <c r="N134" s="19"/>
      <c r="O134" s="19"/>
      <c r="P134" s="19"/>
    </row>
    <row r="135" spans="1:16" s="62" customFormat="1" x14ac:dyDescent="0.25">
      <c r="A135" s="19"/>
      <c r="B135" s="19"/>
      <c r="C135" s="19"/>
      <c r="G135" s="19"/>
      <c r="I135" s="19"/>
      <c r="J135" s="19"/>
      <c r="K135" s="19"/>
      <c r="L135" s="19"/>
      <c r="M135" s="65"/>
      <c r="N135" s="19"/>
      <c r="O135" s="19"/>
      <c r="P135" s="19"/>
    </row>
    <row r="136" spans="1:16" s="62" customFormat="1" x14ac:dyDescent="0.25">
      <c r="A136" s="19"/>
      <c r="B136" s="19"/>
      <c r="C136" s="19"/>
      <c r="G136" s="19"/>
      <c r="I136" s="19"/>
      <c r="J136" s="19"/>
      <c r="K136" s="19"/>
      <c r="L136" s="19"/>
      <c r="M136" s="65"/>
      <c r="N136" s="19"/>
      <c r="O136" s="19"/>
      <c r="P136" s="19"/>
    </row>
    <row r="137" spans="1:16" s="62" customFormat="1" x14ac:dyDescent="0.25">
      <c r="A137" s="19"/>
      <c r="B137" s="19"/>
      <c r="C137" s="19"/>
      <c r="G137" s="19"/>
      <c r="I137" s="19"/>
      <c r="J137" s="19"/>
      <c r="K137" s="19"/>
      <c r="L137" s="19"/>
      <c r="M137" s="65"/>
      <c r="N137" s="19"/>
      <c r="O137" s="19"/>
      <c r="P137" s="19"/>
    </row>
    <row r="138" spans="1:16" s="62" customFormat="1" x14ac:dyDescent="0.25">
      <c r="A138" s="19"/>
      <c r="B138" s="19"/>
      <c r="C138" s="19"/>
      <c r="G138" s="19"/>
      <c r="I138" s="19"/>
      <c r="J138" s="19"/>
      <c r="K138" s="19"/>
      <c r="L138" s="19"/>
      <c r="M138" s="65"/>
      <c r="N138" s="19"/>
      <c r="O138" s="19"/>
      <c r="P138" s="19"/>
    </row>
    <row r="139" spans="1:16" s="62" customFormat="1" x14ac:dyDescent="0.25">
      <c r="A139" s="19"/>
      <c r="B139" s="19"/>
      <c r="C139" s="19"/>
      <c r="G139" s="19"/>
      <c r="I139" s="19"/>
      <c r="J139" s="19"/>
      <c r="K139" s="19"/>
      <c r="L139" s="19"/>
      <c r="M139" s="65"/>
      <c r="N139" s="19"/>
      <c r="O139" s="19"/>
      <c r="P139" s="19"/>
    </row>
    <row r="140" spans="1:16" s="62" customFormat="1" x14ac:dyDescent="0.25">
      <c r="A140" s="19"/>
      <c r="B140" s="19"/>
      <c r="C140" s="19"/>
      <c r="G140" s="19"/>
      <c r="I140" s="19"/>
      <c r="J140" s="19"/>
      <c r="K140" s="19"/>
      <c r="L140" s="19"/>
      <c r="M140" s="65"/>
      <c r="N140" s="19"/>
      <c r="O140" s="19"/>
      <c r="P140" s="19"/>
    </row>
    <row r="141" spans="1:16" s="62" customFormat="1" x14ac:dyDescent="0.25">
      <c r="A141" s="19"/>
      <c r="B141" s="19"/>
      <c r="C141" s="19"/>
      <c r="G141" s="19"/>
      <c r="I141" s="19"/>
      <c r="J141" s="19"/>
      <c r="K141" s="19"/>
      <c r="L141" s="19"/>
      <c r="M141" s="65"/>
      <c r="N141" s="19"/>
      <c r="O141" s="19"/>
      <c r="P141" s="19"/>
    </row>
    <row r="142" spans="1:16" s="62" customFormat="1" x14ac:dyDescent="0.25">
      <c r="A142" s="19"/>
      <c r="B142" s="19"/>
      <c r="C142" s="19"/>
      <c r="G142" s="19"/>
      <c r="I142" s="19"/>
      <c r="J142" s="19"/>
      <c r="K142" s="19"/>
      <c r="L142" s="19"/>
      <c r="M142" s="65"/>
      <c r="N142" s="19"/>
      <c r="O142" s="19"/>
      <c r="P142" s="19"/>
    </row>
    <row r="143" spans="1:16" s="62" customFormat="1" x14ac:dyDescent="0.25">
      <c r="A143" s="19"/>
      <c r="B143" s="19"/>
      <c r="C143" s="19"/>
      <c r="G143" s="19"/>
      <c r="I143" s="19"/>
      <c r="J143" s="19"/>
      <c r="K143" s="19"/>
      <c r="L143" s="19"/>
      <c r="M143" s="65"/>
      <c r="N143" s="19"/>
      <c r="O143" s="19"/>
      <c r="P143" s="19"/>
    </row>
    <row r="144" spans="1:16" s="62" customFormat="1" x14ac:dyDescent="0.25">
      <c r="A144" s="19"/>
      <c r="B144" s="19"/>
      <c r="C144" s="19"/>
      <c r="G144" s="19"/>
      <c r="I144" s="19"/>
      <c r="J144" s="19"/>
      <c r="K144" s="19"/>
      <c r="L144" s="19"/>
      <c r="M144" s="65"/>
      <c r="N144" s="19"/>
      <c r="O144" s="19"/>
      <c r="P144" s="19"/>
    </row>
    <row r="145" spans="1:16" s="62" customFormat="1" x14ac:dyDescent="0.25">
      <c r="A145" s="19"/>
      <c r="B145" s="19"/>
      <c r="C145" s="19"/>
      <c r="G145" s="19"/>
      <c r="I145" s="19"/>
      <c r="J145" s="19"/>
      <c r="K145" s="19"/>
      <c r="L145" s="19"/>
      <c r="M145" s="65"/>
      <c r="N145" s="19"/>
      <c r="O145" s="19"/>
      <c r="P145" s="19"/>
    </row>
    <row r="146" spans="1:16" s="62" customFormat="1" x14ac:dyDescent="0.25">
      <c r="A146" s="19"/>
      <c r="B146" s="19"/>
      <c r="C146" s="19"/>
      <c r="G146" s="19"/>
      <c r="I146" s="19"/>
      <c r="J146" s="19"/>
      <c r="K146" s="19"/>
      <c r="L146" s="19"/>
      <c r="M146" s="65"/>
      <c r="N146" s="19"/>
      <c r="O146" s="19"/>
      <c r="P146" s="19"/>
    </row>
    <row r="147" spans="1:16" s="62" customFormat="1" x14ac:dyDescent="0.25">
      <c r="A147" s="19"/>
      <c r="B147" s="19"/>
      <c r="C147" s="19"/>
      <c r="G147" s="19"/>
      <c r="I147" s="19"/>
      <c r="J147" s="19"/>
      <c r="K147" s="19"/>
      <c r="L147" s="19"/>
      <c r="M147" s="65"/>
      <c r="N147" s="19"/>
      <c r="O147" s="19"/>
      <c r="P147" s="19"/>
    </row>
    <row r="148" spans="1:16" s="62" customFormat="1" x14ac:dyDescent="0.25">
      <c r="A148" s="19"/>
      <c r="B148" s="19"/>
      <c r="C148" s="19"/>
      <c r="G148" s="19"/>
      <c r="I148" s="19"/>
      <c r="J148" s="19"/>
      <c r="K148" s="19"/>
      <c r="L148" s="19"/>
      <c r="M148" s="65"/>
      <c r="N148" s="19"/>
      <c r="O148" s="19"/>
      <c r="P148" s="19"/>
    </row>
    <row r="149" spans="1:16" s="62" customFormat="1" x14ac:dyDescent="0.25">
      <c r="A149" s="19"/>
      <c r="B149" s="19"/>
      <c r="C149" s="19"/>
      <c r="G149" s="19"/>
      <c r="I149" s="19"/>
      <c r="J149" s="19"/>
      <c r="K149" s="19"/>
      <c r="L149" s="19"/>
      <c r="M149" s="65"/>
      <c r="N149" s="19"/>
      <c r="O149" s="19"/>
      <c r="P149" s="19"/>
    </row>
    <row r="150" spans="1:16" s="62" customFormat="1" x14ac:dyDescent="0.25">
      <c r="A150" s="19"/>
      <c r="B150" s="19"/>
      <c r="C150" s="19"/>
      <c r="G150" s="19"/>
      <c r="I150" s="19"/>
      <c r="J150" s="19"/>
      <c r="K150" s="19"/>
      <c r="L150" s="19"/>
      <c r="M150" s="65"/>
      <c r="N150" s="19"/>
      <c r="O150" s="19"/>
      <c r="P150" s="19"/>
    </row>
    <row r="151" spans="1:16" s="62" customFormat="1" x14ac:dyDescent="0.25">
      <c r="A151" s="19"/>
      <c r="B151" s="19"/>
      <c r="C151" s="19"/>
      <c r="G151" s="19"/>
      <c r="I151" s="19"/>
      <c r="J151" s="19"/>
      <c r="K151" s="19"/>
      <c r="L151" s="19"/>
      <c r="M151" s="65"/>
      <c r="N151" s="19"/>
      <c r="O151" s="19"/>
      <c r="P151" s="19"/>
    </row>
    <row r="152" spans="1:16" s="62" customFormat="1" x14ac:dyDescent="0.25">
      <c r="A152" s="19"/>
      <c r="B152" s="19"/>
      <c r="C152" s="19"/>
      <c r="G152" s="19"/>
      <c r="I152" s="19"/>
      <c r="J152" s="19"/>
      <c r="K152" s="19"/>
      <c r="L152" s="19"/>
      <c r="M152" s="65"/>
      <c r="N152" s="19"/>
      <c r="O152" s="19"/>
      <c r="P152" s="19"/>
    </row>
    <row r="153" spans="1:16" s="62" customFormat="1" x14ac:dyDescent="0.25">
      <c r="A153" s="19"/>
      <c r="B153" s="19"/>
      <c r="C153" s="19"/>
      <c r="G153" s="19"/>
      <c r="I153" s="19"/>
      <c r="J153" s="19"/>
      <c r="K153" s="19"/>
      <c r="L153" s="19"/>
      <c r="M153" s="65"/>
      <c r="N153" s="19"/>
      <c r="O153" s="19"/>
      <c r="P153" s="19"/>
    </row>
    <row r="154" spans="1:16" s="62" customFormat="1" x14ac:dyDescent="0.25">
      <c r="A154" s="19"/>
      <c r="B154" s="19"/>
      <c r="C154" s="19"/>
      <c r="G154" s="19"/>
      <c r="I154" s="19"/>
      <c r="J154" s="19"/>
      <c r="K154" s="19"/>
      <c r="L154" s="19"/>
      <c r="M154" s="65"/>
      <c r="N154" s="19"/>
      <c r="O154" s="19"/>
      <c r="P154" s="19"/>
    </row>
    <row r="155" spans="1:16" s="62" customFormat="1" x14ac:dyDescent="0.25">
      <c r="A155" s="19"/>
      <c r="B155" s="19"/>
      <c r="C155" s="19"/>
      <c r="G155" s="19"/>
      <c r="I155" s="19"/>
      <c r="J155" s="19"/>
      <c r="K155" s="19"/>
      <c r="L155" s="19"/>
      <c r="M155" s="65"/>
      <c r="N155" s="19"/>
      <c r="O155" s="19"/>
      <c r="P155" s="19"/>
    </row>
    <row r="156" spans="1:16" s="62" customFormat="1" x14ac:dyDescent="0.25">
      <c r="A156" s="19"/>
      <c r="B156" s="19"/>
      <c r="C156" s="19"/>
      <c r="G156" s="19"/>
      <c r="I156" s="19"/>
      <c r="J156" s="19"/>
      <c r="K156" s="19"/>
      <c r="L156" s="19"/>
      <c r="M156" s="65"/>
      <c r="N156" s="19"/>
      <c r="O156" s="19"/>
      <c r="P156" s="19"/>
    </row>
    <row r="157" spans="1:16" s="62" customFormat="1" x14ac:dyDescent="0.25">
      <c r="A157" s="19"/>
      <c r="B157" s="19"/>
      <c r="C157" s="19"/>
      <c r="G157" s="19"/>
      <c r="I157" s="19"/>
      <c r="J157" s="19"/>
      <c r="K157" s="19"/>
      <c r="L157" s="19"/>
      <c r="M157" s="65"/>
      <c r="N157" s="19"/>
      <c r="O157" s="19"/>
      <c r="P157" s="19"/>
    </row>
    <row r="158" spans="1:16" s="62" customFormat="1" x14ac:dyDescent="0.25">
      <c r="A158" s="19"/>
      <c r="B158" s="19"/>
      <c r="C158" s="19"/>
      <c r="G158" s="19"/>
      <c r="I158" s="19"/>
      <c r="J158" s="19"/>
      <c r="K158" s="19"/>
      <c r="L158" s="19"/>
      <c r="M158" s="65"/>
      <c r="N158" s="19"/>
      <c r="O158" s="19"/>
      <c r="P158" s="19"/>
    </row>
    <row r="159" spans="1:16" s="62" customFormat="1" x14ac:dyDescent="0.25">
      <c r="A159" s="19"/>
      <c r="B159" s="19"/>
      <c r="C159" s="19"/>
      <c r="G159" s="19"/>
      <c r="I159" s="19"/>
      <c r="J159" s="19"/>
      <c r="K159" s="19"/>
      <c r="L159" s="19"/>
      <c r="M159" s="65"/>
      <c r="N159" s="19"/>
      <c r="O159" s="19"/>
      <c r="P159" s="19"/>
    </row>
    <row r="160" spans="1:16" s="62" customFormat="1" x14ac:dyDescent="0.25">
      <c r="A160" s="19"/>
      <c r="B160" s="19"/>
      <c r="C160" s="19"/>
      <c r="G160" s="19"/>
      <c r="I160" s="19"/>
      <c r="J160" s="19"/>
      <c r="K160" s="19"/>
      <c r="L160" s="19"/>
      <c r="M160" s="65"/>
      <c r="N160" s="19"/>
      <c r="O160" s="19"/>
      <c r="P160" s="19"/>
    </row>
    <row r="161" spans="1:16" s="62" customFormat="1" x14ac:dyDescent="0.25">
      <c r="A161" s="19"/>
      <c r="B161" s="19"/>
      <c r="C161" s="19"/>
      <c r="G161" s="19"/>
      <c r="I161" s="19"/>
      <c r="J161" s="19"/>
      <c r="K161" s="19"/>
      <c r="L161" s="19"/>
      <c r="M161" s="65"/>
      <c r="N161" s="19"/>
      <c r="O161" s="19"/>
      <c r="P161" s="19"/>
    </row>
    <row r="162" spans="1:16" s="62" customFormat="1" x14ac:dyDescent="0.25">
      <c r="A162" s="19"/>
      <c r="B162" s="19"/>
      <c r="C162" s="19"/>
      <c r="G162" s="19"/>
      <c r="I162" s="19"/>
      <c r="J162" s="19"/>
      <c r="K162" s="19"/>
      <c r="L162" s="19"/>
      <c r="M162" s="65"/>
      <c r="N162" s="19"/>
      <c r="O162" s="19"/>
      <c r="P162" s="19"/>
    </row>
    <row r="163" spans="1:16" s="62" customFormat="1" x14ac:dyDescent="0.25">
      <c r="A163" s="19"/>
      <c r="B163" s="19"/>
      <c r="C163" s="19"/>
      <c r="G163" s="19"/>
      <c r="I163" s="19"/>
      <c r="J163" s="19"/>
      <c r="K163" s="19"/>
      <c r="L163" s="19"/>
      <c r="M163" s="65"/>
      <c r="N163" s="19"/>
      <c r="O163" s="19"/>
      <c r="P163" s="19"/>
    </row>
    <row r="164" spans="1:16" s="62" customFormat="1" x14ac:dyDescent="0.25">
      <c r="A164" s="19"/>
      <c r="B164" s="19"/>
      <c r="C164" s="19"/>
      <c r="G164" s="19"/>
      <c r="I164" s="19"/>
      <c r="J164" s="19"/>
      <c r="K164" s="19"/>
      <c r="L164" s="19"/>
      <c r="M164" s="65"/>
      <c r="N164" s="19"/>
      <c r="O164" s="19"/>
      <c r="P164" s="19"/>
    </row>
    <row r="165" spans="1:16" s="62" customFormat="1" x14ac:dyDescent="0.25">
      <c r="A165" s="19"/>
      <c r="B165" s="19"/>
      <c r="C165" s="19"/>
      <c r="G165" s="19"/>
      <c r="I165" s="19"/>
      <c r="J165" s="19"/>
      <c r="K165" s="19"/>
      <c r="L165" s="19"/>
      <c r="M165" s="65"/>
      <c r="N165" s="19"/>
      <c r="O165" s="19"/>
      <c r="P165" s="19"/>
    </row>
    <row r="166" spans="1:16" s="62" customFormat="1" x14ac:dyDescent="0.25">
      <c r="A166" s="19"/>
      <c r="B166" s="19"/>
      <c r="C166" s="19"/>
      <c r="G166" s="19"/>
      <c r="I166" s="19"/>
      <c r="J166" s="19"/>
      <c r="K166" s="19"/>
      <c r="L166" s="19"/>
      <c r="M166" s="65"/>
      <c r="N166" s="19"/>
      <c r="O166" s="19"/>
      <c r="P166" s="19"/>
    </row>
    <row r="167" spans="1:16" s="62" customFormat="1" x14ac:dyDescent="0.25">
      <c r="A167" s="19"/>
      <c r="B167" s="19"/>
      <c r="C167" s="19"/>
      <c r="G167" s="19"/>
      <c r="I167" s="19"/>
      <c r="J167" s="19"/>
      <c r="K167" s="19"/>
      <c r="L167" s="19"/>
      <c r="M167" s="65"/>
      <c r="N167" s="19"/>
      <c r="O167" s="19"/>
      <c r="P167" s="19"/>
    </row>
    <row r="168" spans="1:16" s="62" customFormat="1" x14ac:dyDescent="0.25">
      <c r="A168" s="19"/>
      <c r="B168" s="19"/>
      <c r="C168" s="19"/>
      <c r="G168" s="19"/>
      <c r="I168" s="19"/>
      <c r="J168" s="19"/>
      <c r="K168" s="19"/>
      <c r="L168" s="19"/>
      <c r="M168" s="65"/>
      <c r="N168" s="19"/>
      <c r="O168" s="19"/>
      <c r="P168" s="19"/>
    </row>
    <row r="169" spans="1:16" s="62" customFormat="1" x14ac:dyDescent="0.25">
      <c r="A169" s="19"/>
      <c r="B169" s="19"/>
      <c r="C169" s="19"/>
      <c r="G169" s="19"/>
      <c r="I169" s="19"/>
      <c r="J169" s="19"/>
      <c r="K169" s="19"/>
      <c r="L169" s="19"/>
      <c r="M169" s="65"/>
      <c r="N169" s="19"/>
      <c r="O169" s="19"/>
      <c r="P169" s="19"/>
    </row>
    <row r="170" spans="1:16" s="62" customFormat="1" x14ac:dyDescent="0.25">
      <c r="A170" s="19"/>
      <c r="B170" s="19"/>
      <c r="C170" s="19"/>
      <c r="G170" s="19"/>
      <c r="I170" s="19"/>
      <c r="J170" s="19"/>
      <c r="K170" s="19"/>
      <c r="L170" s="19"/>
      <c r="M170" s="65"/>
      <c r="N170" s="19"/>
      <c r="O170" s="19"/>
      <c r="P170" s="19"/>
    </row>
    <row r="171" spans="1:16" s="62" customFormat="1" x14ac:dyDescent="0.25">
      <c r="A171" s="19"/>
      <c r="B171" s="19"/>
      <c r="C171" s="19"/>
      <c r="G171" s="19"/>
      <c r="I171" s="19"/>
      <c r="J171" s="19"/>
      <c r="K171" s="19"/>
      <c r="L171" s="19"/>
      <c r="M171" s="65"/>
      <c r="N171" s="19"/>
      <c r="O171" s="19"/>
      <c r="P171" s="19"/>
    </row>
    <row r="172" spans="1:16" s="62" customFormat="1" x14ac:dyDescent="0.25">
      <c r="A172" s="19"/>
      <c r="B172" s="19"/>
      <c r="C172" s="19"/>
      <c r="G172" s="19"/>
      <c r="I172" s="19"/>
      <c r="J172" s="19"/>
      <c r="K172" s="19"/>
      <c r="L172" s="19"/>
      <c r="M172" s="65"/>
      <c r="N172" s="19"/>
      <c r="O172" s="19"/>
      <c r="P172" s="19"/>
    </row>
    <row r="173" spans="1:16" s="62" customFormat="1" x14ac:dyDescent="0.25">
      <c r="A173" s="19"/>
      <c r="B173" s="19"/>
      <c r="C173" s="19"/>
      <c r="G173" s="19"/>
      <c r="I173" s="19"/>
      <c r="J173" s="19"/>
      <c r="K173" s="19"/>
      <c r="L173" s="19"/>
      <c r="M173" s="65"/>
      <c r="N173" s="19"/>
      <c r="O173" s="19"/>
      <c r="P173" s="19"/>
    </row>
    <row r="174" spans="1:16" s="62" customFormat="1" x14ac:dyDescent="0.25">
      <c r="A174" s="19"/>
      <c r="B174" s="19"/>
      <c r="C174" s="19"/>
      <c r="G174" s="19"/>
      <c r="I174" s="19"/>
      <c r="J174" s="19"/>
      <c r="K174" s="19"/>
      <c r="L174" s="19"/>
      <c r="M174" s="65"/>
      <c r="N174" s="19"/>
      <c r="O174" s="19"/>
      <c r="P174" s="19"/>
    </row>
    <row r="175" spans="1:16" s="62" customFormat="1" x14ac:dyDescent="0.25">
      <c r="A175" s="19"/>
      <c r="B175" s="19"/>
      <c r="C175" s="19"/>
      <c r="G175" s="19"/>
      <c r="I175" s="19"/>
      <c r="J175" s="19"/>
      <c r="K175" s="19"/>
      <c r="L175" s="19"/>
      <c r="M175" s="65"/>
      <c r="N175" s="19"/>
      <c r="O175" s="19"/>
      <c r="P175" s="19"/>
    </row>
    <row r="176" spans="1:16" s="62" customFormat="1" x14ac:dyDescent="0.25">
      <c r="A176" s="19"/>
      <c r="B176" s="19"/>
      <c r="C176" s="19"/>
      <c r="G176" s="19"/>
      <c r="I176" s="19"/>
      <c r="J176" s="19"/>
      <c r="K176" s="19"/>
      <c r="L176" s="19"/>
      <c r="M176" s="65"/>
      <c r="N176" s="19"/>
      <c r="O176" s="19"/>
      <c r="P176" s="19"/>
    </row>
    <row r="177" spans="1:16" s="62" customFormat="1" x14ac:dyDescent="0.25">
      <c r="A177" s="19"/>
      <c r="B177" s="19"/>
      <c r="C177" s="19"/>
      <c r="G177" s="19"/>
      <c r="I177" s="19"/>
      <c r="J177" s="19"/>
      <c r="K177" s="19"/>
      <c r="L177" s="19"/>
      <c r="M177" s="65"/>
      <c r="N177" s="19"/>
      <c r="O177" s="19"/>
      <c r="P177" s="19"/>
    </row>
    <row r="178" spans="1:16" s="62" customFormat="1" x14ac:dyDescent="0.25">
      <c r="A178" s="19"/>
      <c r="B178" s="19"/>
      <c r="C178" s="19"/>
      <c r="G178" s="19"/>
      <c r="I178" s="19"/>
      <c r="J178" s="19"/>
      <c r="K178" s="19"/>
      <c r="L178" s="19"/>
      <c r="M178" s="65"/>
      <c r="N178" s="19"/>
      <c r="O178" s="19"/>
      <c r="P178" s="19"/>
    </row>
    <row r="179" spans="1:16" s="62" customFormat="1" x14ac:dyDescent="0.25">
      <c r="A179" s="19"/>
      <c r="B179" s="19"/>
      <c r="C179" s="19"/>
      <c r="G179" s="19"/>
      <c r="I179" s="19"/>
      <c r="J179" s="19"/>
      <c r="K179" s="19"/>
      <c r="L179" s="19"/>
      <c r="M179" s="65"/>
      <c r="N179" s="19"/>
      <c r="O179" s="19"/>
      <c r="P179" s="19"/>
    </row>
    <row r="180" spans="1:16" s="62" customFormat="1" x14ac:dyDescent="0.25">
      <c r="A180" s="19"/>
      <c r="B180" s="19"/>
      <c r="C180" s="19"/>
      <c r="G180" s="19"/>
      <c r="I180" s="19"/>
      <c r="J180" s="19"/>
      <c r="K180" s="19"/>
      <c r="L180" s="19"/>
      <c r="M180" s="65"/>
      <c r="N180" s="19"/>
      <c r="O180" s="19"/>
      <c r="P180" s="19"/>
    </row>
    <row r="181" spans="1:16" s="62" customFormat="1" x14ac:dyDescent="0.25">
      <c r="A181" s="19"/>
      <c r="B181" s="19"/>
      <c r="C181" s="19"/>
      <c r="G181" s="19"/>
      <c r="I181" s="19"/>
      <c r="J181" s="19"/>
      <c r="K181" s="19"/>
      <c r="L181" s="19"/>
      <c r="M181" s="65"/>
      <c r="N181" s="19"/>
      <c r="O181" s="19"/>
      <c r="P181" s="19"/>
    </row>
    <row r="182" spans="1:16" s="62" customFormat="1" x14ac:dyDescent="0.25">
      <c r="A182" s="19"/>
      <c r="B182" s="19"/>
      <c r="C182" s="19"/>
      <c r="G182" s="19"/>
      <c r="I182" s="19"/>
      <c r="J182" s="19"/>
      <c r="K182" s="19"/>
      <c r="L182" s="19"/>
      <c r="M182" s="65"/>
      <c r="N182" s="19"/>
      <c r="O182" s="19"/>
      <c r="P182" s="19"/>
    </row>
    <row r="183" spans="1:16" s="62" customFormat="1" x14ac:dyDescent="0.25">
      <c r="A183" s="19"/>
      <c r="B183" s="19"/>
      <c r="C183" s="19"/>
      <c r="G183" s="19"/>
      <c r="I183" s="19"/>
      <c r="J183" s="19"/>
      <c r="K183" s="19"/>
      <c r="L183" s="19"/>
      <c r="M183" s="65"/>
      <c r="N183" s="19"/>
      <c r="O183" s="19"/>
      <c r="P183" s="19"/>
    </row>
    <row r="184" spans="1:16" s="62" customFormat="1" x14ac:dyDescent="0.25">
      <c r="A184" s="19"/>
      <c r="B184" s="19"/>
      <c r="C184" s="19"/>
      <c r="G184" s="19"/>
      <c r="I184" s="19"/>
      <c r="J184" s="19"/>
      <c r="K184" s="19"/>
      <c r="L184" s="19"/>
      <c r="M184" s="65"/>
      <c r="N184" s="19"/>
      <c r="O184" s="19"/>
      <c r="P184" s="19"/>
    </row>
    <row r="185" spans="1:16" s="62" customFormat="1" x14ac:dyDescent="0.25">
      <c r="A185" s="19"/>
      <c r="B185" s="19"/>
      <c r="C185" s="19"/>
      <c r="G185" s="19"/>
      <c r="I185" s="19"/>
      <c r="J185" s="19"/>
      <c r="K185" s="19"/>
      <c r="L185" s="19"/>
      <c r="M185" s="65"/>
      <c r="N185" s="19"/>
      <c r="O185" s="19"/>
      <c r="P185" s="19"/>
    </row>
    <row r="186" spans="1:16" s="62" customFormat="1" x14ac:dyDescent="0.25">
      <c r="A186" s="19"/>
      <c r="B186" s="19"/>
      <c r="C186" s="19"/>
      <c r="G186" s="19"/>
      <c r="I186" s="19"/>
      <c r="J186" s="19"/>
      <c r="K186" s="19"/>
      <c r="L186" s="19"/>
      <c r="M186" s="65"/>
      <c r="N186" s="19"/>
      <c r="O186" s="19"/>
      <c r="P186" s="19"/>
    </row>
    <row r="187" spans="1:16" s="62" customFormat="1" x14ac:dyDescent="0.25">
      <c r="A187" s="19"/>
      <c r="B187" s="19"/>
      <c r="C187" s="19"/>
      <c r="G187" s="19"/>
      <c r="I187" s="19"/>
      <c r="J187" s="19"/>
      <c r="K187" s="19"/>
      <c r="L187" s="19"/>
      <c r="M187" s="65"/>
      <c r="N187" s="19"/>
      <c r="O187" s="19"/>
      <c r="P187" s="19"/>
    </row>
    <row r="188" spans="1:16" s="62" customFormat="1" x14ac:dyDescent="0.25">
      <c r="A188" s="19"/>
      <c r="B188" s="19"/>
      <c r="C188" s="19"/>
      <c r="G188" s="19"/>
      <c r="I188" s="19"/>
      <c r="J188" s="19"/>
      <c r="K188" s="19"/>
      <c r="L188" s="19"/>
      <c r="M188" s="65"/>
      <c r="N188" s="19"/>
      <c r="O188" s="19"/>
      <c r="P188" s="19"/>
    </row>
    <row r="189" spans="1:16" s="62" customFormat="1" x14ac:dyDescent="0.25">
      <c r="A189" s="19"/>
      <c r="B189" s="19"/>
      <c r="C189" s="19"/>
      <c r="G189" s="19"/>
      <c r="I189" s="19"/>
      <c r="J189" s="19"/>
      <c r="K189" s="19"/>
      <c r="L189" s="19"/>
      <c r="M189" s="65"/>
      <c r="N189" s="19"/>
      <c r="O189" s="19"/>
      <c r="P189" s="19"/>
    </row>
    <row r="190" spans="1:16" s="62" customFormat="1" x14ac:dyDescent="0.25">
      <c r="A190" s="19"/>
      <c r="B190" s="19"/>
      <c r="C190" s="19"/>
      <c r="G190" s="19"/>
      <c r="I190" s="19"/>
      <c r="J190" s="19"/>
      <c r="K190" s="19"/>
      <c r="L190" s="19"/>
      <c r="M190" s="65"/>
      <c r="N190" s="19"/>
      <c r="O190" s="19"/>
      <c r="P190" s="19"/>
    </row>
    <row r="191" spans="1:16" s="62" customFormat="1" x14ac:dyDescent="0.25">
      <c r="A191" s="19"/>
      <c r="B191" s="19"/>
      <c r="C191" s="19"/>
      <c r="G191" s="19"/>
      <c r="I191" s="19"/>
      <c r="J191" s="19"/>
      <c r="K191" s="19"/>
      <c r="L191" s="19"/>
      <c r="M191" s="65"/>
      <c r="N191" s="19"/>
      <c r="O191" s="19"/>
      <c r="P191" s="19"/>
    </row>
    <row r="192" spans="1:16" s="62" customFormat="1" x14ac:dyDescent="0.25">
      <c r="A192" s="19"/>
      <c r="B192" s="19"/>
      <c r="C192" s="19"/>
      <c r="G192" s="19"/>
      <c r="I192" s="19"/>
      <c r="J192" s="19"/>
      <c r="K192" s="19"/>
      <c r="L192" s="19"/>
      <c r="M192" s="65"/>
      <c r="N192" s="19"/>
      <c r="O192" s="19"/>
      <c r="P192" s="19"/>
    </row>
    <row r="193" spans="1:16" s="62" customFormat="1" x14ac:dyDescent="0.25">
      <c r="A193" s="19"/>
      <c r="B193" s="19"/>
      <c r="C193" s="19"/>
      <c r="G193" s="19"/>
      <c r="I193" s="19"/>
      <c r="J193" s="19"/>
      <c r="K193" s="19"/>
      <c r="L193" s="19"/>
      <c r="M193" s="65"/>
      <c r="N193" s="19"/>
      <c r="O193" s="19"/>
      <c r="P193" s="19"/>
    </row>
    <row r="194" spans="1:16" s="62" customFormat="1" x14ac:dyDescent="0.25">
      <c r="A194" s="19"/>
      <c r="B194" s="19"/>
      <c r="C194" s="19"/>
      <c r="G194" s="19"/>
      <c r="I194" s="19"/>
      <c r="J194" s="19"/>
      <c r="K194" s="19"/>
      <c r="L194" s="19"/>
      <c r="M194" s="65"/>
      <c r="N194" s="19"/>
      <c r="O194" s="19"/>
      <c r="P194" s="19"/>
    </row>
    <row r="195" spans="1:16" s="62" customFormat="1" x14ac:dyDescent="0.25">
      <c r="A195" s="19"/>
      <c r="B195" s="19"/>
      <c r="C195" s="19"/>
      <c r="G195" s="19"/>
      <c r="I195" s="19"/>
      <c r="J195" s="19"/>
      <c r="K195" s="19"/>
      <c r="L195" s="19"/>
      <c r="M195" s="65"/>
      <c r="N195" s="19"/>
      <c r="O195" s="19"/>
      <c r="P195" s="19"/>
    </row>
    <row r="196" spans="1:16" s="62" customFormat="1" x14ac:dyDescent="0.25">
      <c r="A196" s="19"/>
      <c r="B196" s="19"/>
      <c r="C196" s="19"/>
      <c r="G196" s="19"/>
      <c r="I196" s="19"/>
      <c r="J196" s="19"/>
      <c r="K196" s="19"/>
      <c r="L196" s="19"/>
      <c r="M196" s="65"/>
      <c r="N196" s="19"/>
      <c r="O196" s="19"/>
      <c r="P196" s="19"/>
    </row>
    <row r="197" spans="1:16" s="62" customFormat="1" x14ac:dyDescent="0.25">
      <c r="A197" s="19"/>
      <c r="B197" s="19"/>
      <c r="C197" s="19"/>
      <c r="G197" s="19"/>
      <c r="I197" s="19"/>
      <c r="J197" s="19"/>
      <c r="K197" s="19"/>
      <c r="L197" s="19"/>
      <c r="M197" s="65"/>
      <c r="N197" s="19"/>
      <c r="O197" s="19"/>
      <c r="P197" s="19"/>
    </row>
    <row r="198" spans="1:16" s="62" customFormat="1" x14ac:dyDescent="0.25">
      <c r="A198" s="19"/>
      <c r="B198" s="19"/>
      <c r="C198" s="19"/>
      <c r="G198" s="19"/>
      <c r="I198" s="19"/>
      <c r="J198" s="19"/>
      <c r="K198" s="19"/>
      <c r="L198" s="19"/>
      <c r="M198" s="65"/>
      <c r="N198" s="19"/>
      <c r="O198" s="19"/>
      <c r="P198" s="19"/>
    </row>
    <row r="199" spans="1:16" s="62" customFormat="1" x14ac:dyDescent="0.25">
      <c r="A199" s="19"/>
      <c r="B199" s="19"/>
      <c r="C199" s="19"/>
      <c r="G199" s="19"/>
      <c r="I199" s="19"/>
      <c r="J199" s="19"/>
      <c r="K199" s="19"/>
      <c r="L199" s="19"/>
      <c r="M199" s="65"/>
      <c r="N199" s="19"/>
      <c r="O199" s="19"/>
      <c r="P199" s="19"/>
    </row>
    <row r="200" spans="1:16" s="62" customFormat="1" x14ac:dyDescent="0.25">
      <c r="A200" s="19"/>
      <c r="B200" s="19"/>
      <c r="C200" s="19"/>
      <c r="G200" s="19"/>
      <c r="I200" s="19"/>
      <c r="J200" s="19"/>
      <c r="K200" s="19"/>
      <c r="L200" s="19"/>
      <c r="M200" s="65"/>
      <c r="N200" s="19"/>
      <c r="O200" s="19"/>
      <c r="P200" s="19"/>
    </row>
    <row r="201" spans="1:16" s="62" customFormat="1" x14ac:dyDescent="0.25">
      <c r="A201" s="19"/>
      <c r="B201" s="19"/>
      <c r="C201" s="19"/>
      <c r="G201" s="19"/>
      <c r="I201" s="19"/>
      <c r="J201" s="19"/>
      <c r="K201" s="19"/>
      <c r="L201" s="19"/>
      <c r="M201" s="65"/>
      <c r="N201" s="19"/>
      <c r="O201" s="19"/>
      <c r="P201" s="19"/>
    </row>
    <row r="202" spans="1:16" s="62" customFormat="1" x14ac:dyDescent="0.25">
      <c r="A202" s="19"/>
      <c r="B202" s="19"/>
      <c r="C202" s="19"/>
      <c r="G202" s="19"/>
      <c r="I202" s="19"/>
      <c r="J202" s="19"/>
      <c r="K202" s="19"/>
      <c r="L202" s="19"/>
      <c r="M202" s="65"/>
      <c r="N202" s="19"/>
      <c r="O202" s="19"/>
      <c r="P202" s="19"/>
    </row>
    <row r="203" spans="1:16" s="62" customFormat="1" x14ac:dyDescent="0.25">
      <c r="A203" s="19"/>
      <c r="B203" s="19"/>
      <c r="C203" s="19"/>
      <c r="G203" s="19"/>
      <c r="I203" s="19"/>
      <c r="J203" s="19"/>
      <c r="K203" s="19"/>
      <c r="L203" s="19"/>
      <c r="M203" s="65"/>
      <c r="N203" s="19"/>
      <c r="O203" s="19"/>
      <c r="P203" s="19"/>
    </row>
    <row r="204" spans="1:16" s="62" customFormat="1" x14ac:dyDescent="0.25">
      <c r="A204" s="19"/>
      <c r="B204" s="19"/>
      <c r="C204" s="19"/>
      <c r="G204" s="19"/>
      <c r="I204" s="19"/>
      <c r="J204" s="19"/>
      <c r="K204" s="19"/>
      <c r="L204" s="19"/>
      <c r="M204" s="65"/>
      <c r="N204" s="19"/>
      <c r="O204" s="19"/>
      <c r="P204" s="19"/>
    </row>
    <row r="205" spans="1:16" s="62" customFormat="1" x14ac:dyDescent="0.25">
      <c r="A205" s="19"/>
      <c r="B205" s="19"/>
      <c r="C205" s="19"/>
      <c r="G205" s="19"/>
      <c r="I205" s="19"/>
      <c r="J205" s="19"/>
      <c r="K205" s="19"/>
      <c r="L205" s="19"/>
      <c r="M205" s="65"/>
      <c r="N205" s="19"/>
      <c r="O205" s="19"/>
      <c r="P205" s="19"/>
    </row>
    <row r="206" spans="1:16" s="62" customFormat="1" x14ac:dyDescent="0.25">
      <c r="A206" s="19"/>
      <c r="B206" s="19"/>
      <c r="C206" s="19"/>
      <c r="G206" s="19"/>
      <c r="I206" s="19"/>
      <c r="J206" s="19"/>
      <c r="K206" s="19"/>
      <c r="L206" s="19"/>
      <c r="M206" s="65"/>
      <c r="N206" s="19"/>
      <c r="O206" s="19"/>
      <c r="P206" s="19"/>
    </row>
    <row r="207" spans="1:16" s="62" customFormat="1" x14ac:dyDescent="0.25">
      <c r="A207" s="19"/>
      <c r="B207" s="19"/>
      <c r="C207" s="19"/>
      <c r="G207" s="19"/>
      <c r="I207" s="19"/>
      <c r="J207" s="19"/>
      <c r="K207" s="19"/>
      <c r="L207" s="19"/>
      <c r="M207" s="65"/>
      <c r="N207" s="19"/>
      <c r="O207" s="19"/>
      <c r="P207" s="19"/>
    </row>
    <row r="208" spans="1:16" s="62" customFormat="1" x14ac:dyDescent="0.25">
      <c r="A208" s="19"/>
      <c r="B208" s="19"/>
      <c r="C208" s="19"/>
      <c r="G208" s="19"/>
      <c r="I208" s="19"/>
      <c r="J208" s="19"/>
      <c r="K208" s="19"/>
      <c r="L208" s="19"/>
      <c r="M208" s="65"/>
      <c r="N208" s="19"/>
      <c r="O208" s="19"/>
      <c r="P208" s="19"/>
    </row>
    <row r="209" spans="1:16" s="62" customFormat="1" x14ac:dyDescent="0.25">
      <c r="A209" s="19"/>
      <c r="B209" s="19"/>
      <c r="C209" s="19"/>
      <c r="G209" s="19"/>
      <c r="I209" s="19"/>
      <c r="J209" s="19"/>
      <c r="K209" s="19"/>
      <c r="L209" s="19"/>
      <c r="M209" s="65"/>
      <c r="N209" s="19"/>
      <c r="O209" s="19"/>
      <c r="P209" s="19"/>
    </row>
    <row r="210" spans="1:16" s="62" customFormat="1" x14ac:dyDescent="0.25">
      <c r="A210" s="19"/>
      <c r="B210" s="19"/>
      <c r="C210" s="19"/>
      <c r="G210" s="19"/>
      <c r="I210" s="19"/>
      <c r="J210" s="19"/>
      <c r="K210" s="19"/>
      <c r="L210" s="19"/>
      <c r="M210" s="65"/>
      <c r="N210" s="19"/>
      <c r="O210" s="19"/>
      <c r="P210" s="19"/>
    </row>
    <row r="211" spans="1:16" s="62" customFormat="1" x14ac:dyDescent="0.25">
      <c r="A211" s="19"/>
      <c r="B211" s="19"/>
      <c r="C211" s="19"/>
      <c r="G211" s="19"/>
      <c r="I211" s="19"/>
      <c r="J211" s="19"/>
      <c r="K211" s="19"/>
      <c r="L211" s="19"/>
      <c r="M211" s="65"/>
      <c r="N211" s="19"/>
      <c r="O211" s="19"/>
      <c r="P211" s="19"/>
    </row>
    <row r="212" spans="1:16" s="62" customFormat="1" x14ac:dyDescent="0.25">
      <c r="A212" s="19"/>
      <c r="B212" s="19"/>
      <c r="C212" s="19"/>
      <c r="G212" s="19"/>
      <c r="I212" s="19"/>
      <c r="J212" s="19"/>
      <c r="K212" s="19"/>
      <c r="L212" s="19"/>
      <c r="M212" s="65"/>
      <c r="N212" s="19"/>
      <c r="O212" s="19"/>
      <c r="P212" s="19"/>
    </row>
    <row r="213" spans="1:16" s="62" customFormat="1" x14ac:dyDescent="0.25">
      <c r="A213" s="19"/>
      <c r="B213" s="19"/>
      <c r="C213" s="19"/>
      <c r="G213" s="19"/>
      <c r="I213" s="19"/>
      <c r="J213" s="19"/>
      <c r="K213" s="19"/>
      <c r="L213" s="19"/>
      <c r="M213" s="65"/>
      <c r="N213" s="19"/>
      <c r="O213" s="19"/>
      <c r="P213" s="19"/>
    </row>
  </sheetData>
  <autoFilter ref="A1:P127" xr:uid="{00000000-0009-0000-0000-000002000000}"/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24"/>
  <sheetViews>
    <sheetView zoomScaleSheetLayoutView="100" workbookViewId="0">
      <pane ySplit="2" topLeftCell="A3" activePane="bottomLeft" state="frozen"/>
      <selection pane="bottomLeft" activeCell="Q24" sqref="A1:R24"/>
    </sheetView>
  </sheetViews>
  <sheetFormatPr defaultColWidth="9.140625" defaultRowHeight="12.75" outlineLevelRow="1" x14ac:dyDescent="0.2"/>
  <cols>
    <col min="1" max="1" width="7.5703125" style="13" customWidth="1"/>
    <col min="2" max="2" width="35.5703125" style="12" customWidth="1"/>
    <col min="3" max="3" width="15.5703125" style="13" customWidth="1"/>
    <col min="4" max="4" width="0" style="13" hidden="1" customWidth="1"/>
    <col min="5" max="5" width="15.5703125" style="12" customWidth="1"/>
    <col min="6" max="6" width="0" style="12" hidden="1" customWidth="1"/>
    <col min="7" max="7" width="15.5703125" style="12" customWidth="1"/>
    <col min="8" max="8" width="0" style="12" hidden="1" customWidth="1"/>
    <col min="9" max="9" width="15.5703125" style="12" customWidth="1"/>
    <col min="10" max="10" width="0" style="12" hidden="1" customWidth="1"/>
    <col min="11" max="11" width="15.5703125" style="12" customWidth="1"/>
    <col min="12" max="12" width="0" style="12" hidden="1" customWidth="1"/>
    <col min="13" max="13" width="15.5703125" style="12" customWidth="1"/>
    <col min="14" max="14" width="9.140625" style="12" hidden="1" customWidth="1"/>
    <col min="15" max="15" width="15.5703125" style="12" customWidth="1"/>
    <col min="16" max="16" width="9.140625" style="12" hidden="1" customWidth="1"/>
    <col min="17" max="17" width="15.5703125" style="12" customWidth="1"/>
    <col min="18" max="18" width="9.140625" style="12" hidden="1" customWidth="1"/>
    <col min="19" max="19" width="13.42578125" style="12" hidden="1" customWidth="1"/>
    <col min="20" max="16384" width="9.140625" style="12"/>
  </cols>
  <sheetData>
    <row r="1" spans="1:20" s="5" customFormat="1" ht="30" customHeight="1" x14ac:dyDescent="0.25">
      <c r="A1" s="154" t="s">
        <v>213</v>
      </c>
      <c r="B1" s="154" t="s">
        <v>214</v>
      </c>
      <c r="C1" s="154" t="s">
        <v>215</v>
      </c>
      <c r="D1" s="154"/>
      <c r="E1" s="154" t="s">
        <v>216</v>
      </c>
      <c r="F1" s="154"/>
      <c r="G1" s="154" t="s">
        <v>217</v>
      </c>
      <c r="H1" s="154"/>
      <c r="I1" s="154" t="s">
        <v>218</v>
      </c>
      <c r="J1" s="154"/>
      <c r="K1" s="154" t="s">
        <v>219</v>
      </c>
      <c r="L1" s="154"/>
      <c r="M1" s="154" t="s">
        <v>220</v>
      </c>
      <c r="N1" s="154"/>
      <c r="O1" s="154" t="s">
        <v>221</v>
      </c>
      <c r="P1" s="154"/>
      <c r="Q1" s="154" t="s">
        <v>222</v>
      </c>
      <c r="R1" s="154"/>
      <c r="S1" s="4" t="s">
        <v>223</v>
      </c>
    </row>
    <row r="2" spans="1:20" s="5" customFormat="1" ht="21.75" customHeight="1" x14ac:dyDescent="0.25">
      <c r="A2" s="154"/>
      <c r="B2" s="154"/>
      <c r="C2" s="6" t="s">
        <v>224</v>
      </c>
      <c r="D2" s="7" t="s">
        <v>225</v>
      </c>
      <c r="E2" s="6" t="s">
        <v>224</v>
      </c>
      <c r="F2" s="7" t="s">
        <v>225</v>
      </c>
      <c r="G2" s="6" t="s">
        <v>224</v>
      </c>
      <c r="H2" s="7" t="s">
        <v>225</v>
      </c>
      <c r="I2" s="6" t="s">
        <v>224</v>
      </c>
      <c r="J2" s="7" t="s">
        <v>225</v>
      </c>
      <c r="K2" s="6" t="s">
        <v>224</v>
      </c>
      <c r="L2" s="7" t="s">
        <v>225</v>
      </c>
      <c r="M2" s="6" t="s">
        <v>224</v>
      </c>
      <c r="N2" s="7" t="s">
        <v>225</v>
      </c>
      <c r="O2" s="6" t="s">
        <v>224</v>
      </c>
      <c r="P2" s="7" t="s">
        <v>225</v>
      </c>
      <c r="Q2" s="6" t="s">
        <v>224</v>
      </c>
      <c r="R2" s="7" t="s">
        <v>225</v>
      </c>
      <c r="S2" s="8" t="s">
        <v>225</v>
      </c>
    </row>
    <row r="3" spans="1:20" ht="35.25" customHeight="1" x14ac:dyDescent="0.2">
      <c r="A3" s="9">
        <v>1</v>
      </c>
      <c r="B3" s="41" t="s">
        <v>1169</v>
      </c>
      <c r="C3" s="10">
        <f>COUNTIF(I_TAPPA!N:N,B3)</f>
        <v>29</v>
      </c>
      <c r="D3" s="11">
        <f>SUMIF(I_TAPPA!N:N,B3,I_TAPPA!O:O)</f>
        <v>5386</v>
      </c>
      <c r="E3" s="36">
        <f>COUNTIF(II_TAPPA!N:N,B3)</f>
        <v>48</v>
      </c>
      <c r="F3" s="11">
        <f>SUMIF(II_TAPPA!N:N,B3,II_TAPPA!O:O)</f>
        <v>7847</v>
      </c>
      <c r="G3" s="10">
        <f>COUNTIF(III_TAPPA!N:N,B3)</f>
        <v>33</v>
      </c>
      <c r="H3" s="11">
        <f>SUMIF(III_TAPPA!N:N,B3,III_TAPPA!O:O)</f>
        <v>5512</v>
      </c>
      <c r="I3" s="10">
        <f>COUNTIF(IV_TAPPA!R:R,B3)</f>
        <v>43</v>
      </c>
      <c r="J3" s="11"/>
      <c r="K3" s="10">
        <f>COUNTIF(V_TAPPA!N:N,B3)</f>
        <v>34</v>
      </c>
      <c r="L3" s="11"/>
      <c r="M3" s="10">
        <f>COUNTIF(VI_TAPPA!N:N,B3)</f>
        <v>29</v>
      </c>
      <c r="N3" s="11"/>
      <c r="O3" s="36">
        <f>COUNTIF(VII_TAPPA!N:N,B3)</f>
        <v>42</v>
      </c>
      <c r="P3" s="11"/>
      <c r="Q3" s="36">
        <f>COUNTIF(VIII_TAPPA!N:N,B3)</f>
        <v>51</v>
      </c>
      <c r="R3" s="11"/>
      <c r="S3" s="8">
        <f t="shared" ref="S3:S7" si="0">SUM(D3+F3+H3+J3+L3+N3+R3+P3)</f>
        <v>18745</v>
      </c>
      <c r="T3" s="12">
        <f>C3+E3+G3+I3+K3+M3+O3+Q3</f>
        <v>309</v>
      </c>
    </row>
    <row r="4" spans="1:20" ht="35.25" customHeight="1" x14ac:dyDescent="0.2">
      <c r="A4" s="9">
        <v>2</v>
      </c>
      <c r="B4" s="41" t="s">
        <v>1194</v>
      </c>
      <c r="C4" s="10">
        <f>COUNTIF(I_TAPPA!N:N,B4)</f>
        <v>19</v>
      </c>
      <c r="D4" s="11">
        <f>SUMIF(I_TAPPA!N:N,B4,I_TAPPA!O:O)</f>
        <v>3491</v>
      </c>
      <c r="E4" s="36">
        <f>COUNTIF(II_TAPPA!N:N,B4)</f>
        <v>29</v>
      </c>
      <c r="F4" s="11">
        <f>SUMIF(II_TAPPA!N:N,B4,II_TAPPA!O:O)</f>
        <v>4675</v>
      </c>
      <c r="G4" s="10">
        <f>COUNTIF(III_TAPPA!N:N,B4)</f>
        <v>19</v>
      </c>
      <c r="H4" s="11">
        <f>SUMIF(III_TAPPA!N:N,B4,III_TAPPA!O:O)</f>
        <v>3352</v>
      </c>
      <c r="I4" s="10">
        <f>COUNTIF(IV_TAPPA!R:R,B4)</f>
        <v>62</v>
      </c>
      <c r="J4" s="11"/>
      <c r="K4" s="10">
        <f>COUNTIF(V_TAPPA!N:N,B4)</f>
        <v>19</v>
      </c>
      <c r="L4" s="11"/>
      <c r="M4" s="10">
        <f>COUNTIF(VI_TAPPA!N:N,B4)</f>
        <v>27</v>
      </c>
      <c r="N4" s="11"/>
      <c r="O4" s="36">
        <f>COUNTIF(VII_TAPPA!N:N,B4)</f>
        <v>30</v>
      </c>
      <c r="P4" s="11"/>
      <c r="Q4" s="36">
        <f>COUNTIF(VIII_TAPPA!N:N,B4)</f>
        <v>25</v>
      </c>
      <c r="R4" s="11"/>
      <c r="S4" s="8">
        <f t="shared" si="0"/>
        <v>11518</v>
      </c>
      <c r="T4" s="12">
        <f t="shared" ref="T4:T7" si="1">C4+E4+G4+I4+K4+M4+O4+Q4</f>
        <v>230</v>
      </c>
    </row>
    <row r="5" spans="1:20" ht="35.25" customHeight="1" x14ac:dyDescent="0.2">
      <c r="A5" s="9">
        <v>3</v>
      </c>
      <c r="B5" s="41" t="s">
        <v>953</v>
      </c>
      <c r="C5" s="10">
        <f>COUNTIF(I_TAPPA!N:N,B5)</f>
        <v>9</v>
      </c>
      <c r="D5" s="11">
        <f>SUMIF(I_TAPPA!N:N,B5,I_TAPPA!O:O)</f>
        <v>1750</v>
      </c>
      <c r="E5" s="36">
        <f>COUNTIF(II_TAPPA!N:N,B5)</f>
        <v>8</v>
      </c>
      <c r="F5" s="11">
        <f>SUMIF(II_TAPPA!N:N,B5,II_TAPPA!O:O)</f>
        <v>1552</v>
      </c>
      <c r="G5" s="10">
        <f>COUNTIF(III_TAPPA!N:N,B5)</f>
        <v>30</v>
      </c>
      <c r="H5" s="11">
        <f>SUMIF(III_TAPPA!N:N,B5,III_TAPPA!O:O)</f>
        <v>5106</v>
      </c>
      <c r="I5" s="10">
        <f>COUNTIF(IV_TAPPA!R:R,B5)</f>
        <v>13</v>
      </c>
      <c r="J5" s="11"/>
      <c r="K5" s="10">
        <f>COUNTIF(V_TAPPA!N:N,B5)</f>
        <v>9</v>
      </c>
      <c r="L5" s="11"/>
      <c r="M5" s="10">
        <f>COUNTIF(VI_TAPPA!N:N,B5)</f>
        <v>10</v>
      </c>
      <c r="N5" s="11"/>
      <c r="O5" s="36">
        <f>COUNTIF(VII_TAPPA!N:N,B5)</f>
        <v>4</v>
      </c>
      <c r="P5" s="11"/>
      <c r="Q5" s="36">
        <f>COUNTIF(VIII_TAPPA!N:N,B5)</f>
        <v>7</v>
      </c>
      <c r="R5" s="11"/>
      <c r="S5" s="8">
        <f t="shared" si="0"/>
        <v>8408</v>
      </c>
      <c r="T5" s="12">
        <f t="shared" si="1"/>
        <v>90</v>
      </c>
    </row>
    <row r="6" spans="1:20" ht="35.25" customHeight="1" x14ac:dyDescent="0.2">
      <c r="A6" s="9">
        <v>4</v>
      </c>
      <c r="B6" s="41" t="s">
        <v>189</v>
      </c>
      <c r="C6" s="10">
        <f>COUNTIF(I_TAPPA!N:N,B6)</f>
        <v>8</v>
      </c>
      <c r="D6" s="11">
        <f>SUMIF(I_TAPPA!N:N,B6,I_TAPPA!O:O)</f>
        <v>1518</v>
      </c>
      <c r="E6" s="36">
        <f>COUNTIF(II_TAPPA!N:N,B6)</f>
        <v>11</v>
      </c>
      <c r="F6" s="11">
        <f>SUMIF(II_TAPPA!N:N,B6,II_TAPPA!O:O)</f>
        <v>1590</v>
      </c>
      <c r="G6" s="10">
        <f>COUNTIF(III_TAPPA!N:N,B6)</f>
        <v>16</v>
      </c>
      <c r="H6" s="11">
        <f>SUMIF(III_TAPPA!N:N,B6,III_TAPPA!O:O)</f>
        <v>2594</v>
      </c>
      <c r="I6" s="10">
        <f>COUNTIF(IV_TAPPA!R:R,B6)</f>
        <v>17</v>
      </c>
      <c r="J6" s="11"/>
      <c r="K6" s="10">
        <f>COUNTIF(V_TAPPA!N:N,B6)</f>
        <v>5</v>
      </c>
      <c r="L6" s="11"/>
      <c r="M6" s="10">
        <f>COUNTIF(VI_TAPPA!N:N,B6)</f>
        <v>12</v>
      </c>
      <c r="N6" s="11"/>
      <c r="O6" s="36">
        <f>COUNTIF(VII_TAPPA!N:N,B6)</f>
        <v>8</v>
      </c>
      <c r="P6" s="11"/>
      <c r="Q6" s="36">
        <f>COUNTIF(VIII_TAPPA!N:N,B6)</f>
        <v>13</v>
      </c>
      <c r="R6" s="11"/>
      <c r="S6" s="8">
        <f t="shared" si="0"/>
        <v>5702</v>
      </c>
      <c r="T6" s="12">
        <f t="shared" si="1"/>
        <v>90</v>
      </c>
    </row>
    <row r="7" spans="1:20" ht="35.25" customHeight="1" x14ac:dyDescent="0.2">
      <c r="A7" s="9">
        <v>5</v>
      </c>
      <c r="B7" s="41" t="s">
        <v>1168</v>
      </c>
      <c r="C7" s="10">
        <f>COUNTIF(I_TAPPA!N:N,B7)</f>
        <v>5</v>
      </c>
      <c r="D7" s="11">
        <f>SUMIF(I_TAPPA!N:N,B7,I_TAPPA!O:O)</f>
        <v>964</v>
      </c>
      <c r="E7" s="36">
        <f>COUNTIF(II_TAPPA!N:N,B7)</f>
        <v>13</v>
      </c>
      <c r="F7" s="11">
        <f>SUMIF(II_TAPPA!N:N,B7,II_TAPPA!O:O)</f>
        <v>2368</v>
      </c>
      <c r="G7" s="10">
        <f>COUNTIF(III_TAPPA!N:N,B7)</f>
        <v>6</v>
      </c>
      <c r="H7" s="11">
        <f>SUMIF(III_TAPPA!N:N,B7,III_TAPPA!O:O)</f>
        <v>1092</v>
      </c>
      <c r="I7" s="10">
        <f>COUNTIF(IV_TAPPA!R:R,B7)</f>
        <v>13</v>
      </c>
      <c r="J7" s="11"/>
      <c r="K7" s="10">
        <f>COUNTIF(V_TAPPA!N:N,B7)</f>
        <v>11</v>
      </c>
      <c r="L7" s="11"/>
      <c r="M7" s="10">
        <f>COUNTIF(VI_TAPPA!N:N,B7)</f>
        <v>7</v>
      </c>
      <c r="N7" s="11"/>
      <c r="O7" s="36">
        <f>COUNTIF(VII_TAPPA!N:N,B7)</f>
        <v>7</v>
      </c>
      <c r="P7" s="11"/>
      <c r="Q7" s="36">
        <f>COUNTIF(VIII_TAPPA!N:N,B7)</f>
        <v>10</v>
      </c>
      <c r="R7" s="11"/>
      <c r="S7" s="8">
        <f t="shared" si="0"/>
        <v>4424</v>
      </c>
      <c r="T7" s="12">
        <f t="shared" si="1"/>
        <v>72</v>
      </c>
    </row>
    <row r="8" spans="1:20" ht="35.25" customHeight="1" x14ac:dyDescent="0.2">
      <c r="A8" s="9">
        <v>6</v>
      </c>
      <c r="B8" s="41" t="s">
        <v>92</v>
      </c>
      <c r="C8" s="10">
        <f>COUNTIF(I_TAPPA!N:N,B8)</f>
        <v>6</v>
      </c>
      <c r="D8" s="11">
        <f>SUMIF(I_TAPPA!N:N,B8,I_TAPPA!O:O)</f>
        <v>1098</v>
      </c>
      <c r="E8" s="36">
        <f>COUNTIF(II_TAPPA!N:N,B8)</f>
        <v>3</v>
      </c>
      <c r="F8" s="11">
        <f>SUMIF(II_TAPPA!N:N,B8,II_TAPPA!O:O)</f>
        <v>498</v>
      </c>
      <c r="G8" s="10">
        <f>COUNTIF(III_TAPPA!N:N,B8)</f>
        <v>4</v>
      </c>
      <c r="H8" s="11">
        <f>SUMIF(III_TAPPA!N:N,B8,III_TAPPA!O:O)</f>
        <v>698</v>
      </c>
      <c r="I8" s="10">
        <f>COUNTIF(IV_TAPPA!R:R,B8)</f>
        <v>15</v>
      </c>
      <c r="J8" s="11"/>
      <c r="K8" s="10">
        <f>COUNTIF(V_TAPPA!N:N,B8)</f>
        <v>13</v>
      </c>
      <c r="L8" s="11"/>
      <c r="M8" s="10">
        <f>COUNTIF(VI_TAPPA!N:N,B8)</f>
        <v>6</v>
      </c>
      <c r="N8" s="11"/>
      <c r="O8" s="36">
        <f>COUNTIF(VII_TAPPA!N:N,B8)</f>
        <v>13</v>
      </c>
      <c r="P8" s="11"/>
      <c r="Q8" s="36">
        <f>COUNTIF(VIII_TAPPA!N:N,B8)</f>
        <v>9</v>
      </c>
      <c r="R8" s="11"/>
      <c r="S8" s="8">
        <f>SUM(D8+F8+H8+J8+L8+N8+R8+P8)</f>
        <v>2294</v>
      </c>
      <c r="T8" s="12">
        <f>C8+E8+G8+I8+K8+M8+O8+Q8</f>
        <v>69</v>
      </c>
    </row>
    <row r="9" spans="1:20" ht="35.25" customHeight="1" x14ac:dyDescent="0.2">
      <c r="A9" s="9">
        <v>7</v>
      </c>
      <c r="B9" s="41" t="s">
        <v>328</v>
      </c>
      <c r="C9" s="10">
        <f>COUNTIF(I_TAPPA!N:N,B9)</f>
        <v>8</v>
      </c>
      <c r="D9" s="11">
        <f>SUMIF(I_TAPPA!N:N,B9,I_TAPPA!O:O)</f>
        <v>1633</v>
      </c>
      <c r="E9" s="36">
        <f>COUNTIF(II_TAPPA!N:N,B9)</f>
        <v>9</v>
      </c>
      <c r="F9" s="11">
        <f>SUMIF(II_TAPPA!N:N,B9,II_TAPPA!O:O)</f>
        <v>1667</v>
      </c>
      <c r="G9" s="10">
        <f>COUNTIF(III_TAPPA!N:N,B9)</f>
        <v>8</v>
      </c>
      <c r="H9" s="11">
        <f>SUMIF(III_TAPPA!N:N,B9,III_TAPPA!O:O)</f>
        <v>1508</v>
      </c>
      <c r="I9" s="10">
        <f>COUNTIF(IV_TAPPA!R:R,B9)</f>
        <v>9</v>
      </c>
      <c r="J9" s="11"/>
      <c r="K9" s="10">
        <f>COUNTIF(V_TAPPA!N:N,B9)</f>
        <v>6</v>
      </c>
      <c r="L9" s="11"/>
      <c r="M9" s="10">
        <f>COUNTIF(VI_TAPPA!N:N,B9)</f>
        <v>6</v>
      </c>
      <c r="N9" s="11"/>
      <c r="O9" s="36">
        <f>COUNTIF(VII_TAPPA!N:N,B9)</f>
        <v>7</v>
      </c>
      <c r="P9" s="11"/>
      <c r="Q9" s="36">
        <f>COUNTIF(VIII_TAPPA!N:N,B9)</f>
        <v>10</v>
      </c>
      <c r="R9" s="11"/>
      <c r="S9" s="8">
        <f>SUM(D9+F9+H9+J9+L9+N9+R9+P9)</f>
        <v>4808</v>
      </c>
      <c r="T9" s="12">
        <f>C9+E9+G9+I9+K9+M9+O9+Q9</f>
        <v>63</v>
      </c>
    </row>
    <row r="10" spans="1:20" ht="35.25" customHeight="1" x14ac:dyDescent="0.2">
      <c r="A10" s="9">
        <v>8</v>
      </c>
      <c r="B10" s="41" t="s">
        <v>900</v>
      </c>
      <c r="C10" s="10">
        <f>COUNTIF(I_TAPPA!N:N,B10)</f>
        <v>0</v>
      </c>
      <c r="D10" s="11">
        <f>SUMIF(I_TAPPA!N:N,B10,I_TAPPA!O:O)</f>
        <v>0</v>
      </c>
      <c r="E10" s="36">
        <f>COUNTIF(II_TAPPA!N:N,B10)</f>
        <v>5</v>
      </c>
      <c r="F10" s="11">
        <f>SUMIF(II_TAPPA!N:N,B10,II_TAPPA!O:O)</f>
        <v>872</v>
      </c>
      <c r="G10" s="10">
        <f>COUNTIF(III_TAPPA!N:N,B10)</f>
        <v>3</v>
      </c>
      <c r="H10" s="11">
        <f>SUMIF(III_TAPPA!N:N,B10,III_TAPPA!O:O)</f>
        <v>458</v>
      </c>
      <c r="I10" s="10">
        <f>COUNTIF(IV_TAPPA!R:R,B10)</f>
        <v>1</v>
      </c>
      <c r="J10" s="11"/>
      <c r="K10" s="10">
        <f>COUNTIF(V_TAPPA!N:N,B10)</f>
        <v>0</v>
      </c>
      <c r="L10" s="11"/>
      <c r="M10" s="10">
        <f>COUNTIF(VI_TAPPA!N:N,B10)</f>
        <v>1</v>
      </c>
      <c r="N10" s="11"/>
      <c r="O10" s="36">
        <f>COUNTIF(VII_TAPPA!N:N,B10)</f>
        <v>1</v>
      </c>
      <c r="P10" s="11"/>
      <c r="Q10" s="36">
        <f>COUNTIF(VIII_TAPPA!N:N,B10)</f>
        <v>1</v>
      </c>
      <c r="R10" s="11"/>
      <c r="S10" s="8">
        <f>SUM(D10+F10+H10+J10+L10+N10+R10+P10)</f>
        <v>1330</v>
      </c>
      <c r="T10" s="12">
        <f>C10+E10+G10+I10+K10+M10+O10+Q10</f>
        <v>12</v>
      </c>
    </row>
    <row r="11" spans="1:20" s="43" customFormat="1" ht="35.25" customHeight="1" outlineLevel="1" x14ac:dyDescent="0.2">
      <c r="A11" s="42"/>
      <c r="B11" s="43" t="s">
        <v>1432</v>
      </c>
      <c r="C11" s="42">
        <f>SUM(C3:C10)</f>
        <v>84</v>
      </c>
      <c r="D11" s="42"/>
      <c r="E11" s="42">
        <f>SUM(E3:E10)</f>
        <v>126</v>
      </c>
      <c r="F11" s="42"/>
      <c r="G11" s="42">
        <f>SUM(G3:G10)</f>
        <v>119</v>
      </c>
      <c r="H11" s="42"/>
      <c r="I11" s="42">
        <f>SUM(I3:I10)</f>
        <v>173</v>
      </c>
      <c r="J11" s="42"/>
      <c r="K11" s="42">
        <f>SUM(K3:K10)</f>
        <v>97</v>
      </c>
      <c r="L11" s="42"/>
      <c r="M11" s="42">
        <f>SUM(M3:M10)</f>
        <v>98</v>
      </c>
      <c r="O11" s="42">
        <f>SUM(O3:O10)</f>
        <v>112</v>
      </c>
      <c r="Q11" s="42">
        <f>SUM(Q3:Q10)</f>
        <v>126</v>
      </c>
    </row>
    <row r="12" spans="1:20" outlineLevel="1" x14ac:dyDescent="0.2"/>
    <row r="15" spans="1:20" x14ac:dyDescent="0.2">
      <c r="A15" s="13">
        <v>1</v>
      </c>
      <c r="B15" s="12" t="s">
        <v>328</v>
      </c>
      <c r="C15" s="13">
        <f>C11</f>
        <v>84</v>
      </c>
      <c r="D15" s="13">
        <v>0.5</v>
      </c>
      <c r="E15" s="12">
        <f>C15*D15</f>
        <v>42</v>
      </c>
    </row>
    <row r="16" spans="1:20" x14ac:dyDescent="0.2">
      <c r="A16" s="13">
        <v>2</v>
      </c>
      <c r="B16" s="12" t="s">
        <v>900</v>
      </c>
      <c r="C16" s="13">
        <f>E11</f>
        <v>126</v>
      </c>
      <c r="D16" s="13">
        <v>0.5</v>
      </c>
      <c r="E16" s="12">
        <f t="shared" ref="E16:E19" si="2">C16*D16</f>
        <v>63</v>
      </c>
    </row>
    <row r="17" spans="1:5" x14ac:dyDescent="0.2">
      <c r="A17" s="13">
        <v>3</v>
      </c>
      <c r="B17" s="12" t="s">
        <v>953</v>
      </c>
      <c r="C17" s="13">
        <f>G11</f>
        <v>119</v>
      </c>
      <c r="D17" s="13">
        <v>0.5</v>
      </c>
      <c r="E17" s="12">
        <f t="shared" si="2"/>
        <v>59.5</v>
      </c>
    </row>
    <row r="18" spans="1:5" x14ac:dyDescent="0.2">
      <c r="A18" s="13">
        <v>4</v>
      </c>
      <c r="B18" s="12" t="s">
        <v>1194</v>
      </c>
      <c r="C18" s="13">
        <f>I11</f>
        <v>173</v>
      </c>
      <c r="D18" s="13">
        <v>0.5</v>
      </c>
      <c r="E18" s="12">
        <f t="shared" si="2"/>
        <v>86.5</v>
      </c>
    </row>
    <row r="19" spans="1:5" x14ac:dyDescent="0.2">
      <c r="A19" s="13">
        <v>5</v>
      </c>
      <c r="B19" s="12" t="s">
        <v>1168</v>
      </c>
      <c r="C19" s="13">
        <f>K11</f>
        <v>97</v>
      </c>
      <c r="D19" s="13">
        <v>0.5</v>
      </c>
      <c r="E19" s="12">
        <f t="shared" si="2"/>
        <v>48.5</v>
      </c>
    </row>
    <row r="20" spans="1:5" x14ac:dyDescent="0.2">
      <c r="A20" s="13">
        <v>6</v>
      </c>
      <c r="B20" s="12" t="s">
        <v>1169</v>
      </c>
      <c r="C20" s="13">
        <f>M11</f>
        <v>98</v>
      </c>
      <c r="D20" s="13">
        <v>0.5</v>
      </c>
      <c r="E20" s="12">
        <f t="shared" ref="E20:E22" si="3">C20*D20</f>
        <v>49</v>
      </c>
    </row>
    <row r="21" spans="1:5" x14ac:dyDescent="0.2">
      <c r="A21" s="13">
        <v>7</v>
      </c>
      <c r="B21" s="12" t="s">
        <v>92</v>
      </c>
      <c r="C21" s="13">
        <f>O11</f>
        <v>112</v>
      </c>
      <c r="D21" s="13">
        <v>0.5</v>
      </c>
      <c r="E21" s="12">
        <f t="shared" si="3"/>
        <v>56</v>
      </c>
    </row>
    <row r="22" spans="1:5" x14ac:dyDescent="0.2">
      <c r="A22" s="13">
        <v>8</v>
      </c>
      <c r="B22" s="12" t="s">
        <v>189</v>
      </c>
      <c r="C22" s="13">
        <f>Q11</f>
        <v>126</v>
      </c>
      <c r="D22" s="13">
        <v>0.5</v>
      </c>
      <c r="E22" s="12">
        <f t="shared" si="3"/>
        <v>63</v>
      </c>
    </row>
    <row r="24" spans="1:5" s="43" customFormat="1" x14ac:dyDescent="0.2">
      <c r="A24" s="42"/>
      <c r="B24" s="155" t="s">
        <v>223</v>
      </c>
      <c r="C24" s="155"/>
      <c r="D24" s="155"/>
      <c r="E24" s="44">
        <f>SUM(E15:E23)</f>
        <v>467.5</v>
      </c>
    </row>
  </sheetData>
  <sortState ref="B8:T10">
    <sortCondition descending="1" ref="T8"/>
  </sortState>
  <mergeCells count="11">
    <mergeCell ref="B24:D24"/>
    <mergeCell ref="G1:H1"/>
    <mergeCell ref="A1:A2"/>
    <mergeCell ref="B1:B2"/>
    <mergeCell ref="C1:D1"/>
    <mergeCell ref="E1:F1"/>
    <mergeCell ref="I1:J1"/>
    <mergeCell ref="K1:L1"/>
    <mergeCell ref="M1:N1"/>
    <mergeCell ref="O1:P1"/>
    <mergeCell ref="Q1:R1"/>
  </mergeCells>
  <pageMargins left="0.23622047244094491" right="0.23622047244094491" top="0.74803149606299213" bottom="0.74803149606299213" header="0.31496062992125984" footer="0.31496062992125984"/>
  <pageSetup paperSize="9" scale="82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workbookViewId="0">
      <selection activeCell="H20" sqref="H20"/>
    </sheetView>
  </sheetViews>
  <sheetFormatPr defaultRowHeight="15" x14ac:dyDescent="0.25"/>
  <cols>
    <col min="1" max="1" width="9.140625" style="19"/>
    <col min="2" max="4" width="28.42578125" customWidth="1"/>
  </cols>
  <sheetData>
    <row r="1" spans="1:6" x14ac:dyDescent="0.25">
      <c r="B1" s="14" t="s">
        <v>227</v>
      </c>
      <c r="C1" s="14" t="s">
        <v>228</v>
      </c>
    </row>
    <row r="2" spans="1:6" x14ac:dyDescent="0.25">
      <c r="B2" s="14" t="s">
        <v>229</v>
      </c>
      <c r="C2" s="15" t="s">
        <v>230</v>
      </c>
      <c r="E2" t="s">
        <v>122</v>
      </c>
      <c r="F2" t="s">
        <v>325</v>
      </c>
    </row>
    <row r="3" spans="1:6" x14ac:dyDescent="0.25">
      <c r="B3" s="14" t="s">
        <v>231</v>
      </c>
      <c r="C3" s="15" t="s">
        <v>232</v>
      </c>
      <c r="E3" t="s">
        <v>121</v>
      </c>
      <c r="F3" t="s">
        <v>708</v>
      </c>
    </row>
    <row r="4" spans="1:6" x14ac:dyDescent="0.25">
      <c r="A4" s="156"/>
      <c r="B4" s="14" t="s">
        <v>233</v>
      </c>
      <c r="C4" s="15" t="s">
        <v>234</v>
      </c>
      <c r="E4" t="s">
        <v>523</v>
      </c>
      <c r="F4" t="s">
        <v>325</v>
      </c>
    </row>
    <row r="5" spans="1:6" x14ac:dyDescent="0.25">
      <c r="A5" s="156"/>
      <c r="B5" s="14" t="s">
        <v>235</v>
      </c>
      <c r="C5" s="15" t="s">
        <v>236</v>
      </c>
      <c r="E5" t="s">
        <v>625</v>
      </c>
      <c r="F5" s="19" t="s">
        <v>708</v>
      </c>
    </row>
    <row r="6" spans="1:6" x14ac:dyDescent="0.25">
      <c r="A6" s="156"/>
      <c r="B6" s="14" t="s">
        <v>237</v>
      </c>
      <c r="C6" s="15" t="s">
        <v>238</v>
      </c>
      <c r="E6" t="s">
        <v>351</v>
      </c>
      <c r="F6" t="s">
        <v>325</v>
      </c>
    </row>
    <row r="7" spans="1:6" x14ac:dyDescent="0.25">
      <c r="A7" s="156" t="s">
        <v>20</v>
      </c>
      <c r="B7" s="14" t="s">
        <v>239</v>
      </c>
      <c r="C7" s="15" t="s">
        <v>240</v>
      </c>
      <c r="E7" t="s">
        <v>120</v>
      </c>
      <c r="F7" s="19" t="s">
        <v>708</v>
      </c>
    </row>
    <row r="8" spans="1:6" x14ac:dyDescent="0.25">
      <c r="A8" s="156"/>
      <c r="B8" s="14" t="s">
        <v>241</v>
      </c>
      <c r="C8" s="15" t="s">
        <v>242</v>
      </c>
      <c r="E8" t="s">
        <v>689</v>
      </c>
      <c r="F8" t="s">
        <v>326</v>
      </c>
    </row>
    <row r="9" spans="1:6" x14ac:dyDescent="0.25">
      <c r="B9" s="15" t="s">
        <v>243</v>
      </c>
      <c r="C9" s="15" t="s">
        <v>244</v>
      </c>
      <c r="E9" t="s">
        <v>76</v>
      </c>
      <c r="F9" t="s">
        <v>709</v>
      </c>
    </row>
    <row r="10" spans="1:6" x14ac:dyDescent="0.25">
      <c r="B10" s="15" t="s">
        <v>245</v>
      </c>
      <c r="C10" s="15" t="s">
        <v>246</v>
      </c>
      <c r="E10" t="s">
        <v>12</v>
      </c>
      <c r="F10" t="s">
        <v>326</v>
      </c>
    </row>
    <row r="11" spans="1:6" x14ac:dyDescent="0.25">
      <c r="B11" s="15" t="s">
        <v>247</v>
      </c>
      <c r="C11" s="15" t="s">
        <v>248</v>
      </c>
      <c r="E11" t="s">
        <v>71</v>
      </c>
      <c r="F11" t="s">
        <v>699</v>
      </c>
    </row>
    <row r="12" spans="1:6" x14ac:dyDescent="0.25">
      <c r="B12" s="15" t="s">
        <v>249</v>
      </c>
      <c r="C12" s="15" t="s">
        <v>250</v>
      </c>
      <c r="E12" t="s">
        <v>32</v>
      </c>
      <c r="F12" t="s">
        <v>700</v>
      </c>
    </row>
    <row r="13" spans="1:6" x14ac:dyDescent="0.25">
      <c r="B13" s="15" t="s">
        <v>251</v>
      </c>
      <c r="C13" s="15" t="s">
        <v>252</v>
      </c>
      <c r="E13" t="s">
        <v>51</v>
      </c>
      <c r="F13" t="s">
        <v>701</v>
      </c>
    </row>
    <row r="14" spans="1:6" x14ac:dyDescent="0.25">
      <c r="B14" s="15" t="s">
        <v>253</v>
      </c>
      <c r="C14" s="15" t="s">
        <v>254</v>
      </c>
      <c r="E14" t="s">
        <v>31</v>
      </c>
      <c r="F14" t="s">
        <v>702</v>
      </c>
    </row>
    <row r="15" spans="1:6" x14ac:dyDescent="0.25">
      <c r="B15" s="15" t="s">
        <v>255</v>
      </c>
      <c r="C15" s="15" t="s">
        <v>256</v>
      </c>
      <c r="E15" t="s">
        <v>36</v>
      </c>
      <c r="F15" t="s">
        <v>703</v>
      </c>
    </row>
    <row r="16" spans="1:6" x14ac:dyDescent="0.25">
      <c r="B16" s="15" t="s">
        <v>257</v>
      </c>
      <c r="C16" s="15" t="s">
        <v>258</v>
      </c>
      <c r="E16" t="s">
        <v>316</v>
      </c>
      <c r="F16" t="s">
        <v>704</v>
      </c>
    </row>
    <row r="17" spans="2:6" x14ac:dyDescent="0.25">
      <c r="B17" s="15" t="s">
        <v>259</v>
      </c>
      <c r="C17" s="15" t="s">
        <v>260</v>
      </c>
      <c r="E17" t="s">
        <v>20</v>
      </c>
      <c r="F17" s="19" t="s">
        <v>709</v>
      </c>
    </row>
    <row r="18" spans="2:6" x14ac:dyDescent="0.25">
      <c r="B18" s="15" t="s">
        <v>261</v>
      </c>
      <c r="C18" s="15" t="s">
        <v>262</v>
      </c>
      <c r="E18" t="s">
        <v>3</v>
      </c>
      <c r="F18" s="19" t="s">
        <v>710</v>
      </c>
    </row>
    <row r="19" spans="2:6" x14ac:dyDescent="0.25">
      <c r="B19" s="15" t="s">
        <v>263</v>
      </c>
      <c r="C19" s="15" t="s">
        <v>264</v>
      </c>
      <c r="E19" t="s">
        <v>7</v>
      </c>
      <c r="F19" s="19" t="s">
        <v>711</v>
      </c>
    </row>
    <row r="20" spans="2:6" x14ac:dyDescent="0.25">
      <c r="B20" s="15" t="s">
        <v>265</v>
      </c>
      <c r="C20" s="15" t="s">
        <v>266</v>
      </c>
      <c r="E20" t="s">
        <v>29</v>
      </c>
      <c r="F20" s="19" t="s">
        <v>712</v>
      </c>
    </row>
    <row r="21" spans="2:6" x14ac:dyDescent="0.25">
      <c r="B21" s="15" t="s">
        <v>267</v>
      </c>
      <c r="C21" s="15" t="s">
        <v>268</v>
      </c>
      <c r="E21" t="s">
        <v>15</v>
      </c>
      <c r="F21" s="19" t="s">
        <v>713</v>
      </c>
    </row>
    <row r="22" spans="2:6" x14ac:dyDescent="0.25">
      <c r="E22" t="s">
        <v>17</v>
      </c>
      <c r="F22" s="19" t="s">
        <v>714</v>
      </c>
    </row>
    <row r="23" spans="2:6" x14ac:dyDescent="0.25">
      <c r="E23" t="s">
        <v>9</v>
      </c>
      <c r="F23" s="19" t="s">
        <v>715</v>
      </c>
    </row>
    <row r="24" spans="2:6" x14ac:dyDescent="0.25">
      <c r="E24" t="s">
        <v>70</v>
      </c>
      <c r="F24" s="19" t="s">
        <v>716</v>
      </c>
    </row>
    <row r="25" spans="2:6" x14ac:dyDescent="0.25">
      <c r="E25" t="s">
        <v>93</v>
      </c>
      <c r="F25" s="19" t="s">
        <v>705</v>
      </c>
    </row>
    <row r="26" spans="2:6" x14ac:dyDescent="0.25">
      <c r="E26" t="s">
        <v>461</v>
      </c>
      <c r="F26" s="19" t="s">
        <v>706</v>
      </c>
    </row>
  </sheetData>
  <mergeCells count="2">
    <mergeCell ref="A7:A8"/>
    <mergeCell ref="A4:A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02A7-D3A5-4140-9A41-045E1DA354A5}">
  <sheetPr filterMode="1">
    <pageSetUpPr fitToPage="1"/>
  </sheetPr>
  <dimension ref="A1:W447"/>
  <sheetViews>
    <sheetView zoomScaleNormal="100" workbookViewId="0">
      <pane ySplit="1" topLeftCell="A2" activePane="bottomLeft" state="frozen"/>
      <selection pane="bottomLeft" activeCell="D2" sqref="D2"/>
    </sheetView>
  </sheetViews>
  <sheetFormatPr defaultRowHeight="12.95" customHeight="1" outlineLevelCol="1" x14ac:dyDescent="0.2"/>
  <cols>
    <col min="1" max="1" width="10.7109375" style="30" customWidth="1"/>
    <col min="2" max="2" width="32.42578125" style="30" hidden="1" customWidth="1" outlineLevel="1"/>
    <col min="3" max="3" width="16.85546875" style="30" hidden="1" customWidth="1" outlineLevel="1"/>
    <col min="4" max="4" width="8.7109375" style="31" customWidth="1" collapsed="1"/>
    <col min="5" max="5" width="8.7109375" style="31" hidden="1" customWidth="1" outlineLevel="1"/>
    <col min="6" max="6" width="18.5703125" style="31" customWidth="1" collapsed="1"/>
    <col min="7" max="7" width="22" style="40" customWidth="1"/>
    <col min="8" max="8" width="12.42578125" style="31" customWidth="1"/>
    <col min="9" max="9" width="13.85546875" style="30" customWidth="1"/>
    <col min="10" max="10" width="25.28515625" style="31" customWidth="1"/>
    <col min="11" max="11" width="7.42578125" style="30" customWidth="1"/>
    <col min="12" max="20" width="7.28515625" style="31" customWidth="1"/>
    <col min="21" max="21" width="10.28515625" style="28" customWidth="1"/>
    <col min="22" max="22" width="12.42578125" style="28" customWidth="1"/>
    <col min="23" max="16384" width="9.140625" style="28"/>
  </cols>
  <sheetData>
    <row r="1" spans="1:23" s="29" customFormat="1" ht="27" customHeight="1" x14ac:dyDescent="0.2">
      <c r="A1" s="144" t="s">
        <v>279</v>
      </c>
      <c r="B1" s="145" t="s">
        <v>213</v>
      </c>
      <c r="C1" s="145" t="s">
        <v>380</v>
      </c>
      <c r="D1" s="146" t="s">
        <v>381</v>
      </c>
      <c r="E1" s="146"/>
      <c r="F1" s="146" t="s">
        <v>0</v>
      </c>
      <c r="G1" s="147" t="s">
        <v>1</v>
      </c>
      <c r="H1" s="145" t="s">
        <v>2</v>
      </c>
      <c r="I1" s="145" t="s">
        <v>738</v>
      </c>
      <c r="J1" s="146" t="s">
        <v>77</v>
      </c>
      <c r="K1" s="145" t="s">
        <v>3201</v>
      </c>
      <c r="L1" s="146" t="s">
        <v>466</v>
      </c>
      <c r="M1" s="146" t="s">
        <v>467</v>
      </c>
      <c r="N1" s="146" t="s">
        <v>468</v>
      </c>
      <c r="O1" s="146" t="s">
        <v>469</v>
      </c>
      <c r="P1" s="146" t="s">
        <v>470</v>
      </c>
      <c r="Q1" s="146" t="s">
        <v>471</v>
      </c>
      <c r="R1" s="146" t="s">
        <v>472</v>
      </c>
      <c r="S1" s="146" t="s">
        <v>473</v>
      </c>
      <c r="T1" s="146" t="s">
        <v>226</v>
      </c>
      <c r="U1" s="149" t="s">
        <v>3227</v>
      </c>
      <c r="V1" s="149" t="s">
        <v>3228</v>
      </c>
    </row>
    <row r="2" spans="1:23" ht="12.95" customHeight="1" x14ac:dyDescent="0.2">
      <c r="A2" s="87">
        <v>1</v>
      </c>
      <c r="B2" s="88" t="str">
        <f t="shared" ref="B2:B65" si="0">CONCATENATE(F2,"_",G2,"_",E2)</f>
        <v>PERONE_GIACOMO_M03</v>
      </c>
      <c r="C2" s="89" t="s">
        <v>1184</v>
      </c>
      <c r="D2" s="90" t="s">
        <v>3</v>
      </c>
      <c r="E2" s="90" t="str">
        <f>VLOOKUP(D2,CAT!$E$2:$F$26,2)</f>
        <v>M03</v>
      </c>
      <c r="F2" s="90" t="s">
        <v>192</v>
      </c>
      <c r="G2" s="91" t="s">
        <v>74</v>
      </c>
      <c r="H2" s="92">
        <v>30157</v>
      </c>
      <c r="I2" s="89" t="s">
        <v>952</v>
      </c>
      <c r="J2" s="90" t="s">
        <v>1168</v>
      </c>
      <c r="K2" s="89">
        <f t="shared" ref="K2:K65" si="1">COUNT(L2:S2)</f>
        <v>8</v>
      </c>
      <c r="L2" s="90">
        <f>IF(SUMIF(I_TAPPA!A:A,B2,I_TAPPA!O:O)=0,"",SUMIF(I_TAPPA!A:A,B2,I_TAPPA!O:O))</f>
        <v>260</v>
      </c>
      <c r="M2" s="93">
        <f>IF(SUMIF(II_TAPPA!A:A,B2,II_TAPPA!O:O)=0,"",SUMIF(II_TAPPA!A:A,B2,II_TAPPA!O:O))</f>
        <v>240</v>
      </c>
      <c r="N2" s="93">
        <f>IF(SUMIF(III_TAPPA!A:A,B2,III_TAPPA!O:O)=0,"",SUMIF(III_TAPPA!A:A,B2,III_TAPPA!O:O))</f>
        <v>240</v>
      </c>
      <c r="O2" s="93">
        <f>IF(SUMIF(IV_TAPPA!A:A,B2,IV_TAPPA!S:S)=0,"",SUMIF(IV_TAPPA!A:A,B2,IV_TAPPA!S:S))</f>
        <v>235</v>
      </c>
      <c r="P2" s="93">
        <f>IF(SUMIF(V_TAPPA!A:A,B2,V_TAPPA!O:O)=0,"",SUMIF(V_TAPPA!A:A,B2,V_TAPPA!O:O))</f>
        <v>250</v>
      </c>
      <c r="Q2" s="93">
        <f>IF(SUMIF(VI_TAPPA!A:A,B2,VI_TAPPA!O:O)=0,"",SUMIF(VI_TAPPA!A:A,B2,VI_TAPPA!O:O))</f>
        <v>250</v>
      </c>
      <c r="R2" s="93">
        <f>IF(SUMIF(VII_TAPPA!A:A,B2,VII_TAPPA!O:O)=0,"",SUMIF(VII_TAPPA!A:A,B2,VII_TAPPA!O:O))</f>
        <v>250</v>
      </c>
      <c r="S2" s="93">
        <f>IF(SUMIF(VIII_TAPPA!A:A,B2,VIII_TAPPA!O:O)=0,"",SUMIF(VIII_TAPPA!A:A,B2,VIII_TAPPA!O:O))</f>
        <v>260</v>
      </c>
      <c r="T2" s="93">
        <f t="shared" ref="T2:T65" si="2">SUM(L2:S2)</f>
        <v>1985</v>
      </c>
      <c r="U2" s="93">
        <f t="shared" ref="U2:U65" si="3">IF(K2=8,MINA(L2:S2),0)</f>
        <v>235</v>
      </c>
      <c r="V2" s="93">
        <f t="shared" ref="V2:V65" si="4">T2-U2</f>
        <v>1750</v>
      </c>
      <c r="W2" s="28" t="s">
        <v>3229</v>
      </c>
    </row>
    <row r="3" spans="1:23" ht="12.95" customHeight="1" x14ac:dyDescent="0.2">
      <c r="A3" s="87">
        <f t="shared" ref="A3:A66" si="5">A2+1</f>
        <v>2</v>
      </c>
      <c r="B3" s="88" t="str">
        <f t="shared" si="0"/>
        <v>GORRASI_MICHELE_M02</v>
      </c>
      <c r="C3" s="89" t="s">
        <v>924</v>
      </c>
      <c r="D3" s="90" t="s">
        <v>20</v>
      </c>
      <c r="E3" s="90" t="str">
        <f>VLOOKUP(D3,CAT!$E$2:$F$26,2)</f>
        <v>M02</v>
      </c>
      <c r="F3" s="90" t="s">
        <v>282</v>
      </c>
      <c r="G3" s="91" t="s">
        <v>4</v>
      </c>
      <c r="H3" s="92">
        <v>34636</v>
      </c>
      <c r="I3" s="89" t="s">
        <v>918</v>
      </c>
      <c r="J3" s="90" t="s">
        <v>328</v>
      </c>
      <c r="K3" s="89">
        <f t="shared" si="1"/>
        <v>8</v>
      </c>
      <c r="L3" s="90">
        <f>IF(SUMIF(I_TAPPA!A:A,B3,I_TAPPA!O:O)=0,"",SUMIF(I_TAPPA!A:A,B3,I_TAPPA!O:O))</f>
        <v>250</v>
      </c>
      <c r="M3" s="93">
        <f>IF(SUMIF(II_TAPPA!A:A,B3,II_TAPPA!O:O)=0,"",SUMIF(II_TAPPA!A:A,B3,II_TAPPA!O:O))</f>
        <v>260</v>
      </c>
      <c r="N3" s="93">
        <f>IF(SUMIF(III_TAPPA!A:A,B3,III_TAPPA!O:O)=0,"",SUMIF(III_TAPPA!A:A,B3,III_TAPPA!O:O))</f>
        <v>260</v>
      </c>
      <c r="O3" s="93">
        <f>IF(SUMIF(IV_TAPPA!A:A,B3,IV_TAPPA!S:S)=0,"",SUMIF(IV_TAPPA!A:A,B3,IV_TAPPA!S:S))</f>
        <v>228</v>
      </c>
      <c r="P3" s="93">
        <f>IF(SUMIF(V_TAPPA!A:A,B3,V_TAPPA!O:O)=0,"",SUMIF(V_TAPPA!A:A,B3,V_TAPPA!O:O))</f>
        <v>260</v>
      </c>
      <c r="Q3" s="93">
        <f>IF(SUMIF(VI_TAPPA!A:A,B3,VI_TAPPA!O:O)=0,"",SUMIF(VI_TAPPA!A:A,B3,VI_TAPPA!O:O))</f>
        <v>240</v>
      </c>
      <c r="R3" s="93">
        <f>IF(SUMIF(VII_TAPPA!A:A,B3,VII_TAPPA!O:O)=0,"",SUMIF(VII_TAPPA!A:A,B3,VII_TAPPA!O:O))</f>
        <v>240</v>
      </c>
      <c r="S3" s="93">
        <f>IF(SUMIF(VIII_TAPPA!A:A,B3,VIII_TAPPA!O:O)=0,"",SUMIF(VIII_TAPPA!A:A,B3,VIII_TAPPA!O:O))</f>
        <v>240</v>
      </c>
      <c r="T3" s="93">
        <f t="shared" si="2"/>
        <v>1978</v>
      </c>
      <c r="U3" s="93">
        <f t="shared" si="3"/>
        <v>228</v>
      </c>
      <c r="V3" s="93">
        <f t="shared" si="4"/>
        <v>1750</v>
      </c>
      <c r="W3" s="28" t="s">
        <v>3229</v>
      </c>
    </row>
    <row r="4" spans="1:23" ht="12.95" customHeight="1" x14ac:dyDescent="0.2">
      <c r="A4" s="87">
        <f t="shared" si="5"/>
        <v>3</v>
      </c>
      <c r="B4" s="88" t="str">
        <f t="shared" si="0"/>
        <v>COLESANTO_MASSIMILIANO_M04</v>
      </c>
      <c r="C4" s="89" t="s">
        <v>922</v>
      </c>
      <c r="D4" s="90" t="s">
        <v>7</v>
      </c>
      <c r="E4" s="90" t="str">
        <f>VLOOKUP(D4,CAT!$E$2:$F$26,2)</f>
        <v>M04</v>
      </c>
      <c r="F4" s="90" t="s">
        <v>283</v>
      </c>
      <c r="G4" s="91" t="s">
        <v>278</v>
      </c>
      <c r="H4" s="92">
        <v>28657</v>
      </c>
      <c r="I4" s="89" t="s">
        <v>918</v>
      </c>
      <c r="J4" s="90" t="s">
        <v>328</v>
      </c>
      <c r="K4" s="89">
        <f t="shared" si="1"/>
        <v>8</v>
      </c>
      <c r="L4" s="90">
        <f>IF(SUMIF(I_TAPPA!A:A,B4,I_TAPPA!O:O)=0,"",SUMIF(I_TAPPA!A:A,B4,I_TAPPA!O:O))</f>
        <v>230</v>
      </c>
      <c r="M4" s="93">
        <f>IF(SUMIF(II_TAPPA!A:A,B4,II_TAPPA!O:O)=0,"",SUMIF(II_TAPPA!A:A,B4,II_TAPPA!O:O))</f>
        <v>224</v>
      </c>
      <c r="N4" s="93">
        <f>IF(SUMIF(III_TAPPA!A:A,B4,III_TAPPA!O:O)=0,"",SUMIF(III_TAPPA!A:A,B4,III_TAPPA!O:O))</f>
        <v>226</v>
      </c>
      <c r="O4" s="93">
        <f>IF(SUMIF(IV_TAPPA!A:A,B4,IV_TAPPA!S:S)=0,"",SUMIF(IV_TAPPA!A:A,B4,IV_TAPPA!S:S))</f>
        <v>230</v>
      </c>
      <c r="P4" s="93">
        <f>IF(SUMIF(V_TAPPA!A:A,B4,V_TAPPA!O:O)=0,"",SUMIF(V_TAPPA!A:A,B4,V_TAPPA!O:O))</f>
        <v>235</v>
      </c>
      <c r="Q4" s="93">
        <f>IF(SUMIF(VI_TAPPA!A:A,B4,VI_TAPPA!O:O)=0,"",SUMIF(VI_TAPPA!A:A,B4,VI_TAPPA!O:O))</f>
        <v>235</v>
      </c>
      <c r="R4" s="93">
        <f>IF(SUMIF(VII_TAPPA!A:A,B4,VII_TAPPA!O:O)=0,"",SUMIF(VII_TAPPA!A:A,B4,VII_TAPPA!O:O))</f>
        <v>228</v>
      </c>
      <c r="S4" s="93">
        <f>IF(SUMIF(VIII_TAPPA!A:A,B4,VIII_TAPPA!O:O)=0,"",SUMIF(VIII_TAPPA!A:A,B4,VIII_TAPPA!O:O))</f>
        <v>228</v>
      </c>
      <c r="T4" s="93">
        <f t="shared" si="2"/>
        <v>1836</v>
      </c>
      <c r="U4" s="93">
        <f t="shared" si="3"/>
        <v>224</v>
      </c>
      <c r="V4" s="93">
        <f t="shared" si="4"/>
        <v>1612</v>
      </c>
      <c r="W4" s="28" t="s">
        <v>3229</v>
      </c>
    </row>
    <row r="5" spans="1:23" ht="12.95" customHeight="1" x14ac:dyDescent="0.2">
      <c r="A5" s="87">
        <f t="shared" si="5"/>
        <v>4</v>
      </c>
      <c r="B5" s="88" t="str">
        <f t="shared" si="0"/>
        <v>CAPONE_ANGELO_RAFFAELE_M02</v>
      </c>
      <c r="C5" s="89" t="s">
        <v>544</v>
      </c>
      <c r="D5" s="90" t="s">
        <v>20</v>
      </c>
      <c r="E5" s="90" t="str">
        <f>VLOOKUP(D5,CAT!$E$2:$F$26,2)</f>
        <v>M02</v>
      </c>
      <c r="F5" s="90" t="s">
        <v>169</v>
      </c>
      <c r="G5" s="91" t="s">
        <v>1098</v>
      </c>
      <c r="H5" s="92">
        <v>31495</v>
      </c>
      <c r="I5" s="89" t="s">
        <v>821</v>
      </c>
      <c r="J5" s="90" t="s">
        <v>1194</v>
      </c>
      <c r="K5" s="89">
        <f t="shared" si="1"/>
        <v>7</v>
      </c>
      <c r="L5" s="90">
        <f>IF(SUMIF(I_TAPPA!A:A,B5,I_TAPPA!O:O)=0,"",SUMIF(I_TAPPA!A:A,B5,I_TAPPA!O:O))</f>
        <v>235</v>
      </c>
      <c r="M5" s="93">
        <f>IF(SUMIF(II_TAPPA!A:A,B5,II_TAPPA!O:O)=0,"",SUMIF(II_TAPPA!A:A,B5,II_TAPPA!O:O))</f>
        <v>226</v>
      </c>
      <c r="N5" s="93">
        <f>IF(SUMIF(III_TAPPA!A:A,B5,III_TAPPA!O:O)=0,"",SUMIF(III_TAPPA!A:A,B5,III_TAPPA!O:O))</f>
        <v>220</v>
      </c>
      <c r="O5" s="93">
        <f>IF(SUMIF(IV_TAPPA!A:A,B5,IV_TAPPA!S:S)=0,"",SUMIF(IV_TAPPA!A:A,B5,IV_TAPPA!S:S))</f>
        <v>226</v>
      </c>
      <c r="P5" s="93">
        <f>IF(SUMIF(V_TAPPA!A:A,B5,V_TAPPA!O:O)=0,"",SUMIF(V_TAPPA!A:A,B5,V_TAPPA!O:O))</f>
        <v>224</v>
      </c>
      <c r="Q5" s="93">
        <f>IF(SUMIF(VI_TAPPA!A:A,B5,VI_TAPPA!O:O)=0,"",SUMIF(VI_TAPPA!A:A,B5,VI_TAPPA!O:O))</f>
        <v>222</v>
      </c>
      <c r="R5" s="93">
        <f>IF(SUMIF(VII_TAPPA!A:A,B5,VII_TAPPA!O:O)=0,"",SUMIF(VII_TAPPA!A:A,B5,VII_TAPPA!O:O))</f>
        <v>230</v>
      </c>
      <c r="S5" s="93" t="str">
        <f>IF(SUMIF(VIII_TAPPA!A:A,B5,VIII_TAPPA!O:O)=0,"",SUMIF(VIII_TAPPA!A:A,B5,VIII_TAPPA!O:O))</f>
        <v/>
      </c>
      <c r="T5" s="93">
        <f t="shared" si="2"/>
        <v>1583</v>
      </c>
      <c r="U5" s="93">
        <f t="shared" si="3"/>
        <v>0</v>
      </c>
      <c r="V5" s="93">
        <f t="shared" si="4"/>
        <v>1583</v>
      </c>
      <c r="W5" s="28" t="s">
        <v>3229</v>
      </c>
    </row>
    <row r="6" spans="1:23" ht="12.95" customHeight="1" x14ac:dyDescent="0.2">
      <c r="A6" s="87">
        <f t="shared" si="5"/>
        <v>5</v>
      </c>
      <c r="B6" s="88" t="str">
        <f t="shared" si="0"/>
        <v>SINISCALCHI_LODOVICO_M04</v>
      </c>
      <c r="C6" s="89" t="s">
        <v>403</v>
      </c>
      <c r="D6" s="90" t="s">
        <v>7</v>
      </c>
      <c r="E6" s="90" t="str">
        <f>VLOOKUP(D6,CAT!$E$2:$F$26,2)</f>
        <v>M04</v>
      </c>
      <c r="F6" s="90" t="s">
        <v>288</v>
      </c>
      <c r="G6" s="91" t="s">
        <v>289</v>
      </c>
      <c r="H6" s="92">
        <v>27916</v>
      </c>
      <c r="I6" s="89" t="s">
        <v>740</v>
      </c>
      <c r="J6" s="90" t="s">
        <v>1169</v>
      </c>
      <c r="K6" s="89">
        <f t="shared" si="1"/>
        <v>8</v>
      </c>
      <c r="L6" s="90">
        <f>IF(SUMIF(I_TAPPA!A:A,B6,I_TAPPA!O:O)=0,"",SUMIF(I_TAPPA!A:A,B6,I_TAPPA!O:O))</f>
        <v>226</v>
      </c>
      <c r="M6" s="93">
        <f>IF(SUMIF(II_TAPPA!A:A,B6,II_TAPPA!O:O)=0,"",SUMIF(II_TAPPA!A:A,B6,II_TAPPA!O:O))</f>
        <v>214</v>
      </c>
      <c r="N6" s="93">
        <f>IF(SUMIF(III_TAPPA!A:A,B6,III_TAPPA!O:O)=0,"",SUMIF(III_TAPPA!A:A,B6,III_TAPPA!O:O))</f>
        <v>217</v>
      </c>
      <c r="O6" s="93">
        <f>IF(SUMIF(IV_TAPPA!A:A,B6,IV_TAPPA!S:S)=0,"",SUMIF(IV_TAPPA!A:A,B6,IV_TAPPA!S:S))</f>
        <v>217</v>
      </c>
      <c r="P6" s="93">
        <f>IF(SUMIF(V_TAPPA!A:A,B6,V_TAPPA!O:O)=0,"",SUMIF(V_TAPPA!A:A,B6,V_TAPPA!O:O))</f>
        <v>222</v>
      </c>
      <c r="Q6" s="93">
        <f>IF(SUMIF(VI_TAPPA!A:A,B6,VI_TAPPA!O:O)=0,"",SUMIF(VI_TAPPA!A:A,B6,VI_TAPPA!O:O))</f>
        <v>224</v>
      </c>
      <c r="R6" s="93">
        <f>IF(SUMIF(VII_TAPPA!A:A,B6,VII_TAPPA!O:O)=0,"",SUMIF(VII_TAPPA!A:A,B6,VII_TAPPA!O:O))</f>
        <v>220</v>
      </c>
      <c r="S6" s="93">
        <f>IF(SUMIF(VIII_TAPPA!A:A,B6,VIII_TAPPA!O:O)=0,"",SUMIF(VIII_TAPPA!A:A,B6,VIII_TAPPA!O:O))</f>
        <v>219</v>
      </c>
      <c r="T6" s="93">
        <f t="shared" si="2"/>
        <v>1759</v>
      </c>
      <c r="U6" s="93">
        <f t="shared" si="3"/>
        <v>214</v>
      </c>
      <c r="V6" s="93">
        <f t="shared" si="4"/>
        <v>1545</v>
      </c>
      <c r="W6" s="28" t="s">
        <v>3229</v>
      </c>
    </row>
    <row r="7" spans="1:23" ht="12.95" customHeight="1" x14ac:dyDescent="0.2">
      <c r="A7" s="87">
        <f t="shared" si="5"/>
        <v>6</v>
      </c>
      <c r="B7" s="88" t="str">
        <f t="shared" si="0"/>
        <v>PILLA_EMILIANO_M03</v>
      </c>
      <c r="C7" s="89" t="s">
        <v>758</v>
      </c>
      <c r="D7" s="90" t="s">
        <v>3</v>
      </c>
      <c r="E7" s="90" t="str">
        <f>VLOOKUP(D7,CAT!$E$2:$F$26,2)</f>
        <v>M03</v>
      </c>
      <c r="F7" s="90" t="s">
        <v>734</v>
      </c>
      <c r="G7" s="91" t="s">
        <v>735</v>
      </c>
      <c r="H7" s="92">
        <v>30180</v>
      </c>
      <c r="I7" s="89" t="s">
        <v>740</v>
      </c>
      <c r="J7" s="90" t="s">
        <v>1169</v>
      </c>
      <c r="K7" s="89">
        <f t="shared" si="1"/>
        <v>8</v>
      </c>
      <c r="L7" s="90">
        <f>IF(SUMIF(I_TAPPA!A:A,B7,I_TAPPA!O:O)=0,"",SUMIF(I_TAPPA!A:A,B7,I_TAPPA!O:O))</f>
        <v>222</v>
      </c>
      <c r="M7" s="93">
        <f>IF(SUMIF(II_TAPPA!A:A,B7,II_TAPPA!O:O)=0,"",SUMIF(II_TAPPA!A:A,B7,II_TAPPA!O:O))</f>
        <v>215</v>
      </c>
      <c r="N7" s="93">
        <f>IF(SUMIF(III_TAPPA!A:A,B7,III_TAPPA!O:O)=0,"",SUMIF(III_TAPPA!A:A,B7,III_TAPPA!O:O))</f>
        <v>222</v>
      </c>
      <c r="O7" s="93">
        <f>IF(SUMIF(IV_TAPPA!A:A,B7,IV_TAPPA!S:S)=0,"",SUMIF(IV_TAPPA!A:A,B7,IV_TAPPA!S:S))</f>
        <v>219</v>
      </c>
      <c r="P7" s="93">
        <f>IF(SUMIF(V_TAPPA!A:A,B7,V_TAPPA!O:O)=0,"",SUMIF(V_TAPPA!A:A,B7,V_TAPPA!O:O))</f>
        <v>218</v>
      </c>
      <c r="Q7" s="93">
        <f>IF(SUMIF(VI_TAPPA!A:A,B7,VI_TAPPA!O:O)=0,"",SUMIF(VI_TAPPA!A:A,B7,VI_TAPPA!O:O))</f>
        <v>217</v>
      </c>
      <c r="R7" s="93">
        <f>IF(SUMIF(VII_TAPPA!A:A,B7,VII_TAPPA!O:O)=0,"",SUMIF(VII_TAPPA!A:A,B7,VII_TAPPA!O:O))</f>
        <v>219</v>
      </c>
      <c r="S7" s="93">
        <f>IF(SUMIF(VIII_TAPPA!A:A,B7,VIII_TAPPA!O:O)=0,"",SUMIF(VIII_TAPPA!A:A,B7,VIII_TAPPA!O:O))</f>
        <v>224</v>
      </c>
      <c r="T7" s="93">
        <f t="shared" si="2"/>
        <v>1756</v>
      </c>
      <c r="U7" s="93">
        <f t="shared" si="3"/>
        <v>215</v>
      </c>
      <c r="V7" s="93">
        <f t="shared" si="4"/>
        <v>1541</v>
      </c>
      <c r="W7" s="28" t="s">
        <v>3229</v>
      </c>
    </row>
    <row r="8" spans="1:23" ht="12.95" hidden="1" customHeight="1" x14ac:dyDescent="0.2">
      <c r="A8" s="25">
        <f t="shared" si="5"/>
        <v>7</v>
      </c>
      <c r="B8" s="64" t="str">
        <f t="shared" si="0"/>
        <v>IANNUCCI_PASQUALE_M04</v>
      </c>
      <c r="C8" s="22" t="s">
        <v>605</v>
      </c>
      <c r="D8" s="23" t="s">
        <v>7</v>
      </c>
      <c r="E8" s="23" t="str">
        <f>VLOOKUP(D8,CAT!$E$2:$F$26,2)</f>
        <v>M04</v>
      </c>
      <c r="F8" s="23" t="s">
        <v>290</v>
      </c>
      <c r="G8" s="39" t="s">
        <v>8</v>
      </c>
      <c r="H8" s="24">
        <v>29139</v>
      </c>
      <c r="I8" s="22" t="s">
        <v>821</v>
      </c>
      <c r="J8" s="23" t="s">
        <v>1194</v>
      </c>
      <c r="K8" s="22">
        <f t="shared" si="1"/>
        <v>8</v>
      </c>
      <c r="L8" s="23">
        <f>IF(SUMIF(I_TAPPA!A:A,B8,I_TAPPA!O:O)=0,"",SUMIF(I_TAPPA!A:A,B8,I_TAPPA!O:O))</f>
        <v>219</v>
      </c>
      <c r="M8" s="26">
        <f>IF(SUMIF(II_TAPPA!A:A,B8,II_TAPPA!O:O)=0,"",SUMIF(II_TAPPA!A:A,B8,II_TAPPA!O:O))</f>
        <v>159</v>
      </c>
      <c r="N8" s="26">
        <f>IF(SUMIF(III_TAPPA!A:A,B8,III_TAPPA!O:O)=0,"",SUMIF(III_TAPPA!A:A,B8,III_TAPPA!O:O))</f>
        <v>219</v>
      </c>
      <c r="O8" s="26">
        <f>IF(SUMIF(IV_TAPPA!A:A,B8,IV_TAPPA!S:S)=0,"",SUMIF(IV_TAPPA!A:A,B8,IV_TAPPA!S:S))</f>
        <v>218</v>
      </c>
      <c r="P8" s="26">
        <f>IF(SUMIF(V_TAPPA!A:A,B8,V_TAPPA!O:O)=0,"",SUMIF(V_TAPPA!A:A,B8,V_TAPPA!O:O))</f>
        <v>216</v>
      </c>
      <c r="Q8" s="26">
        <f>IF(SUMIF(VI_TAPPA!A:A,B8,VI_TAPPA!O:O)=0,"",SUMIF(VI_TAPPA!A:A,B8,VI_TAPPA!O:O))</f>
        <v>214</v>
      </c>
      <c r="R8" s="26">
        <f>IF(SUMIF(VII_TAPPA!A:A,B8,VII_TAPPA!O:O)=0,"",SUMIF(VII_TAPPA!A:A,B8,VII_TAPPA!O:O))</f>
        <v>217</v>
      </c>
      <c r="S8" s="26">
        <f>IF(SUMIF(VIII_TAPPA!A:A,B8,VIII_TAPPA!O:O)=0,"",SUMIF(VIII_TAPPA!A:A,B8,VIII_TAPPA!O:O))</f>
        <v>220</v>
      </c>
      <c r="T8" s="26">
        <f t="shared" si="2"/>
        <v>1682</v>
      </c>
      <c r="U8" s="26">
        <f t="shared" si="3"/>
        <v>159</v>
      </c>
      <c r="V8" s="26">
        <f t="shared" si="4"/>
        <v>1523</v>
      </c>
    </row>
    <row r="9" spans="1:23" ht="12.95" hidden="1" customHeight="1" x14ac:dyDescent="0.2">
      <c r="A9" s="25">
        <f t="shared" si="5"/>
        <v>8</v>
      </c>
      <c r="B9" s="64" t="str">
        <f t="shared" si="0"/>
        <v>DI_CERBO_LUCIANO_M07</v>
      </c>
      <c r="C9" s="22" t="s">
        <v>1156</v>
      </c>
      <c r="D9" s="23" t="s">
        <v>17</v>
      </c>
      <c r="E9" s="23" t="str">
        <f>VLOOKUP(D9,CAT!$E$2:$F$26,2)</f>
        <v>M07</v>
      </c>
      <c r="F9" s="23" t="s">
        <v>1138</v>
      </c>
      <c r="G9" s="39" t="s">
        <v>53</v>
      </c>
      <c r="H9" s="24">
        <v>23724</v>
      </c>
      <c r="I9" s="22" t="s">
        <v>1167</v>
      </c>
      <c r="J9" s="23" t="s">
        <v>92</v>
      </c>
      <c r="K9" s="22">
        <f t="shared" si="1"/>
        <v>8</v>
      </c>
      <c r="L9" s="23">
        <f>IF(SUMIF(I_TAPPA!A:A,B9,I_TAPPA!O:O)=0,"",SUMIF(I_TAPPA!A:A,B9,I_TAPPA!O:O))</f>
        <v>224</v>
      </c>
      <c r="M9" s="26">
        <f>IF(SUMIF(II_TAPPA!A:A,B9,II_TAPPA!O:O)=0,"",SUMIF(II_TAPPA!A:A,B9,II_TAPPA!O:O))</f>
        <v>218</v>
      </c>
      <c r="N9" s="26">
        <f>IF(SUMIF(III_TAPPA!A:A,B9,III_TAPPA!O:O)=0,"",SUMIF(III_TAPPA!A:A,B9,III_TAPPA!O:O))</f>
        <v>213</v>
      </c>
      <c r="O9" s="26">
        <f>IF(SUMIF(IV_TAPPA!A:A,B9,IV_TAPPA!S:S)=0,"",SUMIF(IV_TAPPA!A:A,B9,IV_TAPPA!S:S))</f>
        <v>207</v>
      </c>
      <c r="P9" s="26">
        <f>IF(SUMIF(V_TAPPA!A:A,B9,V_TAPPA!O:O)=0,"",SUMIF(V_TAPPA!A:A,B9,V_TAPPA!O:O))</f>
        <v>215</v>
      </c>
      <c r="Q9" s="26">
        <f>IF(SUMIF(VI_TAPPA!A:A,B9,VI_TAPPA!O:O)=0,"",SUMIF(VI_TAPPA!A:A,B9,VI_TAPPA!O:O))</f>
        <v>216</v>
      </c>
      <c r="R9" s="26">
        <f>IF(SUMIF(VII_TAPPA!A:A,B9,VII_TAPPA!O:O)=0,"",SUMIF(VII_TAPPA!A:A,B9,VII_TAPPA!O:O))</f>
        <v>216</v>
      </c>
      <c r="S9" s="26">
        <f>IF(SUMIF(VIII_TAPPA!A:A,B9,VIII_TAPPA!O:O)=0,"",SUMIF(VIII_TAPPA!A:A,B9,VIII_TAPPA!O:O))</f>
        <v>216</v>
      </c>
      <c r="T9" s="26">
        <f t="shared" si="2"/>
        <v>1725</v>
      </c>
      <c r="U9" s="26">
        <f t="shared" si="3"/>
        <v>207</v>
      </c>
      <c r="V9" s="26">
        <f t="shared" si="4"/>
        <v>1518</v>
      </c>
    </row>
    <row r="10" spans="1:23" ht="12.95" hidden="1" customHeight="1" x14ac:dyDescent="0.2">
      <c r="A10" s="25">
        <f t="shared" si="5"/>
        <v>9</v>
      </c>
      <c r="B10" s="64" t="str">
        <f t="shared" si="0"/>
        <v>LOMBARDI_DOMENICO_M04</v>
      </c>
      <c r="C10" s="22">
        <v>190688571</v>
      </c>
      <c r="D10" s="23" t="s">
        <v>7</v>
      </c>
      <c r="E10" s="23" t="str">
        <f>VLOOKUP(D10,CAT!$E$2:$F$26,2)</f>
        <v>M04</v>
      </c>
      <c r="F10" s="23" t="s">
        <v>462</v>
      </c>
      <c r="G10" s="39" t="s">
        <v>28</v>
      </c>
      <c r="H10" s="24">
        <v>28157</v>
      </c>
      <c r="I10" s="22" t="s">
        <v>901</v>
      </c>
      <c r="J10" s="23" t="s">
        <v>953</v>
      </c>
      <c r="K10" s="22">
        <f t="shared" si="1"/>
        <v>8</v>
      </c>
      <c r="L10" s="23">
        <f>IF(SUMIF(I_TAPPA!A:A,B10,I_TAPPA!O:O)=0,"",SUMIF(I_TAPPA!A:A,B10,I_TAPPA!O:O))</f>
        <v>212</v>
      </c>
      <c r="M10" s="26">
        <f>IF(SUMIF(II_TAPPA!A:A,B10,II_TAPPA!O:O)=0,"",SUMIF(II_TAPPA!A:A,B10,II_TAPPA!O:O))</f>
        <v>212</v>
      </c>
      <c r="N10" s="26">
        <f>IF(SUMIF(III_TAPPA!A:A,B10,III_TAPPA!O:O)=0,"",SUMIF(III_TAPPA!A:A,B10,III_TAPPA!O:O))</f>
        <v>218</v>
      </c>
      <c r="O10" s="26">
        <f>IF(SUMIF(IV_TAPPA!A:A,B10,IV_TAPPA!S:S)=0,"",SUMIF(IV_TAPPA!A:A,B10,IV_TAPPA!S:S))</f>
        <v>214</v>
      </c>
      <c r="P10" s="26">
        <f>IF(SUMIF(V_TAPPA!A:A,B10,V_TAPPA!O:O)=0,"",SUMIF(V_TAPPA!A:A,B10,V_TAPPA!O:O))</f>
        <v>213</v>
      </c>
      <c r="Q10" s="26">
        <f>IF(SUMIF(VI_TAPPA!A:A,B10,VI_TAPPA!O:O)=0,"",SUMIF(VI_TAPPA!A:A,B10,VI_TAPPA!O:O))</f>
        <v>208</v>
      </c>
      <c r="R10" s="26">
        <f>IF(SUMIF(VII_TAPPA!A:A,B10,VII_TAPPA!O:O)=0,"",SUMIF(VII_TAPPA!A:A,B10,VII_TAPPA!O:O))</f>
        <v>212</v>
      </c>
      <c r="S10" s="26">
        <f>IF(SUMIF(VIII_TAPPA!A:A,B10,VIII_TAPPA!O:O)=0,"",SUMIF(VIII_TAPPA!A:A,B10,VIII_TAPPA!O:O))</f>
        <v>214</v>
      </c>
      <c r="T10" s="26">
        <f t="shared" si="2"/>
        <v>1703</v>
      </c>
      <c r="U10" s="26">
        <f t="shared" si="3"/>
        <v>208</v>
      </c>
      <c r="V10" s="26">
        <f t="shared" si="4"/>
        <v>1495</v>
      </c>
    </row>
    <row r="11" spans="1:23" ht="12.95" hidden="1" customHeight="1" x14ac:dyDescent="0.2">
      <c r="A11" s="25">
        <f t="shared" si="5"/>
        <v>10</v>
      </c>
      <c r="B11" s="64" t="str">
        <f t="shared" si="0"/>
        <v>SPELTRA_AMELIO_M02</v>
      </c>
      <c r="C11" s="22" t="s">
        <v>405</v>
      </c>
      <c r="D11" s="23" t="s">
        <v>20</v>
      </c>
      <c r="E11" s="23" t="str">
        <f>VLOOKUP(D11,CAT!$E$2:$F$26,2)</f>
        <v>M02</v>
      </c>
      <c r="F11" s="23" t="s">
        <v>63</v>
      </c>
      <c r="G11" s="39" t="s">
        <v>64</v>
      </c>
      <c r="H11" s="24">
        <v>31081</v>
      </c>
      <c r="I11" s="22" t="s">
        <v>740</v>
      </c>
      <c r="J11" s="23" t="s">
        <v>1169</v>
      </c>
      <c r="K11" s="22">
        <f t="shared" si="1"/>
        <v>7</v>
      </c>
      <c r="L11" s="23">
        <f>IF(SUMIF(I_TAPPA!A:A,B11,I_TAPPA!O:O)=0,"",SUMIF(I_TAPPA!A:A,B11,I_TAPPA!O:O))</f>
        <v>218</v>
      </c>
      <c r="M11" s="26">
        <f>IF(SUMIF(II_TAPPA!A:A,B11,II_TAPPA!O:O)=0,"",SUMIF(II_TAPPA!A:A,B11,II_TAPPA!O:O))</f>
        <v>210</v>
      </c>
      <c r="N11" s="26">
        <f>IF(SUMIF(III_TAPPA!A:A,B11,III_TAPPA!O:O)=0,"",SUMIF(III_TAPPA!A:A,B11,III_TAPPA!O:O))</f>
        <v>214</v>
      </c>
      <c r="O11" s="26">
        <f>IF(SUMIF(IV_TAPPA!A:A,B11,IV_TAPPA!S:S)=0,"",SUMIF(IV_TAPPA!A:A,B11,IV_TAPPA!S:S))</f>
        <v>209</v>
      </c>
      <c r="P11" s="26" t="str">
        <f>IF(SUMIF(V_TAPPA!A:A,B11,V_TAPPA!O:O)=0,"",SUMIF(V_TAPPA!A:A,B11,V_TAPPA!O:O))</f>
        <v/>
      </c>
      <c r="Q11" s="26">
        <f>IF(SUMIF(VI_TAPPA!A:A,B11,VI_TAPPA!O:O)=0,"",SUMIF(VI_TAPPA!A:A,B11,VI_TAPPA!O:O))</f>
        <v>213</v>
      </c>
      <c r="R11" s="26">
        <f>IF(SUMIF(VII_TAPPA!A:A,B11,VII_TAPPA!O:O)=0,"",SUMIF(VII_TAPPA!A:A,B11,VII_TAPPA!O:O))</f>
        <v>214</v>
      </c>
      <c r="S11" s="26">
        <f>IF(SUMIF(VIII_TAPPA!A:A,B11,VIII_TAPPA!O:O)=0,"",SUMIF(VIII_TAPPA!A:A,B11,VIII_TAPPA!O:O))</f>
        <v>213</v>
      </c>
      <c r="T11" s="26">
        <f t="shared" si="2"/>
        <v>1491</v>
      </c>
      <c r="U11" s="26">
        <f t="shared" si="3"/>
        <v>0</v>
      </c>
      <c r="V11" s="26">
        <f t="shared" si="4"/>
        <v>1491</v>
      </c>
    </row>
    <row r="12" spans="1:23" ht="12.95" hidden="1" customHeight="1" x14ac:dyDescent="0.2">
      <c r="A12" s="25">
        <f t="shared" si="5"/>
        <v>11</v>
      </c>
      <c r="B12" s="64" t="str">
        <f t="shared" si="0"/>
        <v>RICCIARDI_ALESSANDRO_M04</v>
      </c>
      <c r="C12" s="22" t="s">
        <v>874</v>
      </c>
      <c r="D12" s="23" t="s">
        <v>7</v>
      </c>
      <c r="E12" s="23" t="str">
        <f>VLOOKUP(D12,CAT!$E$2:$F$26,2)</f>
        <v>M04</v>
      </c>
      <c r="F12" s="23" t="s">
        <v>59</v>
      </c>
      <c r="G12" s="39" t="s">
        <v>95</v>
      </c>
      <c r="H12" s="24">
        <v>28651</v>
      </c>
      <c r="I12" s="22" t="s">
        <v>879</v>
      </c>
      <c r="J12" s="23" t="s">
        <v>189</v>
      </c>
      <c r="K12" s="22">
        <f t="shared" si="1"/>
        <v>8</v>
      </c>
      <c r="L12" s="23">
        <f>IF(SUMIF(I_TAPPA!A:A,B12,I_TAPPA!O:O)=0,"",SUMIF(I_TAPPA!A:A,B12,I_TAPPA!O:O))</f>
        <v>216</v>
      </c>
      <c r="M12" s="26">
        <f>IF(SUMIF(II_TAPPA!A:A,B12,II_TAPPA!O:O)=0,"",SUMIF(II_TAPPA!A:A,B12,II_TAPPA!O:O))</f>
        <v>208</v>
      </c>
      <c r="N12" s="26">
        <f>IF(SUMIF(III_TAPPA!A:A,B12,III_TAPPA!O:O)=0,"",SUMIF(III_TAPPA!A:A,B12,III_TAPPA!O:O))</f>
        <v>210</v>
      </c>
      <c r="O12" s="26">
        <f>IF(SUMIF(IV_TAPPA!A:A,B12,IV_TAPPA!S:S)=0,"",SUMIF(IV_TAPPA!A:A,B12,IV_TAPPA!S:S))</f>
        <v>206</v>
      </c>
      <c r="P12" s="26">
        <f>IF(SUMIF(V_TAPPA!A:A,B12,V_TAPPA!O:O)=0,"",SUMIF(V_TAPPA!A:A,B12,V_TAPPA!O:O))</f>
        <v>212</v>
      </c>
      <c r="Q12" s="26">
        <f>IF(SUMIF(VI_TAPPA!A:A,B12,VI_TAPPA!O:O)=0,"",SUMIF(VI_TAPPA!A:A,B12,VI_TAPPA!O:O))</f>
        <v>210</v>
      </c>
      <c r="R12" s="26">
        <f>IF(SUMIF(VII_TAPPA!A:A,B12,VII_TAPPA!O:O)=0,"",SUMIF(VII_TAPPA!A:A,B12,VII_TAPPA!O:O))</f>
        <v>215</v>
      </c>
      <c r="S12" s="26">
        <f>IF(SUMIF(VIII_TAPPA!A:A,B12,VIII_TAPPA!O:O)=0,"",SUMIF(VIII_TAPPA!A:A,B12,VIII_TAPPA!O:O))</f>
        <v>212</v>
      </c>
      <c r="T12" s="26">
        <f t="shared" si="2"/>
        <v>1689</v>
      </c>
      <c r="U12" s="26">
        <f t="shared" si="3"/>
        <v>206</v>
      </c>
      <c r="V12" s="26">
        <f t="shared" si="4"/>
        <v>1483</v>
      </c>
    </row>
    <row r="13" spans="1:23" ht="12.95" hidden="1" customHeight="1" x14ac:dyDescent="0.2">
      <c r="A13" s="25">
        <f t="shared" si="5"/>
        <v>12</v>
      </c>
      <c r="B13" s="64" t="str">
        <f t="shared" si="0"/>
        <v>DE_MARCO_DOMENICO_M05</v>
      </c>
      <c r="C13" s="22" t="s">
        <v>486</v>
      </c>
      <c r="D13" s="23" t="s">
        <v>29</v>
      </c>
      <c r="E13" s="23" t="str">
        <f>VLOOKUP(D13,CAT!$E$2:$F$26,2)</f>
        <v>M05</v>
      </c>
      <c r="F13" s="23" t="s">
        <v>1125</v>
      </c>
      <c r="G13" s="39" t="s">
        <v>28</v>
      </c>
      <c r="H13" s="24">
        <v>27140</v>
      </c>
      <c r="I13" s="22" t="s">
        <v>901</v>
      </c>
      <c r="J13" s="23" t="s">
        <v>953</v>
      </c>
      <c r="K13" s="22">
        <f t="shared" si="1"/>
        <v>7</v>
      </c>
      <c r="L13" s="23">
        <f>IF(SUMIF(I_TAPPA!A:A,B13,I_TAPPA!O:O)=0,"",SUMIF(I_TAPPA!A:A,B13,I_TAPPA!O:O))</f>
        <v>217</v>
      </c>
      <c r="M13" s="26">
        <f>IF(SUMIF(II_TAPPA!A:A,B13,II_TAPPA!O:O)=0,"",SUMIF(II_TAPPA!A:A,B13,II_TAPPA!O:O))</f>
        <v>209</v>
      </c>
      <c r="N13" s="26">
        <f>IF(SUMIF(III_TAPPA!A:A,B13,III_TAPPA!O:O)=0,"",SUMIF(III_TAPPA!A:A,B13,III_TAPPA!O:O))</f>
        <v>215</v>
      </c>
      <c r="O13" s="26">
        <f>IF(SUMIF(IV_TAPPA!A:A,B13,IV_TAPPA!S:S)=0,"",SUMIF(IV_TAPPA!A:A,B13,IV_TAPPA!S:S))</f>
        <v>208</v>
      </c>
      <c r="P13" s="26">
        <f>IF(SUMIF(V_TAPPA!A:A,B13,V_TAPPA!O:O)=0,"",SUMIF(V_TAPPA!A:A,B13,V_TAPPA!O:O))</f>
        <v>208</v>
      </c>
      <c r="Q13" s="26">
        <f>IF(SUMIF(VI_TAPPA!A:A,B13,VI_TAPPA!O:O)=0,"",SUMIF(VI_TAPPA!A:A,B13,VI_TAPPA!O:O))</f>
        <v>212</v>
      </c>
      <c r="R13" s="26">
        <f>IF(SUMIF(VII_TAPPA!A:A,B13,VII_TAPPA!O:O)=0,"",SUMIF(VII_TAPPA!A:A,B13,VII_TAPPA!O:O))</f>
        <v>210</v>
      </c>
      <c r="S13" s="26" t="str">
        <f>IF(SUMIF(VIII_TAPPA!A:A,B13,VIII_TAPPA!O:O)=0,"",SUMIF(VIII_TAPPA!A:A,B13,VIII_TAPPA!O:O))</f>
        <v/>
      </c>
      <c r="T13" s="26">
        <f t="shared" si="2"/>
        <v>1479</v>
      </c>
      <c r="U13" s="26">
        <f t="shared" si="3"/>
        <v>0</v>
      </c>
      <c r="V13" s="26">
        <f t="shared" si="4"/>
        <v>1479</v>
      </c>
    </row>
    <row r="14" spans="1:23" ht="12.95" hidden="1" customHeight="1" x14ac:dyDescent="0.2">
      <c r="A14" s="25">
        <f t="shared" si="5"/>
        <v>13</v>
      </c>
      <c r="B14" s="64" t="str">
        <f t="shared" si="0"/>
        <v>PRINCIPE_MICHELE_M07</v>
      </c>
      <c r="C14" s="22" t="s">
        <v>478</v>
      </c>
      <c r="D14" s="23" t="s">
        <v>17</v>
      </c>
      <c r="E14" s="23" t="str">
        <f>VLOOKUP(D14,CAT!$E$2:$F$26,2)</f>
        <v>M07</v>
      </c>
      <c r="F14" s="23" t="s">
        <v>191</v>
      </c>
      <c r="G14" s="39" t="s">
        <v>4</v>
      </c>
      <c r="H14" s="24">
        <v>22430</v>
      </c>
      <c r="I14" s="22" t="s">
        <v>821</v>
      </c>
      <c r="J14" s="23" t="s">
        <v>1194</v>
      </c>
      <c r="K14" s="22">
        <f t="shared" si="1"/>
        <v>7</v>
      </c>
      <c r="L14" s="23">
        <f>IF(SUMIF(I_TAPPA!A:A,B14,I_TAPPA!O:O)=0,"",SUMIF(I_TAPPA!A:A,B14,I_TAPPA!O:O))</f>
        <v>207</v>
      </c>
      <c r="M14" s="26">
        <f>IF(SUMIF(II_TAPPA!A:A,B14,II_TAPPA!O:O)=0,"",SUMIF(II_TAPPA!A:A,B14,II_TAPPA!O:O))</f>
        <v>205</v>
      </c>
      <c r="N14" s="26">
        <f>IF(SUMIF(III_TAPPA!A:A,B14,III_TAPPA!O:O)=0,"",SUMIF(III_TAPPA!A:A,B14,III_TAPPA!O:O))</f>
        <v>207</v>
      </c>
      <c r="O14" s="26">
        <f>IF(SUMIF(IV_TAPPA!A:A,B14,IV_TAPPA!S:S)=0,"",SUMIF(IV_TAPPA!A:A,B14,IV_TAPPA!S:S))</f>
        <v>197</v>
      </c>
      <c r="P14" s="26" t="str">
        <f>IF(SUMIF(V_TAPPA!A:A,B14,V_TAPPA!O:O)=0,"",SUMIF(V_TAPPA!A:A,B14,V_TAPPA!O:O))</f>
        <v/>
      </c>
      <c r="Q14" s="26">
        <f>IF(SUMIF(VI_TAPPA!A:A,B14,VI_TAPPA!O:O)=0,"",SUMIF(VI_TAPPA!A:A,B14,VI_TAPPA!O:O))</f>
        <v>203</v>
      </c>
      <c r="R14" s="26">
        <f>IF(SUMIF(VII_TAPPA!A:A,B14,VII_TAPPA!O:O)=0,"",SUMIF(VII_TAPPA!A:A,B14,VII_TAPPA!O:O))</f>
        <v>202</v>
      </c>
      <c r="S14" s="26">
        <f>IF(SUMIF(VIII_TAPPA!A:A,B14,VIII_TAPPA!O:O)=0,"",SUMIF(VIII_TAPPA!A:A,B14,VIII_TAPPA!O:O))</f>
        <v>203</v>
      </c>
      <c r="T14" s="26">
        <f t="shared" si="2"/>
        <v>1424</v>
      </c>
      <c r="U14" s="26">
        <f t="shared" si="3"/>
        <v>0</v>
      </c>
      <c r="V14" s="26">
        <f t="shared" si="4"/>
        <v>1424</v>
      </c>
    </row>
    <row r="15" spans="1:23" ht="12.95" customHeight="1" x14ac:dyDescent="0.2">
      <c r="A15" s="79">
        <f t="shared" si="5"/>
        <v>14</v>
      </c>
      <c r="B15" s="80" t="str">
        <f t="shared" si="0"/>
        <v>COLESANTI_ROBERTA_F2</v>
      </c>
      <c r="C15" s="81" t="s">
        <v>428</v>
      </c>
      <c r="D15" s="82" t="s">
        <v>12</v>
      </c>
      <c r="E15" s="82" t="str">
        <f>VLOOKUP(D15,CAT!$E$2:$F$26,2)</f>
        <v>F2</v>
      </c>
      <c r="F15" s="82" t="s">
        <v>13</v>
      </c>
      <c r="G15" s="83" t="s">
        <v>14</v>
      </c>
      <c r="H15" s="84">
        <v>31979</v>
      </c>
      <c r="I15" s="81" t="s">
        <v>740</v>
      </c>
      <c r="J15" s="85" t="s">
        <v>1169</v>
      </c>
      <c r="K15" s="141">
        <f t="shared" si="1"/>
        <v>8</v>
      </c>
      <c r="L15" s="82">
        <f>IF(SUMIF(I_TAPPA!A:A,B15,I_TAPPA!O:O)=0,"",SUMIF(I_TAPPA!A:A,B15,I_TAPPA!O:O))</f>
        <v>204</v>
      </c>
      <c r="M15" s="86">
        <f>IF(SUMIF(II_TAPPA!A:A,B15,II_TAPPA!O:O)=0,"",SUMIF(II_TAPPA!A:A,B15,II_TAPPA!O:O))</f>
        <v>200</v>
      </c>
      <c r="N15" s="86">
        <f>IF(SUMIF(III_TAPPA!A:A,B15,III_TAPPA!O:O)=0,"",SUMIF(III_TAPPA!A:A,B15,III_TAPPA!O:O))</f>
        <v>202</v>
      </c>
      <c r="O15" s="86">
        <f>IF(SUMIF(IV_TAPPA!A:A,B15,IV_TAPPA!S:S)=0,"",SUMIF(IV_TAPPA!A:A,B15,IV_TAPPA!S:S))</f>
        <v>188</v>
      </c>
      <c r="P15" s="86">
        <f>IF(SUMIF(V_TAPPA!A:A,B15,V_TAPPA!O:O)=0,"",SUMIF(V_TAPPA!A:A,B15,V_TAPPA!O:O))</f>
        <v>204</v>
      </c>
      <c r="Q15" s="86">
        <f>IF(SUMIF(VI_TAPPA!A:A,B15,VI_TAPPA!O:O)=0,"",SUMIF(VI_TAPPA!A:A,B15,VI_TAPPA!O:O))</f>
        <v>204</v>
      </c>
      <c r="R15" s="86">
        <f>IF(SUMIF(VII_TAPPA!A:A,B15,VII_TAPPA!O:O)=0,"",SUMIF(VII_TAPPA!A:A,B15,VII_TAPPA!O:O))</f>
        <v>204</v>
      </c>
      <c r="S15" s="86">
        <f>IF(SUMIF(VIII_TAPPA!A:A,B15,VIII_TAPPA!O:O)=0,"",SUMIF(VIII_TAPPA!A:A,B15,VIII_TAPPA!O:O))</f>
        <v>194</v>
      </c>
      <c r="T15" s="86">
        <f t="shared" si="2"/>
        <v>1600</v>
      </c>
      <c r="U15" s="86">
        <f t="shared" si="3"/>
        <v>188</v>
      </c>
      <c r="V15" s="86">
        <f t="shared" si="4"/>
        <v>1412</v>
      </c>
      <c r="W15" s="28" t="s">
        <v>3229</v>
      </c>
    </row>
    <row r="16" spans="1:23" ht="12.95" hidden="1" customHeight="1" x14ac:dyDescent="0.2">
      <c r="A16" s="25">
        <f t="shared" si="5"/>
        <v>15</v>
      </c>
      <c r="B16" s="64" t="str">
        <f t="shared" si="0"/>
        <v>FERRI_LEUCIO_M06</v>
      </c>
      <c r="C16" s="22" t="s">
        <v>747</v>
      </c>
      <c r="D16" s="23" t="s">
        <v>15</v>
      </c>
      <c r="E16" s="23" t="str">
        <f>VLOOKUP(D16,CAT!$E$2:$F$26,2)</f>
        <v>M06</v>
      </c>
      <c r="F16" s="23" t="s">
        <v>578</v>
      </c>
      <c r="G16" s="39" t="s">
        <v>579</v>
      </c>
      <c r="H16" s="24">
        <v>24597</v>
      </c>
      <c r="I16" s="22" t="s">
        <v>740</v>
      </c>
      <c r="J16" s="23" t="s">
        <v>1169</v>
      </c>
      <c r="K16" s="22">
        <f t="shared" si="1"/>
        <v>7</v>
      </c>
      <c r="L16" s="23">
        <f>IF(SUMIF(I_TAPPA!A:A,B16,I_TAPPA!O:O)=0,"",SUMIF(I_TAPPA!A:A,B16,I_TAPPA!O:O))</f>
        <v>210</v>
      </c>
      <c r="M16" s="26">
        <f>IF(SUMIF(II_TAPPA!A:A,B16,II_TAPPA!O:O)=0,"",SUMIF(II_TAPPA!A:A,B16,II_TAPPA!O:O))</f>
        <v>199</v>
      </c>
      <c r="N16" s="26">
        <f>IF(SUMIF(III_TAPPA!A:A,B16,III_TAPPA!O:O)=0,"",SUMIF(III_TAPPA!A:A,B16,III_TAPPA!O:O))</f>
        <v>201</v>
      </c>
      <c r="O16" s="26">
        <f>IF(SUMIF(IV_TAPPA!A:A,B16,IV_TAPPA!S:S)=0,"",SUMIF(IV_TAPPA!A:A,B16,IV_TAPPA!S:S))</f>
        <v>189</v>
      </c>
      <c r="P16" s="26">
        <f>IF(SUMIF(V_TAPPA!A:A,B16,V_TAPPA!O:O)=0,"",SUMIF(V_TAPPA!A:A,B16,V_TAPPA!O:O))</f>
        <v>194</v>
      </c>
      <c r="Q16" s="26" t="str">
        <f>IF(SUMIF(VI_TAPPA!A:A,B16,VI_TAPPA!O:O)=0,"",SUMIF(VI_TAPPA!A:A,B16,VI_TAPPA!O:O))</f>
        <v/>
      </c>
      <c r="R16" s="26">
        <f>IF(SUMIF(VII_TAPPA!A:A,B16,VII_TAPPA!O:O)=0,"",SUMIF(VII_TAPPA!A:A,B16,VII_TAPPA!O:O))</f>
        <v>207</v>
      </c>
      <c r="S16" s="26">
        <f>IF(SUMIF(VIII_TAPPA!A:A,B16,VIII_TAPPA!O:O)=0,"",SUMIF(VIII_TAPPA!A:A,B16,VIII_TAPPA!O:O))</f>
        <v>204</v>
      </c>
      <c r="T16" s="26">
        <f t="shared" si="2"/>
        <v>1404</v>
      </c>
      <c r="U16" s="26">
        <f t="shared" si="3"/>
        <v>0</v>
      </c>
      <c r="V16" s="26">
        <f t="shared" si="4"/>
        <v>1404</v>
      </c>
    </row>
    <row r="17" spans="1:23" ht="12.95" hidden="1" customHeight="1" x14ac:dyDescent="0.2">
      <c r="A17" s="25">
        <f t="shared" si="5"/>
        <v>16</v>
      </c>
      <c r="B17" s="64" t="str">
        <f t="shared" si="0"/>
        <v>LAVORGNA_ANTONIO_M03</v>
      </c>
      <c r="C17" s="22" t="s">
        <v>456</v>
      </c>
      <c r="D17" s="23" t="s">
        <v>3</v>
      </c>
      <c r="E17" s="23" t="str">
        <f>VLOOKUP(D17,CAT!$E$2:$F$26,2)</f>
        <v>M03</v>
      </c>
      <c r="F17" s="23" t="s">
        <v>144</v>
      </c>
      <c r="G17" s="39" t="s">
        <v>22</v>
      </c>
      <c r="H17" s="24">
        <v>29834</v>
      </c>
      <c r="I17" s="22" t="s">
        <v>740</v>
      </c>
      <c r="J17" s="23" t="s">
        <v>1169</v>
      </c>
      <c r="K17" s="22">
        <f t="shared" si="1"/>
        <v>8</v>
      </c>
      <c r="L17" s="23">
        <f>IF(SUMIF(I_TAPPA!A:A,B17,I_TAPPA!O:O)=0,"",SUMIF(I_TAPPA!A:A,B17,I_TAPPA!O:O))</f>
        <v>205</v>
      </c>
      <c r="M17" s="26">
        <f>IF(SUMIF(II_TAPPA!A:A,B17,II_TAPPA!O:O)=0,"",SUMIF(II_TAPPA!A:A,B17,II_TAPPA!O:O))</f>
        <v>193</v>
      </c>
      <c r="N17" s="26">
        <f>IF(SUMIF(III_TAPPA!A:A,B17,III_TAPPA!O:O)=0,"",SUMIF(III_TAPPA!A:A,B17,III_TAPPA!O:O))</f>
        <v>191</v>
      </c>
      <c r="O17" s="26">
        <f>IF(SUMIF(IV_TAPPA!A:A,B17,IV_TAPPA!S:S)=0,"",SUMIF(IV_TAPPA!A:A,B17,IV_TAPPA!S:S))</f>
        <v>190</v>
      </c>
      <c r="P17" s="26">
        <f>IF(SUMIF(V_TAPPA!A:A,B17,V_TAPPA!O:O)=0,"",SUMIF(V_TAPPA!A:A,B17,V_TAPPA!O:O))</f>
        <v>159</v>
      </c>
      <c r="Q17" s="26">
        <f>IF(SUMIF(VI_TAPPA!A:A,B17,VI_TAPPA!O:O)=0,"",SUMIF(VI_TAPPA!A:A,B17,VI_TAPPA!O:O))</f>
        <v>200</v>
      </c>
      <c r="R17" s="26">
        <f>IF(SUMIF(VII_TAPPA!A:A,B17,VII_TAPPA!O:O)=0,"",SUMIF(VII_TAPPA!A:A,B17,VII_TAPPA!O:O))</f>
        <v>201</v>
      </c>
      <c r="S17" s="26">
        <f>IF(SUMIF(VIII_TAPPA!A:A,B17,VIII_TAPPA!O:O)=0,"",SUMIF(VIII_TAPPA!A:A,B17,VIII_TAPPA!O:O))</f>
        <v>202</v>
      </c>
      <c r="T17" s="26">
        <f t="shared" si="2"/>
        <v>1541</v>
      </c>
      <c r="U17" s="26">
        <f t="shared" si="3"/>
        <v>159</v>
      </c>
      <c r="V17" s="26">
        <f t="shared" si="4"/>
        <v>1382</v>
      </c>
    </row>
    <row r="18" spans="1:23" ht="12.95" hidden="1" customHeight="1" x14ac:dyDescent="0.2">
      <c r="A18" s="25">
        <f t="shared" si="5"/>
        <v>17</v>
      </c>
      <c r="B18" s="64" t="str">
        <f t="shared" si="0"/>
        <v>BOTTICELLA_MAURIZIO_M06</v>
      </c>
      <c r="C18" s="22" t="s">
        <v>919</v>
      </c>
      <c r="D18" s="23" t="s">
        <v>15</v>
      </c>
      <c r="E18" s="23" t="str">
        <f>VLOOKUP(D18,CAT!$E$2:$F$26,2)</f>
        <v>M06</v>
      </c>
      <c r="F18" s="23" t="s">
        <v>902</v>
      </c>
      <c r="G18" s="39" t="s">
        <v>112</v>
      </c>
      <c r="H18" s="24">
        <v>24077</v>
      </c>
      <c r="I18" s="22" t="s">
        <v>918</v>
      </c>
      <c r="J18" s="23" t="s">
        <v>328</v>
      </c>
      <c r="K18" s="22">
        <f t="shared" si="1"/>
        <v>8</v>
      </c>
      <c r="L18" s="23">
        <f>IF(SUMIF(I_TAPPA!A:A,B18,I_TAPPA!O:O)=0,"",SUMIF(I_TAPPA!A:A,B18,I_TAPPA!O:O))</f>
        <v>201</v>
      </c>
      <c r="M18" s="26">
        <f>IF(SUMIF(II_TAPPA!A:A,B18,II_TAPPA!O:O)=0,"",SUMIF(II_TAPPA!A:A,B18,II_TAPPA!O:O))</f>
        <v>180</v>
      </c>
      <c r="N18" s="26">
        <f>IF(SUMIF(III_TAPPA!A:A,B18,III_TAPPA!O:O)=0,"",SUMIF(III_TAPPA!A:A,B18,III_TAPPA!O:O))</f>
        <v>185</v>
      </c>
      <c r="O18" s="26">
        <f>IF(SUMIF(IV_TAPPA!A:A,B18,IV_TAPPA!S:S)=0,"",SUMIF(IV_TAPPA!A:A,B18,IV_TAPPA!S:S))</f>
        <v>159</v>
      </c>
      <c r="P18" s="26">
        <f>IF(SUMIF(V_TAPPA!A:A,B18,V_TAPPA!O:O)=0,"",SUMIF(V_TAPPA!A:A,B18,V_TAPPA!O:O))</f>
        <v>200</v>
      </c>
      <c r="Q18" s="26">
        <f>IF(SUMIF(VI_TAPPA!A:A,B18,VI_TAPPA!O:O)=0,"",SUMIF(VI_TAPPA!A:A,B18,VI_TAPPA!O:O))</f>
        <v>193</v>
      </c>
      <c r="R18" s="26">
        <f>IF(SUMIF(VII_TAPPA!A:A,B18,VII_TAPPA!O:O)=0,"",SUMIF(VII_TAPPA!A:A,B18,VII_TAPPA!O:O))</f>
        <v>197</v>
      </c>
      <c r="S18" s="26">
        <f>IF(SUMIF(VIII_TAPPA!A:A,B18,VIII_TAPPA!O:O)=0,"",SUMIF(VIII_TAPPA!A:A,B18,VIII_TAPPA!O:O))</f>
        <v>201</v>
      </c>
      <c r="T18" s="26">
        <f t="shared" si="2"/>
        <v>1516</v>
      </c>
      <c r="U18" s="26">
        <f t="shared" si="3"/>
        <v>159</v>
      </c>
      <c r="V18" s="26">
        <f t="shared" si="4"/>
        <v>1357</v>
      </c>
    </row>
    <row r="19" spans="1:23" ht="12.95" hidden="1" customHeight="1" x14ac:dyDescent="0.2">
      <c r="A19" s="25">
        <f t="shared" si="5"/>
        <v>18</v>
      </c>
      <c r="B19" s="64" t="str">
        <f t="shared" si="0"/>
        <v>GRASSO_ANGELO_M02</v>
      </c>
      <c r="C19" s="22" t="s">
        <v>925</v>
      </c>
      <c r="D19" s="23" t="s">
        <v>20</v>
      </c>
      <c r="E19" s="23" t="str">
        <f>VLOOKUP(D19,CAT!$E$2:$F$26,2)</f>
        <v>M02</v>
      </c>
      <c r="F19" s="23" t="s">
        <v>903</v>
      </c>
      <c r="G19" s="39" t="s">
        <v>91</v>
      </c>
      <c r="H19" s="24">
        <v>31712</v>
      </c>
      <c r="I19" s="22" t="s">
        <v>918</v>
      </c>
      <c r="J19" s="23" t="s">
        <v>328</v>
      </c>
      <c r="K19" s="22">
        <f t="shared" si="1"/>
        <v>6</v>
      </c>
      <c r="L19" s="23">
        <f>IF(SUMIF(I_TAPPA!A:A,B19,I_TAPPA!O:O)=0,"",SUMIF(I_TAPPA!A:A,B19,I_TAPPA!O:O))</f>
        <v>213</v>
      </c>
      <c r="M19" s="26">
        <f>IF(SUMIF(II_TAPPA!A:A,B19,II_TAPPA!O:O)=0,"",SUMIF(II_TAPPA!A:A,B19,II_TAPPA!O:O))</f>
        <v>222</v>
      </c>
      <c r="N19" s="26">
        <f>IF(SUMIF(III_TAPPA!A:A,B19,III_TAPPA!O:O)=0,"",SUMIF(III_TAPPA!A:A,B19,III_TAPPA!O:O))</f>
        <v>228</v>
      </c>
      <c r="O19" s="26">
        <f>IF(SUMIF(IV_TAPPA!A:A,B19,IV_TAPPA!S:S)=0,"",SUMIF(IV_TAPPA!A:A,B19,IV_TAPPA!S:S))</f>
        <v>222</v>
      </c>
      <c r="P19" s="26" t="str">
        <f>IF(SUMIF(V_TAPPA!A:A,B19,V_TAPPA!O:O)=0,"",SUMIF(V_TAPPA!A:A,B19,V_TAPPA!O:O))</f>
        <v/>
      </c>
      <c r="Q19" s="26">
        <f>IF(SUMIF(VI_TAPPA!A:A,B19,VI_TAPPA!O:O)=0,"",SUMIF(VI_TAPPA!A:A,B19,VI_TAPPA!O:O))</f>
        <v>230</v>
      </c>
      <c r="R19" s="26">
        <f>IF(SUMIF(VII_TAPPA!A:A,B19,VII_TAPPA!O:O)=0,"",SUMIF(VII_TAPPA!A:A,B19,VII_TAPPA!O:O))</f>
        <v>235</v>
      </c>
      <c r="S19" s="26" t="str">
        <f>IF(SUMIF(VIII_TAPPA!A:A,B19,VIII_TAPPA!O:O)=0,"",SUMIF(VIII_TAPPA!A:A,B19,VIII_TAPPA!O:O))</f>
        <v/>
      </c>
      <c r="T19" s="26">
        <f t="shared" si="2"/>
        <v>1350</v>
      </c>
      <c r="U19" s="26">
        <f t="shared" si="3"/>
        <v>0</v>
      </c>
      <c r="V19" s="26">
        <f t="shared" si="4"/>
        <v>1350</v>
      </c>
    </row>
    <row r="20" spans="1:23" ht="12.95" hidden="1" customHeight="1" x14ac:dyDescent="0.2">
      <c r="A20" s="25">
        <f t="shared" si="5"/>
        <v>19</v>
      </c>
      <c r="B20" s="64" t="str">
        <f t="shared" si="0"/>
        <v>SORIANO_ANTONIO_M06</v>
      </c>
      <c r="C20" s="22" t="s">
        <v>404</v>
      </c>
      <c r="D20" s="23" t="s">
        <v>15</v>
      </c>
      <c r="E20" s="23" t="str">
        <f>VLOOKUP(D20,CAT!$E$2:$F$26,2)</f>
        <v>M06</v>
      </c>
      <c r="F20" s="23" t="s">
        <v>62</v>
      </c>
      <c r="G20" s="39" t="s">
        <v>22</v>
      </c>
      <c r="H20" s="24">
        <v>25541</v>
      </c>
      <c r="I20" s="22" t="s">
        <v>740</v>
      </c>
      <c r="J20" s="23" t="s">
        <v>1169</v>
      </c>
      <c r="K20" s="22">
        <f t="shared" si="1"/>
        <v>8</v>
      </c>
      <c r="L20" s="23">
        <f>IF(SUMIF(I_TAPPA!A:A,B20,I_TAPPA!O:O)=0,"",SUMIF(I_TAPPA!A:A,B20,I_TAPPA!O:O))</f>
        <v>194</v>
      </c>
      <c r="M20" s="26">
        <f>IF(SUMIF(II_TAPPA!A:A,B20,II_TAPPA!O:O)=0,"",SUMIF(II_TAPPA!A:A,B20,II_TAPPA!O:O))</f>
        <v>184</v>
      </c>
      <c r="N20" s="26">
        <f>IF(SUMIF(III_TAPPA!A:A,B20,III_TAPPA!O:O)=0,"",SUMIF(III_TAPPA!A:A,B20,III_TAPPA!O:O))</f>
        <v>187</v>
      </c>
      <c r="O20" s="26">
        <f>IF(SUMIF(IV_TAPPA!A:A,B20,IV_TAPPA!S:S)=0,"",SUMIF(IV_TAPPA!A:A,B20,IV_TAPPA!S:S))</f>
        <v>174</v>
      </c>
      <c r="P20" s="26">
        <f>IF(SUMIF(V_TAPPA!A:A,B20,V_TAPPA!O:O)=0,"",SUMIF(V_TAPPA!A:A,B20,V_TAPPA!O:O))</f>
        <v>198</v>
      </c>
      <c r="Q20" s="26">
        <f>IF(SUMIF(VI_TAPPA!A:A,B20,VI_TAPPA!O:O)=0,"",SUMIF(VI_TAPPA!A:A,B20,VI_TAPPA!O:O))</f>
        <v>192</v>
      </c>
      <c r="R20" s="26">
        <f>IF(SUMIF(VII_TAPPA!A:A,B20,VII_TAPPA!O:O)=0,"",SUMIF(VII_TAPPA!A:A,B20,VII_TAPPA!O:O))</f>
        <v>192</v>
      </c>
      <c r="S20" s="26">
        <f>IF(SUMIF(VIII_TAPPA!A:A,B20,VIII_TAPPA!O:O)=0,"",SUMIF(VIII_TAPPA!A:A,B20,VIII_TAPPA!O:O))</f>
        <v>199</v>
      </c>
      <c r="T20" s="26">
        <f t="shared" si="2"/>
        <v>1520</v>
      </c>
      <c r="U20" s="26">
        <f t="shared" si="3"/>
        <v>174</v>
      </c>
      <c r="V20" s="26">
        <f t="shared" si="4"/>
        <v>1346</v>
      </c>
    </row>
    <row r="21" spans="1:23" ht="12.95" hidden="1" customHeight="1" x14ac:dyDescent="0.2">
      <c r="A21" s="25">
        <f t="shared" si="5"/>
        <v>20</v>
      </c>
      <c r="B21" s="64" t="str">
        <f t="shared" si="0"/>
        <v>CANU_GIANFRANCO_M09</v>
      </c>
      <c r="C21" s="22" t="s">
        <v>482</v>
      </c>
      <c r="D21" s="23" t="s">
        <v>70</v>
      </c>
      <c r="E21" s="23" t="str">
        <f>VLOOKUP(D21,CAT!$E$2:$F$26,2)</f>
        <v>M09</v>
      </c>
      <c r="F21" s="23" t="s">
        <v>483</v>
      </c>
      <c r="G21" s="39" t="s">
        <v>151</v>
      </c>
      <c r="H21" s="24">
        <v>19208</v>
      </c>
      <c r="I21" s="22" t="s">
        <v>901</v>
      </c>
      <c r="J21" s="23" t="s">
        <v>953</v>
      </c>
      <c r="K21" s="22">
        <f t="shared" si="1"/>
        <v>8</v>
      </c>
      <c r="L21" s="23">
        <f>IF(SUMIF(I_TAPPA!A:A,B21,I_TAPPA!O:O)=0,"",SUMIF(I_TAPPA!A:A,B21,I_TAPPA!O:O))</f>
        <v>198</v>
      </c>
      <c r="M21" s="26">
        <f>IF(SUMIF(II_TAPPA!A:A,B21,II_TAPPA!O:O)=0,"",SUMIF(II_TAPPA!A:A,B21,II_TAPPA!O:O))</f>
        <v>181</v>
      </c>
      <c r="N21" s="26">
        <f>IF(SUMIF(III_TAPPA!A:A,B21,III_TAPPA!O:O)=0,"",SUMIF(III_TAPPA!A:A,B21,III_TAPPA!O:O))</f>
        <v>183</v>
      </c>
      <c r="O21" s="26">
        <f>IF(SUMIF(IV_TAPPA!A:A,B21,IV_TAPPA!S:S)=0,"",SUMIF(IV_TAPPA!A:A,B21,IV_TAPPA!S:S))</f>
        <v>170</v>
      </c>
      <c r="P21" s="26">
        <f>IF(SUMIF(V_TAPPA!A:A,B21,V_TAPPA!O:O)=0,"",SUMIF(V_TAPPA!A:A,B21,V_TAPPA!O:O))</f>
        <v>201</v>
      </c>
      <c r="Q21" s="26">
        <f>IF(SUMIF(VI_TAPPA!A:A,B21,VI_TAPPA!O:O)=0,"",SUMIF(VI_TAPPA!A:A,B21,VI_TAPPA!O:O))</f>
        <v>194</v>
      </c>
      <c r="R21" s="26">
        <f>IF(SUMIF(VII_TAPPA!A:A,B21,VII_TAPPA!O:O)=0,"",SUMIF(VII_TAPPA!A:A,B21,VII_TAPPA!O:O))</f>
        <v>186</v>
      </c>
      <c r="S21" s="26">
        <f>IF(SUMIF(VIII_TAPPA!A:A,B21,VIII_TAPPA!O:O)=0,"",SUMIF(VIII_TAPPA!A:A,B21,VIII_TAPPA!O:O))</f>
        <v>181</v>
      </c>
      <c r="T21" s="26">
        <f t="shared" si="2"/>
        <v>1494</v>
      </c>
      <c r="U21" s="26">
        <f t="shared" si="3"/>
        <v>170</v>
      </c>
      <c r="V21" s="26">
        <f t="shared" si="4"/>
        <v>1324</v>
      </c>
    </row>
    <row r="22" spans="1:23" ht="12.95" hidden="1" customHeight="1" x14ac:dyDescent="0.2">
      <c r="A22" s="25">
        <f t="shared" si="5"/>
        <v>21</v>
      </c>
      <c r="B22" s="64" t="str">
        <f t="shared" si="0"/>
        <v>DE_CICCO_ALESSANDRO_M02</v>
      </c>
      <c r="C22" s="22" t="s">
        <v>783</v>
      </c>
      <c r="D22" s="23" t="s">
        <v>20</v>
      </c>
      <c r="E22" s="23" t="str">
        <f>VLOOKUP(D22,CAT!$E$2:$F$26,2)</f>
        <v>M02</v>
      </c>
      <c r="F22" s="23" t="s">
        <v>1102</v>
      </c>
      <c r="G22" s="39" t="s">
        <v>95</v>
      </c>
      <c r="H22" s="24">
        <v>32417</v>
      </c>
      <c r="I22" s="22" t="s">
        <v>821</v>
      </c>
      <c r="J22" s="23" t="s">
        <v>1194</v>
      </c>
      <c r="K22" s="22">
        <f t="shared" si="1"/>
        <v>6</v>
      </c>
      <c r="L22" s="23" t="str">
        <f>IF(SUMIF(I_TAPPA!A:A,B22,I_TAPPA!O:O)=0,"",SUMIF(I_TAPPA!A:A,B22,I_TAPPA!O:O))</f>
        <v/>
      </c>
      <c r="M22" s="26">
        <f>IF(SUMIF(II_TAPPA!A:A,B22,II_TAPPA!O:O)=0,"",SUMIF(II_TAPPA!A:A,B22,II_TAPPA!O:O))</f>
        <v>216</v>
      </c>
      <c r="N22" s="26">
        <f>IF(SUMIF(III_TAPPA!A:A,B22,III_TAPPA!O:O)=0,"",SUMIF(III_TAPPA!A:A,B22,III_TAPPA!O:O))</f>
        <v>211</v>
      </c>
      <c r="O22" s="26">
        <f>IF(SUMIF(IV_TAPPA!A:A,B22,IV_TAPPA!S:S)=0,"",SUMIF(IV_TAPPA!A:A,B22,IV_TAPPA!S:S))</f>
        <v>224</v>
      </c>
      <c r="P22" s="26">
        <f>IF(SUMIF(V_TAPPA!A:A,B22,V_TAPPA!O:O)=0,"",SUMIF(V_TAPPA!A:A,B22,V_TAPPA!O:O))</f>
        <v>226</v>
      </c>
      <c r="Q22" s="26">
        <f>IF(SUMIF(VI_TAPPA!A:A,B22,VI_TAPPA!O:O)=0,"",SUMIF(VI_TAPPA!A:A,B22,VI_TAPPA!O:O))</f>
        <v>218</v>
      </c>
      <c r="R22" s="26">
        <f>IF(SUMIF(VII_TAPPA!A:A,B22,VII_TAPPA!O:O)=0,"",SUMIF(VII_TAPPA!A:A,B22,VII_TAPPA!O:O))</f>
        <v>226</v>
      </c>
      <c r="S22" s="26" t="str">
        <f>IF(SUMIF(VIII_TAPPA!A:A,B22,VIII_TAPPA!O:O)=0,"",SUMIF(VIII_TAPPA!A:A,B22,VIII_TAPPA!O:O))</f>
        <v/>
      </c>
      <c r="T22" s="26">
        <f t="shared" si="2"/>
        <v>1321</v>
      </c>
      <c r="U22" s="26">
        <f t="shared" si="3"/>
        <v>0</v>
      </c>
      <c r="V22" s="26">
        <f t="shared" si="4"/>
        <v>1321</v>
      </c>
    </row>
    <row r="23" spans="1:23" ht="12.95" hidden="1" customHeight="1" x14ac:dyDescent="0.2">
      <c r="A23" s="25">
        <f t="shared" si="5"/>
        <v>22</v>
      </c>
      <c r="B23" s="64" t="str">
        <f t="shared" si="0"/>
        <v>SABATINO_ANTONIO_M05</v>
      </c>
      <c r="C23" s="22" t="s">
        <v>1191</v>
      </c>
      <c r="D23" s="23" t="s">
        <v>29</v>
      </c>
      <c r="E23" s="23" t="str">
        <f>VLOOKUP(D23,CAT!$E$2:$F$26,2)</f>
        <v>M05</v>
      </c>
      <c r="F23" s="23" t="s">
        <v>212</v>
      </c>
      <c r="G23" s="39" t="s">
        <v>22</v>
      </c>
      <c r="H23" s="24">
        <v>26426</v>
      </c>
      <c r="I23" s="22" t="s">
        <v>952</v>
      </c>
      <c r="J23" s="23" t="s">
        <v>1168</v>
      </c>
      <c r="K23" s="22">
        <f t="shared" si="1"/>
        <v>6</v>
      </c>
      <c r="L23" s="23" t="str">
        <f>IF(SUMIF(I_TAPPA!A:A,B23,I_TAPPA!O:O)=0,"",SUMIF(I_TAPPA!A:A,B23,I_TAPPA!O:O))</f>
        <v/>
      </c>
      <c r="M23" s="26">
        <f>IF(SUMIF(II_TAPPA!A:A,B23,II_TAPPA!O:O)=0,"",SUMIF(II_TAPPA!A:A,B23,II_TAPPA!O:O))</f>
        <v>220</v>
      </c>
      <c r="N23" s="26" t="str">
        <f>IF(SUMIF(III_TAPPA!A:A,B23,III_TAPPA!O:O)=0,"",SUMIF(III_TAPPA!A:A,B23,III_TAPPA!O:O))</f>
        <v/>
      </c>
      <c r="O23" s="26">
        <f>IF(SUMIF(IV_TAPPA!A:A,B23,IV_TAPPA!S:S)=0,"",SUMIF(IV_TAPPA!A:A,B23,IV_TAPPA!S:S))</f>
        <v>215</v>
      </c>
      <c r="P23" s="26">
        <f>IF(SUMIF(V_TAPPA!A:A,B23,V_TAPPA!O:O)=0,"",SUMIF(V_TAPPA!A:A,B23,V_TAPPA!O:O))</f>
        <v>219</v>
      </c>
      <c r="Q23" s="26">
        <f>IF(SUMIF(VI_TAPPA!A:A,B23,VI_TAPPA!O:O)=0,"",SUMIF(VI_TAPPA!A:A,B23,VI_TAPPA!O:O))</f>
        <v>215</v>
      </c>
      <c r="R23" s="26">
        <f>IF(SUMIF(VII_TAPPA!A:A,B23,VII_TAPPA!O:O)=0,"",SUMIF(VII_TAPPA!A:A,B23,VII_TAPPA!O:O))</f>
        <v>218</v>
      </c>
      <c r="S23" s="26">
        <f>IF(SUMIF(VIII_TAPPA!A:A,B23,VIII_TAPPA!O:O)=0,"",SUMIF(VIII_TAPPA!A:A,B23,VIII_TAPPA!O:O))</f>
        <v>218</v>
      </c>
      <c r="T23" s="26">
        <f t="shared" si="2"/>
        <v>1305</v>
      </c>
      <c r="U23" s="26">
        <f t="shared" si="3"/>
        <v>0</v>
      </c>
      <c r="V23" s="26">
        <f t="shared" si="4"/>
        <v>1305</v>
      </c>
    </row>
    <row r="24" spans="1:23" ht="12.95" hidden="1" customHeight="1" x14ac:dyDescent="0.2">
      <c r="A24" s="25">
        <f t="shared" si="5"/>
        <v>23</v>
      </c>
      <c r="B24" s="64" t="str">
        <f t="shared" si="0"/>
        <v>CERULO_ETTORE_M03</v>
      </c>
      <c r="C24" s="22" t="s">
        <v>425</v>
      </c>
      <c r="D24" s="23" t="s">
        <v>3</v>
      </c>
      <c r="E24" s="23" t="str">
        <f>VLOOKUP(D24,CAT!$E$2:$F$26,2)</f>
        <v>M03</v>
      </c>
      <c r="F24" s="23" t="s">
        <v>5</v>
      </c>
      <c r="G24" s="39" t="s">
        <v>6</v>
      </c>
      <c r="H24" s="24">
        <v>29619</v>
      </c>
      <c r="I24" s="22" t="s">
        <v>740</v>
      </c>
      <c r="J24" s="23" t="s">
        <v>1169</v>
      </c>
      <c r="K24" s="22">
        <f t="shared" si="1"/>
        <v>6</v>
      </c>
      <c r="L24" s="23">
        <f>IF(SUMIF(I_TAPPA!A:A,B24,I_TAPPA!O:O)=0,"",SUMIF(I_TAPPA!A:A,B24,I_TAPPA!O:O))</f>
        <v>220</v>
      </c>
      <c r="M24" s="26">
        <f>IF(SUMIF(II_TAPPA!A:A,B24,II_TAPPA!O:O)=0,"",SUMIF(II_TAPPA!A:A,B24,II_TAPPA!O:O))</f>
        <v>211</v>
      </c>
      <c r="N24" s="26">
        <f>IF(SUMIF(III_TAPPA!A:A,B24,III_TAPPA!O:O)=0,"",SUMIF(III_TAPPA!A:A,B24,III_TAPPA!O:O))</f>
        <v>216</v>
      </c>
      <c r="O24" s="26">
        <f>IF(SUMIF(IV_TAPPA!A:A,B24,IV_TAPPA!S:S)=0,"",SUMIF(IV_TAPPA!A:A,B24,IV_TAPPA!S:S))</f>
        <v>212</v>
      </c>
      <c r="P24" s="26">
        <f>IF(SUMIF(V_TAPPA!A:A,B24,V_TAPPA!O:O)=0,"",SUMIF(V_TAPPA!A:A,B24,V_TAPPA!O:O))</f>
        <v>210</v>
      </c>
      <c r="Q24" s="26" t="str">
        <f>IF(SUMIF(VI_TAPPA!A:A,B24,VI_TAPPA!O:O)=0,"",SUMIF(VI_TAPPA!A:A,B24,VI_TAPPA!O:O))</f>
        <v/>
      </c>
      <c r="R24" s="26" t="str">
        <f>IF(SUMIF(VII_TAPPA!A:A,B24,VII_TAPPA!O:O)=0,"",SUMIF(VII_TAPPA!A:A,B24,VII_TAPPA!O:O))</f>
        <v/>
      </c>
      <c r="S24" s="26">
        <f>IF(SUMIF(VIII_TAPPA!A:A,B24,VIII_TAPPA!O:O)=0,"",SUMIF(VIII_TAPPA!A:A,B24,VIII_TAPPA!O:O))</f>
        <v>210</v>
      </c>
      <c r="T24" s="26">
        <f t="shared" si="2"/>
        <v>1279</v>
      </c>
      <c r="U24" s="26">
        <f t="shared" si="3"/>
        <v>0</v>
      </c>
      <c r="V24" s="26">
        <f t="shared" si="4"/>
        <v>1279</v>
      </c>
    </row>
    <row r="25" spans="1:23" ht="12.95" hidden="1" customHeight="1" x14ac:dyDescent="0.2">
      <c r="A25" s="25">
        <f t="shared" si="5"/>
        <v>24</v>
      </c>
      <c r="B25" s="64" t="str">
        <f t="shared" si="0"/>
        <v>GIORGIONE_GERARDO_M06</v>
      </c>
      <c r="C25" s="22" t="s">
        <v>594</v>
      </c>
      <c r="D25" s="23" t="s">
        <v>15</v>
      </c>
      <c r="E25" s="23" t="str">
        <f>VLOOKUP(D25,CAT!$E$2:$F$26,2)</f>
        <v>M06</v>
      </c>
      <c r="F25" s="23" t="s">
        <v>139</v>
      </c>
      <c r="G25" s="39" t="s">
        <v>61</v>
      </c>
      <c r="H25" s="24">
        <v>25171</v>
      </c>
      <c r="I25" s="22" t="s">
        <v>821</v>
      </c>
      <c r="J25" s="23" t="s">
        <v>1194</v>
      </c>
      <c r="K25" s="22">
        <f t="shared" si="1"/>
        <v>8</v>
      </c>
      <c r="L25" s="23">
        <f>IF(SUMIF(I_TAPPA!A:A,B25,I_TAPPA!O:O)=0,"",SUMIF(I_TAPPA!A:A,B25,I_TAPPA!O:O))</f>
        <v>151</v>
      </c>
      <c r="M25" s="26">
        <f>IF(SUMIF(II_TAPPA!A:A,B25,II_TAPPA!O:O)=0,"",SUMIF(II_TAPPA!A:A,B25,II_TAPPA!O:O))</f>
        <v>175</v>
      </c>
      <c r="N25" s="26">
        <f>IF(SUMIF(III_TAPPA!A:A,B25,III_TAPPA!O:O)=0,"",SUMIF(III_TAPPA!A:A,B25,III_TAPPA!O:O))</f>
        <v>181</v>
      </c>
      <c r="O25" s="26">
        <f>IF(SUMIF(IV_TAPPA!A:A,B25,IV_TAPPA!S:S)=0,"",SUMIF(IV_TAPPA!A:A,B25,IV_TAPPA!S:S))</f>
        <v>175</v>
      </c>
      <c r="P25" s="26">
        <f>IF(SUMIF(V_TAPPA!A:A,B25,V_TAPPA!O:O)=0,"",SUMIF(V_TAPPA!A:A,B25,V_TAPPA!O:O))</f>
        <v>197</v>
      </c>
      <c r="Q25" s="26">
        <f>IF(SUMIF(VI_TAPPA!A:A,B25,VI_TAPPA!O:O)=0,"",SUMIF(VI_TAPPA!A:A,B25,VI_TAPPA!O:O))</f>
        <v>189</v>
      </c>
      <c r="R25" s="26">
        <f>IF(SUMIF(VII_TAPPA!A:A,B25,VII_TAPPA!O:O)=0,"",SUMIF(VII_TAPPA!A:A,B25,VII_TAPPA!O:O))</f>
        <v>181</v>
      </c>
      <c r="S25" s="26">
        <f>IF(SUMIF(VIII_TAPPA!A:A,B25,VIII_TAPPA!O:O)=0,"",SUMIF(VIII_TAPPA!A:A,B25,VIII_TAPPA!O:O))</f>
        <v>177</v>
      </c>
      <c r="T25" s="26">
        <f t="shared" si="2"/>
        <v>1426</v>
      </c>
      <c r="U25" s="26">
        <f t="shared" si="3"/>
        <v>151</v>
      </c>
      <c r="V25" s="26">
        <f t="shared" si="4"/>
        <v>1275</v>
      </c>
    </row>
    <row r="26" spans="1:23" ht="12.95" hidden="1" customHeight="1" x14ac:dyDescent="0.2">
      <c r="A26" s="25">
        <f t="shared" si="5"/>
        <v>25</v>
      </c>
      <c r="B26" s="64" t="str">
        <f t="shared" si="0"/>
        <v>PIROZZOLO_DANILO_M02</v>
      </c>
      <c r="C26" s="22" t="s">
        <v>871</v>
      </c>
      <c r="D26" s="23" t="s">
        <v>20</v>
      </c>
      <c r="E26" s="23" t="str">
        <f>VLOOKUP(D26,CAT!$E$2:$F$26,2)</f>
        <v>M02</v>
      </c>
      <c r="F26" s="23" t="s">
        <v>843</v>
      </c>
      <c r="G26" s="39" t="s">
        <v>848</v>
      </c>
      <c r="H26" s="24">
        <v>32056</v>
      </c>
      <c r="I26" s="22" t="s">
        <v>879</v>
      </c>
      <c r="J26" s="23" t="s">
        <v>189</v>
      </c>
      <c r="K26" s="22">
        <f t="shared" si="1"/>
        <v>6</v>
      </c>
      <c r="L26" s="23">
        <f>IF(SUMIF(I_TAPPA!A:A,B26,I_TAPPA!O:O)=0,"",SUMIF(I_TAPPA!A:A,B26,I_TAPPA!O:O))</f>
        <v>215</v>
      </c>
      <c r="M26" s="26" t="str">
        <f>IF(SUMIF(II_TAPPA!A:A,B26,II_TAPPA!O:O)=0,"",SUMIF(II_TAPPA!A:A,B26,II_TAPPA!O:O))</f>
        <v/>
      </c>
      <c r="N26" s="26">
        <f>IF(SUMIF(III_TAPPA!A:A,B26,III_TAPPA!O:O)=0,"",SUMIF(III_TAPPA!A:A,B26,III_TAPPA!O:O))</f>
        <v>212</v>
      </c>
      <c r="O26" s="26">
        <f>IF(SUMIF(IV_TAPPA!A:A,B26,IV_TAPPA!S:S)=0,"",SUMIF(IV_TAPPA!A:A,B26,IV_TAPPA!S:S))</f>
        <v>211</v>
      </c>
      <c r="P26" s="26">
        <f>IF(SUMIF(V_TAPPA!A:A,B26,V_TAPPA!O:O)=0,"",SUMIF(V_TAPPA!A:A,B26,V_TAPPA!O:O))</f>
        <v>211</v>
      </c>
      <c r="Q26" s="26">
        <f>IF(SUMIF(VI_TAPPA!A:A,B26,VI_TAPPA!O:O)=0,"",SUMIF(VI_TAPPA!A:A,B26,VI_TAPPA!O:O))</f>
        <v>209</v>
      </c>
      <c r="R26" s="26">
        <f>IF(SUMIF(VII_TAPPA!A:A,B26,VII_TAPPA!O:O)=0,"",SUMIF(VII_TAPPA!A:A,B26,VII_TAPPA!O:O))</f>
        <v>209</v>
      </c>
      <c r="S26" s="26" t="str">
        <f>IF(SUMIF(VIII_TAPPA!A:A,B26,VIII_TAPPA!O:O)=0,"",SUMIF(VIII_TAPPA!A:A,B26,VIII_TAPPA!O:O))</f>
        <v/>
      </c>
      <c r="T26" s="26">
        <f t="shared" si="2"/>
        <v>1267</v>
      </c>
      <c r="U26" s="26">
        <f t="shared" si="3"/>
        <v>0</v>
      </c>
      <c r="V26" s="26">
        <f t="shared" si="4"/>
        <v>1267</v>
      </c>
    </row>
    <row r="27" spans="1:23" ht="12.95" hidden="1" customHeight="1" x14ac:dyDescent="0.2">
      <c r="A27" s="25">
        <f t="shared" si="5"/>
        <v>26</v>
      </c>
      <c r="B27" s="64" t="str">
        <f t="shared" si="0"/>
        <v>VICARIO_MARIO_ANTONIO_M08</v>
      </c>
      <c r="C27" s="22" t="s">
        <v>418</v>
      </c>
      <c r="D27" s="23" t="s">
        <v>9</v>
      </c>
      <c r="E27" s="23" t="str">
        <f>VLOOKUP(D27,CAT!$E$2:$F$26,2)</f>
        <v>M08</v>
      </c>
      <c r="F27" s="23" t="s">
        <v>374</v>
      </c>
      <c r="G27" s="39" t="s">
        <v>1096</v>
      </c>
      <c r="H27" s="24">
        <v>21673</v>
      </c>
      <c r="I27" s="22" t="s">
        <v>740</v>
      </c>
      <c r="J27" s="23" t="s">
        <v>1169</v>
      </c>
      <c r="K27" s="22">
        <f t="shared" si="1"/>
        <v>7</v>
      </c>
      <c r="L27" s="23">
        <f>IF(SUMIF(I_TAPPA!A:A,B27,I_TAPPA!O:O)=0,"",SUMIF(I_TAPPA!A:A,B27,I_TAPPA!O:O))</f>
        <v>181</v>
      </c>
      <c r="M27" s="26">
        <f>IF(SUMIF(II_TAPPA!A:A,B27,II_TAPPA!O:O)=0,"",SUMIF(II_TAPPA!A:A,B27,II_TAPPA!O:O))</f>
        <v>170</v>
      </c>
      <c r="N27" s="26" t="str">
        <f>IF(SUMIF(III_TAPPA!A:A,B27,III_TAPPA!O:O)=0,"",SUMIF(III_TAPPA!A:A,B27,III_TAPPA!O:O))</f>
        <v/>
      </c>
      <c r="O27" s="26">
        <f>IF(SUMIF(IV_TAPPA!A:A,B27,IV_TAPPA!S:S)=0,"",SUMIF(IV_TAPPA!A:A,B27,IV_TAPPA!S:S))</f>
        <v>160</v>
      </c>
      <c r="P27" s="26">
        <f>IF(SUMIF(V_TAPPA!A:A,B27,V_TAPPA!O:O)=0,"",SUMIF(V_TAPPA!A:A,B27,V_TAPPA!O:O))</f>
        <v>184</v>
      </c>
      <c r="Q27" s="26">
        <f>IF(SUMIF(VI_TAPPA!A:A,B27,VI_TAPPA!O:O)=0,"",SUMIF(VI_TAPPA!A:A,B27,VI_TAPPA!O:O))</f>
        <v>187</v>
      </c>
      <c r="R27" s="26">
        <f>IF(SUMIF(VII_TAPPA!A:A,B27,VII_TAPPA!O:O)=0,"",SUMIF(VII_TAPPA!A:A,B27,VII_TAPPA!O:O))</f>
        <v>177</v>
      </c>
      <c r="S27" s="26">
        <f>IF(SUMIF(VIII_TAPPA!A:A,B27,VIII_TAPPA!O:O)=0,"",SUMIF(VIII_TAPPA!A:A,B27,VIII_TAPPA!O:O))</f>
        <v>169</v>
      </c>
      <c r="T27" s="26">
        <f t="shared" si="2"/>
        <v>1228</v>
      </c>
      <c r="U27" s="26">
        <f t="shared" si="3"/>
        <v>0</v>
      </c>
      <c r="V27" s="26">
        <f t="shared" si="4"/>
        <v>1228</v>
      </c>
    </row>
    <row r="28" spans="1:23" ht="12.95" hidden="1" customHeight="1" x14ac:dyDescent="0.2">
      <c r="A28" s="25">
        <f t="shared" si="5"/>
        <v>27</v>
      </c>
      <c r="B28" s="64" t="str">
        <f t="shared" si="0"/>
        <v>GALASSO_MARIO_GIUSEPPE_M08</v>
      </c>
      <c r="C28" s="22" t="s">
        <v>445</v>
      </c>
      <c r="D28" s="23" t="s">
        <v>9</v>
      </c>
      <c r="E28" s="23" t="str">
        <f>VLOOKUP(D28,CAT!$E$2:$F$26,2)</f>
        <v>M08</v>
      </c>
      <c r="F28" s="23" t="s">
        <v>30</v>
      </c>
      <c r="G28" s="39" t="s">
        <v>1092</v>
      </c>
      <c r="H28" s="24">
        <v>21377</v>
      </c>
      <c r="I28" s="22" t="s">
        <v>740</v>
      </c>
      <c r="J28" s="23" t="s">
        <v>1169</v>
      </c>
      <c r="K28" s="22">
        <f t="shared" si="1"/>
        <v>8</v>
      </c>
      <c r="L28" s="23">
        <f>IF(SUMIF(I_TAPPA!A:A,B28,I_TAPPA!O:O)=0,"",SUMIF(I_TAPPA!A:A,B28,I_TAPPA!O:O))</f>
        <v>188</v>
      </c>
      <c r="M28" s="26">
        <f>IF(SUMIF(II_TAPPA!A:A,B28,II_TAPPA!O:O)=0,"",SUMIF(II_TAPPA!A:A,B28,II_TAPPA!O:O))</f>
        <v>165</v>
      </c>
      <c r="N28" s="26">
        <f>IF(SUMIF(III_TAPPA!A:A,B28,III_TAPPA!O:O)=0,"",SUMIF(III_TAPPA!A:A,B28,III_TAPPA!O:O))</f>
        <v>169</v>
      </c>
      <c r="O28" s="26">
        <f>IF(SUMIF(IV_TAPPA!A:A,B28,IV_TAPPA!S:S)=0,"",SUMIF(IV_TAPPA!A:A,B28,IV_TAPPA!S:S))</f>
        <v>161</v>
      </c>
      <c r="P28" s="26">
        <f>IF(SUMIF(V_TAPPA!A:A,B28,V_TAPPA!O:O)=0,"",SUMIF(V_TAPPA!A:A,B28,V_TAPPA!O:O))</f>
        <v>191</v>
      </c>
      <c r="Q28" s="26">
        <f>IF(SUMIF(VI_TAPPA!A:A,B28,VI_TAPPA!O:O)=0,"",SUMIF(VI_TAPPA!A:A,B28,VI_TAPPA!O:O))</f>
        <v>174</v>
      </c>
      <c r="R28" s="26">
        <f>IF(SUMIF(VII_TAPPA!A:A,B28,VII_TAPPA!O:O)=0,"",SUMIF(VII_TAPPA!A:A,B28,VII_TAPPA!O:O))</f>
        <v>172</v>
      </c>
      <c r="S28" s="26">
        <f>IF(SUMIF(VIII_TAPPA!A:A,B28,VIII_TAPPA!O:O)=0,"",SUMIF(VIII_TAPPA!A:A,B28,VIII_TAPPA!O:O))</f>
        <v>160</v>
      </c>
      <c r="T28" s="26">
        <f t="shared" si="2"/>
        <v>1380</v>
      </c>
      <c r="U28" s="26">
        <f t="shared" si="3"/>
        <v>160</v>
      </c>
      <c r="V28" s="26">
        <f t="shared" si="4"/>
        <v>1220</v>
      </c>
    </row>
    <row r="29" spans="1:23" ht="12.95" hidden="1" customHeight="1" x14ac:dyDescent="0.2">
      <c r="A29" s="25">
        <f t="shared" si="5"/>
        <v>28</v>
      </c>
      <c r="B29" s="64" t="str">
        <f t="shared" si="0"/>
        <v>TARANTINO_GIANLUIGI_M05</v>
      </c>
      <c r="C29" s="22" t="s">
        <v>930</v>
      </c>
      <c r="D29" s="23" t="s">
        <v>29</v>
      </c>
      <c r="E29" s="23" t="str">
        <f>VLOOKUP(D29,CAT!$E$2:$F$26,2)</f>
        <v>M05</v>
      </c>
      <c r="F29" s="23" t="s">
        <v>119</v>
      </c>
      <c r="G29" s="39" t="s">
        <v>98</v>
      </c>
      <c r="H29" s="24">
        <v>26145</v>
      </c>
      <c r="I29" s="22" t="s">
        <v>918</v>
      </c>
      <c r="J29" s="23" t="s">
        <v>328</v>
      </c>
      <c r="K29" s="22">
        <f t="shared" si="1"/>
        <v>6</v>
      </c>
      <c r="L29" s="23">
        <f>IF(SUMIF(I_TAPPA!A:A,B29,I_TAPPA!O:O)=0,"",SUMIF(I_TAPPA!A:A,B29,I_TAPPA!O:O))</f>
        <v>211</v>
      </c>
      <c r="M29" s="26" t="str">
        <f>IF(SUMIF(II_TAPPA!A:A,B29,II_TAPPA!O:O)=0,"",SUMIF(II_TAPPA!A:A,B29,II_TAPPA!O:O))</f>
        <v/>
      </c>
      <c r="N29" s="26" t="str">
        <f>IF(SUMIF(III_TAPPA!A:A,B29,III_TAPPA!O:O)=0,"",SUMIF(III_TAPPA!A:A,B29,III_TAPPA!O:O))</f>
        <v/>
      </c>
      <c r="O29" s="26">
        <f>IF(SUMIF(IV_TAPPA!A:A,B29,IV_TAPPA!S:S)=0,"",SUMIF(IV_TAPPA!A:A,B29,IV_TAPPA!S:S))</f>
        <v>195</v>
      </c>
      <c r="P29" s="26">
        <f>IF(SUMIF(V_TAPPA!A:A,B29,V_TAPPA!O:O)=0,"",SUMIF(V_TAPPA!A:A,B29,V_TAPPA!O:O))</f>
        <v>207</v>
      </c>
      <c r="Q29" s="26">
        <f>IF(SUMIF(VI_TAPPA!A:A,B29,VI_TAPPA!O:O)=0,"",SUMIF(VI_TAPPA!A:A,B29,VI_TAPPA!O:O))</f>
        <v>202</v>
      </c>
      <c r="R29" s="26">
        <f>IF(SUMIF(VII_TAPPA!A:A,B29,VII_TAPPA!O:O)=0,"",SUMIF(VII_TAPPA!A:A,B29,VII_TAPPA!O:O))</f>
        <v>203</v>
      </c>
      <c r="S29" s="26">
        <f>IF(SUMIF(VIII_TAPPA!A:A,B29,VIII_TAPPA!O:O)=0,"",SUMIF(VIII_TAPPA!A:A,B29,VIII_TAPPA!O:O))</f>
        <v>196</v>
      </c>
      <c r="T29" s="26">
        <f t="shared" si="2"/>
        <v>1214</v>
      </c>
      <c r="U29" s="26">
        <f t="shared" si="3"/>
        <v>0</v>
      </c>
      <c r="V29" s="26">
        <f t="shared" si="4"/>
        <v>1214</v>
      </c>
    </row>
    <row r="30" spans="1:23" ht="12.95" customHeight="1" x14ac:dyDescent="0.2">
      <c r="A30" s="79">
        <f t="shared" si="5"/>
        <v>29</v>
      </c>
      <c r="B30" s="80" t="str">
        <f t="shared" si="0"/>
        <v>CENICCOLA_VERA_F2</v>
      </c>
      <c r="C30" s="81" t="s">
        <v>777</v>
      </c>
      <c r="D30" s="82" t="s">
        <v>12</v>
      </c>
      <c r="E30" s="82" t="str">
        <f>VLOOKUP(D30,CAT!$E$2:$F$26,2)</f>
        <v>F2</v>
      </c>
      <c r="F30" s="82" t="s">
        <v>778</v>
      </c>
      <c r="G30" s="83" t="s">
        <v>779</v>
      </c>
      <c r="H30" s="84">
        <v>33626</v>
      </c>
      <c r="I30" s="81" t="s">
        <v>821</v>
      </c>
      <c r="J30" s="82" t="s">
        <v>1194</v>
      </c>
      <c r="K30" s="81">
        <f t="shared" si="1"/>
        <v>8</v>
      </c>
      <c r="L30" s="82">
        <f>IF(SUMIF(I_TAPPA!A:A,B30,I_TAPPA!O:O)=0,"",SUMIF(I_TAPPA!A:A,B30,I_TAPPA!O:O))</f>
        <v>184</v>
      </c>
      <c r="M30" s="86">
        <f>IF(SUMIF(II_TAPPA!A:A,B30,II_TAPPA!O:O)=0,"",SUMIF(II_TAPPA!A:A,B30,II_TAPPA!O:O))</f>
        <v>158</v>
      </c>
      <c r="N30" s="86">
        <f>IF(SUMIF(III_TAPPA!A:A,B30,III_TAPPA!O:O)=0,"",SUMIF(III_TAPPA!A:A,B30,III_TAPPA!O:O))</f>
        <v>153</v>
      </c>
      <c r="O30" s="86">
        <f>IF(SUMIF(IV_TAPPA!A:A,B30,IV_TAPPA!S:S)=0,"",SUMIF(IV_TAPPA!A:A,B30,IV_TAPPA!S:S))</f>
        <v>148</v>
      </c>
      <c r="P30" s="86">
        <f>IF(SUMIF(V_TAPPA!A:A,B30,V_TAPPA!O:O)=0,"",SUMIF(V_TAPPA!A:A,B30,V_TAPPA!O:O))</f>
        <v>183</v>
      </c>
      <c r="Q30" s="86">
        <f>IF(SUMIF(VI_TAPPA!A:A,B30,VI_TAPPA!O:O)=0,"",SUMIF(VI_TAPPA!A:A,B30,VI_TAPPA!O:O))</f>
        <v>177</v>
      </c>
      <c r="R30" s="86">
        <f>IF(SUMIF(VII_TAPPA!A:A,B30,VII_TAPPA!O:O)=0,"",SUMIF(VII_TAPPA!A:A,B30,VII_TAPPA!O:O))</f>
        <v>171</v>
      </c>
      <c r="S30" s="86">
        <f>IF(SUMIF(VIII_TAPPA!A:A,B30,VIII_TAPPA!O:O)=0,"",SUMIF(VIII_TAPPA!A:A,B30,VIII_TAPPA!O:O))</f>
        <v>139</v>
      </c>
      <c r="T30" s="86">
        <f t="shared" si="2"/>
        <v>1313</v>
      </c>
      <c r="U30" s="86">
        <f t="shared" si="3"/>
        <v>139</v>
      </c>
      <c r="V30" s="86">
        <f t="shared" si="4"/>
        <v>1174</v>
      </c>
      <c r="W30" s="28" t="s">
        <v>3229</v>
      </c>
    </row>
    <row r="31" spans="1:23" ht="12.95" hidden="1" customHeight="1" x14ac:dyDescent="0.2">
      <c r="A31" s="25">
        <f t="shared" si="5"/>
        <v>30</v>
      </c>
      <c r="B31" s="64" t="str">
        <f t="shared" si="0"/>
        <v>MAFFEI_ALBERTO_M07</v>
      </c>
      <c r="C31" s="22" t="s">
        <v>863</v>
      </c>
      <c r="D31" s="23" t="s">
        <v>17</v>
      </c>
      <c r="E31" s="23" t="str">
        <f>VLOOKUP(D31,CAT!$E$2:$F$26,2)</f>
        <v>M07</v>
      </c>
      <c r="F31" s="23" t="s">
        <v>176</v>
      </c>
      <c r="G31" s="39" t="s">
        <v>130</v>
      </c>
      <c r="H31" s="24">
        <v>23648</v>
      </c>
      <c r="I31" s="22" t="s">
        <v>879</v>
      </c>
      <c r="J31" s="23" t="s">
        <v>189</v>
      </c>
      <c r="K31" s="22">
        <f t="shared" si="1"/>
        <v>6</v>
      </c>
      <c r="L31" s="23">
        <f>IF(SUMIF(I_TAPPA!A:A,B31,I_TAPPA!O:O)=0,"",SUMIF(I_TAPPA!A:A,B31,I_TAPPA!O:O))</f>
        <v>202</v>
      </c>
      <c r="M31" s="26">
        <f>IF(SUMIF(II_TAPPA!A:A,B31,II_TAPPA!O:O)=0,"",SUMIF(II_TAPPA!A:A,B31,II_TAPPA!O:O))</f>
        <v>196</v>
      </c>
      <c r="N31" s="26">
        <f>IF(SUMIF(III_TAPPA!A:A,B31,III_TAPPA!O:O)=0,"",SUMIF(III_TAPPA!A:A,B31,III_TAPPA!O:O))</f>
        <v>200</v>
      </c>
      <c r="O31" s="26">
        <f>IF(SUMIF(IV_TAPPA!A:A,B31,IV_TAPPA!S:S)=0,"",SUMIF(IV_TAPPA!A:A,B31,IV_TAPPA!S:S))</f>
        <v>187</v>
      </c>
      <c r="P31" s="26" t="str">
        <f>IF(SUMIF(V_TAPPA!A:A,B31,V_TAPPA!O:O)=0,"",SUMIF(V_TAPPA!A:A,B31,V_TAPPA!O:O))</f>
        <v/>
      </c>
      <c r="Q31" s="26">
        <f>IF(SUMIF(VI_TAPPA!A:A,B31,VI_TAPPA!O:O)=0,"",SUMIF(VI_TAPPA!A:A,B31,VI_TAPPA!O:O))</f>
        <v>198</v>
      </c>
      <c r="R31" s="26">
        <f>IF(SUMIF(VII_TAPPA!A:A,B31,VII_TAPPA!O:O)=0,"",SUMIF(VII_TAPPA!A:A,B31,VII_TAPPA!O:O))</f>
        <v>190</v>
      </c>
      <c r="S31" s="26" t="str">
        <f>IF(SUMIF(VIII_TAPPA!A:A,B31,VIII_TAPPA!O:O)=0,"",SUMIF(VIII_TAPPA!A:A,B31,VIII_TAPPA!O:O))</f>
        <v/>
      </c>
      <c r="T31" s="26">
        <f t="shared" si="2"/>
        <v>1173</v>
      </c>
      <c r="U31" s="26">
        <f t="shared" si="3"/>
        <v>0</v>
      </c>
      <c r="V31" s="26">
        <f t="shared" si="4"/>
        <v>1173</v>
      </c>
    </row>
    <row r="32" spans="1:23" ht="12.95" hidden="1" customHeight="1" x14ac:dyDescent="0.2">
      <c r="A32" s="25">
        <f t="shared" si="5"/>
        <v>31</v>
      </c>
      <c r="B32" s="64" t="str">
        <f t="shared" si="0"/>
        <v>RAPUANO_GIUSEPPE_M08</v>
      </c>
      <c r="C32" s="22" t="s">
        <v>668</v>
      </c>
      <c r="D32" s="23" t="s">
        <v>9</v>
      </c>
      <c r="E32" s="23" t="str">
        <f>VLOOKUP(D32,CAT!$E$2:$F$26,2)</f>
        <v>M08</v>
      </c>
      <c r="F32" s="23" t="s">
        <v>158</v>
      </c>
      <c r="G32" s="39" t="s">
        <v>21</v>
      </c>
      <c r="H32" s="24">
        <v>21553</v>
      </c>
      <c r="I32" s="22" t="s">
        <v>821</v>
      </c>
      <c r="J32" s="23" t="s">
        <v>1194</v>
      </c>
      <c r="K32" s="22">
        <f t="shared" si="1"/>
        <v>7</v>
      </c>
      <c r="L32" s="23">
        <f>IF(SUMIF(I_TAPPA!A:A,B32,I_TAPPA!O:O)=0,"",SUMIF(I_TAPPA!A:A,B32,I_TAPPA!O:O))</f>
        <v>189</v>
      </c>
      <c r="M32" s="26">
        <f>IF(SUMIF(II_TAPPA!A:A,B32,II_TAPPA!O:O)=0,"",SUMIF(II_TAPPA!A:A,B32,II_TAPPA!O:O))</f>
        <v>160</v>
      </c>
      <c r="N32" s="26">
        <f>IF(SUMIF(III_TAPPA!A:A,B32,III_TAPPA!O:O)=0,"",SUMIF(III_TAPPA!A:A,B32,III_TAPPA!O:O))</f>
        <v>147</v>
      </c>
      <c r="O32" s="26" t="str">
        <f>IF(SUMIF(IV_TAPPA!A:A,B32,IV_TAPPA!S:S)=0,"",SUMIF(IV_TAPPA!A:A,B32,IV_TAPPA!S:S))</f>
        <v/>
      </c>
      <c r="P32" s="26">
        <f>IF(SUMIF(V_TAPPA!A:A,B32,V_TAPPA!O:O)=0,"",SUMIF(V_TAPPA!A:A,B32,V_TAPPA!O:O))</f>
        <v>178</v>
      </c>
      <c r="Q32" s="26">
        <f>IF(SUMIF(VI_TAPPA!A:A,B32,VI_TAPPA!O:O)=0,"",SUMIF(VI_TAPPA!A:A,B32,VI_TAPPA!O:O))</f>
        <v>164</v>
      </c>
      <c r="R32" s="26">
        <f>IF(SUMIF(VII_TAPPA!A:A,B32,VII_TAPPA!O:O)=0,"",SUMIF(VII_TAPPA!A:A,B32,VII_TAPPA!O:O))</f>
        <v>170</v>
      </c>
      <c r="S32" s="26">
        <f>IF(SUMIF(VIII_TAPPA!A:A,B32,VIII_TAPPA!O:O)=0,"",SUMIF(VIII_TAPPA!A:A,B32,VIII_TAPPA!O:O))</f>
        <v>153</v>
      </c>
      <c r="T32" s="26">
        <f t="shared" si="2"/>
        <v>1161</v>
      </c>
      <c r="U32" s="26">
        <f t="shared" si="3"/>
        <v>0</v>
      </c>
      <c r="V32" s="26">
        <f t="shared" si="4"/>
        <v>1161</v>
      </c>
    </row>
    <row r="33" spans="1:22" ht="12.95" hidden="1" customHeight="1" x14ac:dyDescent="0.2">
      <c r="A33" s="25">
        <f t="shared" si="5"/>
        <v>32</v>
      </c>
      <c r="B33" s="64" t="str">
        <f t="shared" si="0"/>
        <v>TOZZI_GIUSEPPE_M09</v>
      </c>
      <c r="C33" s="22" t="s">
        <v>411</v>
      </c>
      <c r="D33" s="23" t="s">
        <v>70</v>
      </c>
      <c r="E33" s="23" t="str">
        <f>VLOOKUP(D33,CAT!$E$2:$F$26,2)</f>
        <v>M09</v>
      </c>
      <c r="F33" s="23" t="s">
        <v>69</v>
      </c>
      <c r="G33" s="39" t="s">
        <v>21</v>
      </c>
      <c r="H33" s="24">
        <v>19026</v>
      </c>
      <c r="I33" s="22" t="s">
        <v>740</v>
      </c>
      <c r="J33" s="23" t="s">
        <v>1169</v>
      </c>
      <c r="K33" s="22">
        <f t="shared" si="1"/>
        <v>8</v>
      </c>
      <c r="L33" s="23">
        <f>IF(SUMIF(I_TAPPA!A:A,B33,I_TAPPA!O:O)=0,"",SUMIF(I_TAPPA!A:A,B33,I_TAPPA!O:O))</f>
        <v>180</v>
      </c>
      <c r="M33" s="26">
        <f>IF(SUMIF(II_TAPPA!A:A,B33,II_TAPPA!O:O)=0,"",SUMIF(II_TAPPA!A:A,B33,II_TAPPA!O:O))</f>
        <v>157</v>
      </c>
      <c r="N33" s="26">
        <f>IF(SUMIF(III_TAPPA!A:A,B33,III_TAPPA!O:O)=0,"",SUMIF(III_TAPPA!A:A,B33,III_TAPPA!O:O))</f>
        <v>160</v>
      </c>
      <c r="O33" s="26">
        <f>IF(SUMIF(IV_TAPPA!A:A,B33,IV_TAPPA!S:S)=0,"",SUMIF(IV_TAPPA!A:A,B33,IV_TAPPA!S:S))</f>
        <v>137</v>
      </c>
      <c r="P33" s="26">
        <f>IF(SUMIF(V_TAPPA!A:A,B33,V_TAPPA!O:O)=0,"",SUMIF(V_TAPPA!A:A,B33,V_TAPPA!O:O))</f>
        <v>180</v>
      </c>
      <c r="Q33" s="26">
        <f>IF(SUMIF(VI_TAPPA!A:A,B33,VI_TAPPA!O:O)=0,"",SUMIF(VI_TAPPA!A:A,B33,VI_TAPPA!O:O))</f>
        <v>168</v>
      </c>
      <c r="R33" s="26">
        <f>IF(SUMIF(VII_TAPPA!A:A,B33,VII_TAPPA!O:O)=0,"",SUMIF(VII_TAPPA!A:A,B33,VII_TAPPA!O:O))</f>
        <v>165</v>
      </c>
      <c r="S33" s="26">
        <f>IF(SUMIF(VIII_TAPPA!A:A,B33,VIII_TAPPA!O:O)=0,"",SUMIF(VIII_TAPPA!A:A,B33,VIII_TAPPA!O:O))</f>
        <v>148</v>
      </c>
      <c r="T33" s="26">
        <f t="shared" si="2"/>
        <v>1295</v>
      </c>
      <c r="U33" s="26">
        <f t="shared" si="3"/>
        <v>137</v>
      </c>
      <c r="V33" s="26">
        <f t="shared" si="4"/>
        <v>1158</v>
      </c>
    </row>
    <row r="34" spans="1:22" ht="12.95" hidden="1" customHeight="1" x14ac:dyDescent="0.2">
      <c r="A34" s="25">
        <f t="shared" si="5"/>
        <v>33</v>
      </c>
      <c r="B34" s="64" t="str">
        <f t="shared" si="0"/>
        <v>MAURO_TOMMASO_M05</v>
      </c>
      <c r="C34" s="22" t="s">
        <v>1160</v>
      </c>
      <c r="D34" s="23" t="s">
        <v>29</v>
      </c>
      <c r="E34" s="23" t="str">
        <f>VLOOKUP(D34,CAT!$E$2:$F$26,2)</f>
        <v>M05</v>
      </c>
      <c r="F34" s="23" t="s">
        <v>86</v>
      </c>
      <c r="G34" s="39" t="s">
        <v>87</v>
      </c>
      <c r="H34" s="24">
        <v>26204</v>
      </c>
      <c r="I34" s="22" t="s">
        <v>1167</v>
      </c>
      <c r="J34" s="23" t="s">
        <v>92</v>
      </c>
      <c r="K34" s="22">
        <f t="shared" si="1"/>
        <v>7</v>
      </c>
      <c r="L34" s="23">
        <f>IF(SUMIF(I_TAPPA!A:A,B34,I_TAPPA!O:O)=0,"",SUMIF(I_TAPPA!A:A,B34,I_TAPPA!O:O))</f>
        <v>182</v>
      </c>
      <c r="M34" s="26">
        <f>IF(SUMIF(II_TAPPA!A:A,B34,II_TAPPA!O:O)=0,"",SUMIF(II_TAPPA!A:A,B34,II_TAPPA!O:O))</f>
        <v>154</v>
      </c>
      <c r="N34" s="26">
        <f>IF(SUMIF(III_TAPPA!A:A,B34,III_TAPPA!O:O)=0,"",SUMIF(III_TAPPA!A:A,B34,III_TAPPA!O:O))</f>
        <v>164</v>
      </c>
      <c r="O34" s="26">
        <f>IF(SUMIF(IV_TAPPA!A:A,B34,IV_TAPPA!S:S)=0,"",SUMIF(IV_TAPPA!A:A,B34,IV_TAPPA!S:S))</f>
        <v>144</v>
      </c>
      <c r="P34" s="26">
        <f>IF(SUMIF(V_TAPPA!A:A,B34,V_TAPPA!O:O)=0,"",SUMIF(V_TAPPA!A:A,B34,V_TAPPA!O:O))</f>
        <v>176</v>
      </c>
      <c r="Q34" s="26">
        <f>IF(SUMIF(VI_TAPPA!A:A,B34,VI_TAPPA!O:O)=0,"",SUMIF(VI_TAPPA!A:A,B34,VI_TAPPA!O:O))</f>
        <v>181</v>
      </c>
      <c r="R34" s="26" t="str">
        <f>IF(SUMIF(VII_TAPPA!A:A,B34,VII_TAPPA!O:O)=0,"",SUMIF(VII_TAPPA!A:A,B34,VII_TAPPA!O:O))</f>
        <v/>
      </c>
      <c r="S34" s="26">
        <f>IF(SUMIF(VIII_TAPPA!A:A,B34,VIII_TAPPA!O:O)=0,"",SUMIF(VIII_TAPPA!A:A,B34,VIII_TAPPA!O:O))</f>
        <v>156</v>
      </c>
      <c r="T34" s="26">
        <f t="shared" si="2"/>
        <v>1157</v>
      </c>
      <c r="U34" s="26">
        <f t="shared" si="3"/>
        <v>0</v>
      </c>
      <c r="V34" s="26">
        <f t="shared" si="4"/>
        <v>1157</v>
      </c>
    </row>
    <row r="35" spans="1:22" ht="12.95" hidden="1" customHeight="1" x14ac:dyDescent="0.2">
      <c r="A35" s="25">
        <f t="shared" si="5"/>
        <v>34</v>
      </c>
      <c r="B35" s="64" t="str">
        <f t="shared" si="0"/>
        <v>TREMONTE_PATRIZIO_M04</v>
      </c>
      <c r="C35" s="22" t="s">
        <v>415</v>
      </c>
      <c r="D35" s="23" t="s">
        <v>7</v>
      </c>
      <c r="E35" s="23" t="str">
        <f>VLOOKUP(D35,CAT!$E$2:$F$26,2)</f>
        <v>M04</v>
      </c>
      <c r="F35" s="23" t="s">
        <v>296</v>
      </c>
      <c r="G35" s="39" t="s">
        <v>101</v>
      </c>
      <c r="H35" s="24">
        <v>27973</v>
      </c>
      <c r="I35" s="22" t="s">
        <v>740</v>
      </c>
      <c r="J35" s="23" t="s">
        <v>1169</v>
      </c>
      <c r="K35" s="22">
        <f t="shared" si="1"/>
        <v>6</v>
      </c>
      <c r="L35" s="23" t="str">
        <f>IF(SUMIF(I_TAPPA!A:A,B35,I_TAPPA!O:O)=0,"",SUMIF(I_TAPPA!A:A,B35,I_TAPPA!O:O))</f>
        <v/>
      </c>
      <c r="M35" s="26">
        <f>IF(SUMIF(II_TAPPA!A:A,B35,II_TAPPA!O:O)=0,"",SUMIF(II_TAPPA!A:A,B35,II_TAPPA!O:O))</f>
        <v>197</v>
      </c>
      <c r="N35" s="26">
        <f>IF(SUMIF(III_TAPPA!A:A,B35,III_TAPPA!O:O)=0,"",SUMIF(III_TAPPA!A:A,B35,III_TAPPA!O:O))</f>
        <v>203</v>
      </c>
      <c r="O35" s="26">
        <f>IF(SUMIF(IV_TAPPA!A:A,B35,IV_TAPPA!S:S)=0,"",SUMIF(IV_TAPPA!A:A,B35,IV_TAPPA!S:S))</f>
        <v>200</v>
      </c>
      <c r="P35" s="26">
        <f>IF(SUMIF(V_TAPPA!A:A,B35,V_TAPPA!O:O)=0,"",SUMIF(V_TAPPA!A:A,B35,V_TAPPA!O:O))</f>
        <v>171</v>
      </c>
      <c r="Q35" s="26">
        <f>IF(SUMIF(VI_TAPPA!A:A,B35,VI_TAPPA!O:O)=0,"",SUMIF(VI_TAPPA!A:A,B35,VI_TAPPA!O:O))</f>
        <v>195</v>
      </c>
      <c r="R35" s="26" t="str">
        <f>IF(SUMIF(VII_TAPPA!A:A,B35,VII_TAPPA!O:O)=0,"",SUMIF(VII_TAPPA!A:A,B35,VII_TAPPA!O:O))</f>
        <v/>
      </c>
      <c r="S35" s="26">
        <f>IF(SUMIF(VIII_TAPPA!A:A,B35,VIII_TAPPA!O:O)=0,"",SUMIF(VIII_TAPPA!A:A,B35,VIII_TAPPA!O:O))</f>
        <v>187</v>
      </c>
      <c r="T35" s="26">
        <f t="shared" si="2"/>
        <v>1153</v>
      </c>
      <c r="U35" s="26">
        <f t="shared" si="3"/>
        <v>0</v>
      </c>
      <c r="V35" s="26">
        <f t="shared" si="4"/>
        <v>1153</v>
      </c>
    </row>
    <row r="36" spans="1:22" ht="12.95" hidden="1" customHeight="1" x14ac:dyDescent="0.2">
      <c r="A36" s="25">
        <f t="shared" si="5"/>
        <v>35</v>
      </c>
      <c r="B36" s="64" t="str">
        <f t="shared" si="0"/>
        <v>PIETROVITO_SERGIO_M06</v>
      </c>
      <c r="C36" s="22" t="s">
        <v>1162</v>
      </c>
      <c r="D36" s="23" t="s">
        <v>15</v>
      </c>
      <c r="E36" s="23" t="str">
        <f>VLOOKUP(D36,CAT!$E$2:$F$26,2)</f>
        <v>M06</v>
      </c>
      <c r="F36" s="23" t="s">
        <v>1147</v>
      </c>
      <c r="G36" s="39" t="s">
        <v>88</v>
      </c>
      <c r="H36" s="24">
        <v>25222</v>
      </c>
      <c r="I36" s="22" t="s">
        <v>1167</v>
      </c>
      <c r="J36" s="23" t="s">
        <v>92</v>
      </c>
      <c r="K36" s="22">
        <f t="shared" si="1"/>
        <v>6</v>
      </c>
      <c r="L36" s="23">
        <f>IF(SUMIF(I_TAPPA!A:A,B36,I_TAPPA!O:O)=0,"",SUMIF(I_TAPPA!A:A,B36,I_TAPPA!O:O))</f>
        <v>203</v>
      </c>
      <c r="M36" s="26" t="str">
        <f>IF(SUMIF(II_TAPPA!A:A,B36,II_TAPPA!O:O)=0,"",SUMIF(II_TAPPA!A:A,B36,II_TAPPA!O:O))</f>
        <v/>
      </c>
      <c r="N36" s="26">
        <f>IF(SUMIF(III_TAPPA!A:A,B36,III_TAPPA!O:O)=0,"",SUMIF(III_TAPPA!A:A,B36,III_TAPPA!O:O))</f>
        <v>193</v>
      </c>
      <c r="O36" s="26">
        <f>IF(SUMIF(IV_TAPPA!A:A,B36,IV_TAPPA!S:S)=0,"",SUMIF(IV_TAPPA!A:A,B36,IV_TAPPA!S:S))</f>
        <v>177</v>
      </c>
      <c r="P36" s="26">
        <f>IF(SUMIF(V_TAPPA!A:A,B36,V_TAPPA!O:O)=0,"",SUMIF(V_TAPPA!A:A,B36,V_TAPPA!O:O))</f>
        <v>196</v>
      </c>
      <c r="Q36" s="26" t="str">
        <f>IF(SUMIF(VI_TAPPA!A:A,B36,VI_TAPPA!O:O)=0,"",SUMIF(VI_TAPPA!A:A,B36,VI_TAPPA!O:O))</f>
        <v/>
      </c>
      <c r="R36" s="26">
        <f>IF(SUMIF(VII_TAPPA!A:A,B36,VII_TAPPA!O:O)=0,"",SUMIF(VII_TAPPA!A:A,B36,VII_TAPPA!O:O))</f>
        <v>191</v>
      </c>
      <c r="S36" s="26">
        <f>IF(SUMIF(VIII_TAPPA!A:A,B36,VIII_TAPPA!O:O)=0,"",SUMIF(VIII_TAPPA!A:A,B36,VIII_TAPPA!O:O))</f>
        <v>186</v>
      </c>
      <c r="T36" s="26">
        <f t="shared" si="2"/>
        <v>1146</v>
      </c>
      <c r="U36" s="26">
        <f t="shared" si="3"/>
        <v>0</v>
      </c>
      <c r="V36" s="26">
        <f t="shared" si="4"/>
        <v>1146</v>
      </c>
    </row>
    <row r="37" spans="1:22" ht="12.95" hidden="1" customHeight="1" x14ac:dyDescent="0.2">
      <c r="A37" s="25">
        <f t="shared" si="5"/>
        <v>36</v>
      </c>
      <c r="B37" s="64" t="str">
        <f t="shared" si="0"/>
        <v>SIMPATICO_DOMENICO_M04</v>
      </c>
      <c r="C37" s="22" t="s">
        <v>761</v>
      </c>
      <c r="D37" s="23" t="s">
        <v>7</v>
      </c>
      <c r="E37" s="23" t="str">
        <f>VLOOKUP(D37,CAT!$E$2:$F$26,2)</f>
        <v>M04</v>
      </c>
      <c r="F37" s="23" t="s">
        <v>762</v>
      </c>
      <c r="G37" s="39" t="s">
        <v>28</v>
      </c>
      <c r="H37" s="24">
        <v>27434</v>
      </c>
      <c r="I37" s="22" t="s">
        <v>740</v>
      </c>
      <c r="J37" s="27" t="s">
        <v>1169</v>
      </c>
      <c r="K37" s="142">
        <f t="shared" si="1"/>
        <v>5</v>
      </c>
      <c r="L37" s="23">
        <f>IF(SUMIF(I_TAPPA!A:A,B37,I_TAPPA!O:O)=0,"",SUMIF(I_TAPPA!A:A,B37,I_TAPPA!O:O))</f>
        <v>228</v>
      </c>
      <c r="M37" s="26">
        <f>IF(SUMIF(II_TAPPA!A:A,B37,II_TAPPA!O:O)=0,"",SUMIF(II_TAPPA!A:A,B37,II_TAPPA!O:O))</f>
        <v>228</v>
      </c>
      <c r="N37" s="26" t="str">
        <f>IF(SUMIF(III_TAPPA!A:A,B37,III_TAPPA!O:O)=0,"",SUMIF(III_TAPPA!A:A,B37,III_TAPPA!O:O))</f>
        <v/>
      </c>
      <c r="O37" s="26">
        <f>IF(SUMIF(IV_TAPPA!A:A,B37,IV_TAPPA!S:S)=0,"",SUMIF(IV_TAPPA!A:A,B37,IV_TAPPA!S:S))</f>
        <v>220</v>
      </c>
      <c r="P37" s="26" t="str">
        <f>IF(SUMIF(V_TAPPA!A:A,B37,V_TAPPA!O:O)=0,"",SUMIF(V_TAPPA!A:A,B37,V_TAPPA!O:O))</f>
        <v/>
      </c>
      <c r="Q37" s="26">
        <f>IF(SUMIF(VI_TAPPA!A:A,B37,VI_TAPPA!O:O)=0,"",SUMIF(VI_TAPPA!A:A,B37,VI_TAPPA!O:O))</f>
        <v>220</v>
      </c>
      <c r="R37" s="26" t="str">
        <f>IF(SUMIF(VII_TAPPA!A:A,B37,VII_TAPPA!O:O)=0,"",SUMIF(VII_TAPPA!A:A,B37,VII_TAPPA!O:O))</f>
        <v/>
      </c>
      <c r="S37" s="26">
        <f>IF(SUMIF(VIII_TAPPA!A:A,B37,VIII_TAPPA!O:O)=0,"",SUMIF(VIII_TAPPA!A:A,B37,VIII_TAPPA!O:O))</f>
        <v>235</v>
      </c>
      <c r="T37" s="26">
        <f t="shared" si="2"/>
        <v>1131</v>
      </c>
      <c r="U37" s="26">
        <f t="shared" si="3"/>
        <v>0</v>
      </c>
      <c r="V37" s="26">
        <f t="shared" si="4"/>
        <v>1131</v>
      </c>
    </row>
    <row r="38" spans="1:22" ht="12.95" hidden="1" customHeight="1" x14ac:dyDescent="0.2">
      <c r="A38" s="25">
        <f t="shared" si="5"/>
        <v>37</v>
      </c>
      <c r="B38" s="64" t="str">
        <f t="shared" si="0"/>
        <v>COSTANZO_GIUSEPPE_M02</v>
      </c>
      <c r="C38" s="22" t="s">
        <v>433</v>
      </c>
      <c r="D38" s="23" t="s">
        <v>20</v>
      </c>
      <c r="E38" s="23" t="str">
        <f>VLOOKUP(D38,CAT!$E$2:$F$26,2)</f>
        <v>M02</v>
      </c>
      <c r="F38" s="23" t="s">
        <v>19</v>
      </c>
      <c r="G38" s="39" t="s">
        <v>21</v>
      </c>
      <c r="H38" s="24">
        <v>31051</v>
      </c>
      <c r="I38" s="22" t="s">
        <v>740</v>
      </c>
      <c r="J38" s="23" t="s">
        <v>1169</v>
      </c>
      <c r="K38" s="22">
        <f t="shared" si="1"/>
        <v>6</v>
      </c>
      <c r="L38" s="23">
        <f>IF(SUMIF(I_TAPPA!A:A,B38,I_TAPPA!O:O)=0,"",SUMIF(I_TAPPA!A:A,B38,I_TAPPA!O:O))</f>
        <v>199</v>
      </c>
      <c r="M38" s="26">
        <f>IF(SUMIF(II_TAPPA!A:A,B38,II_TAPPA!O:O)=0,"",SUMIF(II_TAPPA!A:A,B38,II_TAPPA!O:O))</f>
        <v>178</v>
      </c>
      <c r="N38" s="26">
        <f>IF(SUMIF(III_TAPPA!A:A,B38,III_TAPPA!O:O)=0,"",SUMIF(III_TAPPA!A:A,B38,III_TAPPA!O:O))</f>
        <v>189</v>
      </c>
      <c r="O38" s="26">
        <f>IF(SUMIF(IV_TAPPA!A:A,B38,IV_TAPPA!S:S)=0,"",SUMIF(IV_TAPPA!A:A,B38,IV_TAPPA!S:S))</f>
        <v>171</v>
      </c>
      <c r="P38" s="26" t="str">
        <f>IF(SUMIF(V_TAPPA!A:A,B38,V_TAPPA!O:O)=0,"",SUMIF(V_TAPPA!A:A,B38,V_TAPPA!O:O))</f>
        <v/>
      </c>
      <c r="Q38" s="26" t="str">
        <f>IF(SUMIF(VI_TAPPA!A:A,B38,VI_TAPPA!O:O)=0,"",SUMIF(VI_TAPPA!A:A,B38,VI_TAPPA!O:O))</f>
        <v/>
      </c>
      <c r="R38" s="26">
        <f>IF(SUMIF(VII_TAPPA!A:A,B38,VII_TAPPA!O:O)=0,"",SUMIF(VII_TAPPA!A:A,B38,VII_TAPPA!O:O))</f>
        <v>167</v>
      </c>
      <c r="S38" s="26">
        <f>IF(SUMIF(VIII_TAPPA!A:A,B38,VIII_TAPPA!O:O)=0,"",SUMIF(VIII_TAPPA!A:A,B38,VIII_TAPPA!O:O))</f>
        <v>188</v>
      </c>
      <c r="T38" s="26">
        <f t="shared" si="2"/>
        <v>1092</v>
      </c>
      <c r="U38" s="26">
        <f t="shared" si="3"/>
        <v>0</v>
      </c>
      <c r="V38" s="26">
        <f t="shared" si="4"/>
        <v>1092</v>
      </c>
    </row>
    <row r="39" spans="1:22" ht="12.95" hidden="1" customHeight="1" x14ac:dyDescent="0.2">
      <c r="A39" s="25">
        <f t="shared" si="5"/>
        <v>38</v>
      </c>
      <c r="B39" s="64" t="str">
        <f t="shared" si="0"/>
        <v>DI_CAPRIO_ANTONIO_M08</v>
      </c>
      <c r="C39" s="22" t="s">
        <v>563</v>
      </c>
      <c r="D39" s="23" t="s">
        <v>9</v>
      </c>
      <c r="E39" s="23" t="str">
        <f>VLOOKUP(D39,CAT!$E$2:$F$26,2)</f>
        <v>M08</v>
      </c>
      <c r="F39" s="23" t="s">
        <v>1107</v>
      </c>
      <c r="G39" s="39" t="s">
        <v>22</v>
      </c>
      <c r="H39" s="24">
        <v>20124</v>
      </c>
      <c r="I39" s="22" t="s">
        <v>821</v>
      </c>
      <c r="J39" s="23" t="s">
        <v>1194</v>
      </c>
      <c r="K39" s="22">
        <f t="shared" si="1"/>
        <v>7</v>
      </c>
      <c r="L39" s="23">
        <f>IF(SUMIF(I_TAPPA!A:A,B39,I_TAPPA!O:O)=0,"",SUMIF(I_TAPPA!A:A,B39,I_TAPPA!O:O))</f>
        <v>178</v>
      </c>
      <c r="M39" s="26">
        <f>IF(SUMIF(II_TAPPA!A:A,B39,II_TAPPA!O:O)=0,"",SUMIF(II_TAPPA!A:A,B39,II_TAPPA!O:O))</f>
        <v>133</v>
      </c>
      <c r="N39" s="26">
        <f>IF(SUMIF(III_TAPPA!A:A,B39,III_TAPPA!O:O)=0,"",SUMIF(III_TAPPA!A:A,B39,III_TAPPA!O:O))</f>
        <v>137</v>
      </c>
      <c r="O39" s="26" t="str">
        <f>IF(SUMIF(IV_TAPPA!A:A,B39,IV_TAPPA!S:S)=0,"",SUMIF(IV_TAPPA!A:A,B39,IV_TAPPA!S:S))</f>
        <v/>
      </c>
      <c r="P39" s="26">
        <f>IF(SUMIF(V_TAPPA!A:A,B39,V_TAPPA!O:O)=0,"",SUMIF(V_TAPPA!A:A,B39,V_TAPPA!O:O))</f>
        <v>173</v>
      </c>
      <c r="Q39" s="26">
        <f>IF(SUMIF(VI_TAPPA!A:A,B39,VI_TAPPA!O:O)=0,"",SUMIF(VI_TAPPA!A:A,B39,VI_TAPPA!O:O))</f>
        <v>158</v>
      </c>
      <c r="R39" s="26">
        <f>IF(SUMIF(VII_TAPPA!A:A,B39,VII_TAPPA!O:O)=0,"",SUMIF(VII_TAPPA!A:A,B39,VII_TAPPA!O:O))</f>
        <v>166</v>
      </c>
      <c r="S39" s="26">
        <f>IF(SUMIF(VIII_TAPPA!A:A,B39,VIII_TAPPA!O:O)=0,"",SUMIF(VIII_TAPPA!A:A,B39,VIII_TAPPA!O:O))</f>
        <v>145</v>
      </c>
      <c r="T39" s="26">
        <f t="shared" si="2"/>
        <v>1090</v>
      </c>
      <c r="U39" s="26">
        <f t="shared" si="3"/>
        <v>0</v>
      </c>
      <c r="V39" s="26">
        <f t="shared" si="4"/>
        <v>1090</v>
      </c>
    </row>
    <row r="40" spans="1:22" ht="12.95" hidden="1" customHeight="1" x14ac:dyDescent="0.2">
      <c r="A40" s="25">
        <f t="shared" si="5"/>
        <v>39</v>
      </c>
      <c r="B40" s="64" t="str">
        <f t="shared" si="0"/>
        <v>D'ALESSIO_EMILIO_M07</v>
      </c>
      <c r="C40" s="22" t="s">
        <v>855</v>
      </c>
      <c r="D40" s="23" t="s">
        <v>17</v>
      </c>
      <c r="E40" s="23" t="str">
        <f>VLOOKUP(D40,CAT!$E$2:$F$26,2)</f>
        <v>M07</v>
      </c>
      <c r="F40" s="23" t="s">
        <v>172</v>
      </c>
      <c r="G40" s="39" t="s">
        <v>60</v>
      </c>
      <c r="H40" s="24">
        <v>23163</v>
      </c>
      <c r="I40" s="22" t="s">
        <v>879</v>
      </c>
      <c r="J40" s="23" t="s">
        <v>189</v>
      </c>
      <c r="K40" s="22">
        <f t="shared" si="1"/>
        <v>7</v>
      </c>
      <c r="L40" s="23">
        <f>IF(SUMIF(I_TAPPA!A:A,B40,I_TAPPA!O:O)=0,"",SUMIF(I_TAPPA!A:A,B40,I_TAPPA!O:O))</f>
        <v>174</v>
      </c>
      <c r="M40" s="26">
        <f>IF(SUMIF(II_TAPPA!A:A,B40,II_TAPPA!O:O)=0,"",SUMIF(II_TAPPA!A:A,B40,II_TAPPA!O:O))</f>
        <v>134</v>
      </c>
      <c r="N40" s="26">
        <f>IF(SUMIF(III_TAPPA!A:A,B40,III_TAPPA!O:O)=0,"",SUMIF(III_TAPPA!A:A,B40,III_TAPPA!O:O))</f>
        <v>139</v>
      </c>
      <c r="O40" s="26">
        <f>IF(SUMIF(IV_TAPPA!A:A,B40,IV_TAPPA!S:S)=0,"",SUMIF(IV_TAPPA!A:A,B40,IV_TAPPA!S:S))</f>
        <v>124</v>
      </c>
      <c r="P40" s="26">
        <f>IF(SUMIF(V_TAPPA!A:A,B40,V_TAPPA!O:O)=0,"",SUMIF(V_TAPPA!A:A,B40,V_TAPPA!O:O))</f>
        <v>177</v>
      </c>
      <c r="Q40" s="26">
        <f>IF(SUMIF(VI_TAPPA!A:A,B40,VI_TAPPA!O:O)=0,"",SUMIF(VI_TAPPA!A:A,B40,VI_TAPPA!O:O))</f>
        <v>173</v>
      </c>
      <c r="R40" s="26">
        <f>IF(SUMIF(VII_TAPPA!A:A,B40,VII_TAPPA!O:O)=0,"",SUMIF(VII_TAPPA!A:A,B40,VII_TAPPA!O:O))</f>
        <v>163</v>
      </c>
      <c r="S40" s="26" t="str">
        <f>IF(SUMIF(VIII_TAPPA!A:A,B40,VIII_TAPPA!O:O)=0,"",SUMIF(VIII_TAPPA!A:A,B40,VIII_TAPPA!O:O))</f>
        <v/>
      </c>
      <c r="T40" s="26">
        <f t="shared" si="2"/>
        <v>1084</v>
      </c>
      <c r="U40" s="26">
        <f t="shared" si="3"/>
        <v>0</v>
      </c>
      <c r="V40" s="26">
        <f t="shared" si="4"/>
        <v>1084</v>
      </c>
    </row>
    <row r="41" spans="1:22" ht="12.95" hidden="1" customHeight="1" x14ac:dyDescent="0.2">
      <c r="A41" s="25">
        <f t="shared" si="5"/>
        <v>40</v>
      </c>
      <c r="B41" s="64" t="str">
        <f t="shared" si="0"/>
        <v>TOZZI_ANTONIO_M02</v>
      </c>
      <c r="C41" s="22" t="s">
        <v>410</v>
      </c>
      <c r="D41" s="23" t="s">
        <v>20</v>
      </c>
      <c r="E41" s="23" t="str">
        <f>VLOOKUP(D41,CAT!$E$2:$F$26,2)</f>
        <v>M02</v>
      </c>
      <c r="F41" s="23" t="s">
        <v>69</v>
      </c>
      <c r="G41" s="39" t="s">
        <v>22</v>
      </c>
      <c r="H41" s="24">
        <v>31490</v>
      </c>
      <c r="I41" s="22" t="s">
        <v>740</v>
      </c>
      <c r="J41" s="23" t="s">
        <v>1169</v>
      </c>
      <c r="K41" s="22">
        <f t="shared" si="1"/>
        <v>5</v>
      </c>
      <c r="L41" s="23">
        <f>IF(SUMIF(I_TAPPA!A:A,B41,I_TAPPA!O:O)=0,"",SUMIF(I_TAPPA!A:A,B41,I_TAPPA!O:O))</f>
        <v>214</v>
      </c>
      <c r="M41" s="26" t="str">
        <f>IF(SUMIF(II_TAPPA!A:A,B41,II_TAPPA!O:O)=0,"",SUMIF(II_TAPPA!A:A,B41,II_TAPPA!O:O))</f>
        <v/>
      </c>
      <c r="N41" s="26" t="str">
        <f>IF(SUMIF(III_TAPPA!A:A,B41,III_TAPPA!O:O)=0,"",SUMIF(III_TAPPA!A:A,B41,III_TAPPA!O:O))</f>
        <v/>
      </c>
      <c r="O41" s="26" t="str">
        <f>IF(SUMIF(IV_TAPPA!A:A,B41,IV_TAPPA!S:S)=0,"",SUMIF(IV_TAPPA!A:A,B41,IV_TAPPA!S:S))</f>
        <v/>
      </c>
      <c r="P41" s="26">
        <f>IF(SUMIF(V_TAPPA!A:A,B41,V_TAPPA!O:O)=0,"",SUMIF(V_TAPPA!A:A,B41,V_TAPPA!O:O))</f>
        <v>209</v>
      </c>
      <c r="Q41" s="26">
        <f>IF(SUMIF(VI_TAPPA!A:A,B41,VI_TAPPA!O:O)=0,"",SUMIF(VI_TAPPA!A:A,B41,VI_TAPPA!O:O))</f>
        <v>211</v>
      </c>
      <c r="R41" s="26">
        <f>IF(SUMIF(VII_TAPPA!A:A,B41,VII_TAPPA!O:O)=0,"",SUMIF(VII_TAPPA!A:A,B41,VII_TAPPA!O:O))</f>
        <v>213</v>
      </c>
      <c r="S41" s="26">
        <f>IF(SUMIF(VIII_TAPPA!A:A,B41,VIII_TAPPA!O:O)=0,"",SUMIF(VIII_TAPPA!A:A,B41,VIII_TAPPA!O:O))</f>
        <v>211</v>
      </c>
      <c r="T41" s="26">
        <f t="shared" si="2"/>
        <v>1058</v>
      </c>
      <c r="U41" s="26">
        <f t="shared" si="3"/>
        <v>0</v>
      </c>
      <c r="V41" s="26">
        <f t="shared" si="4"/>
        <v>1058</v>
      </c>
    </row>
    <row r="42" spans="1:22" ht="12.95" hidden="1" customHeight="1" x14ac:dyDescent="0.2">
      <c r="A42" s="25">
        <f t="shared" si="5"/>
        <v>41</v>
      </c>
      <c r="B42" s="64" t="str">
        <f t="shared" si="0"/>
        <v>PETROCCIA_DONATO_M05</v>
      </c>
      <c r="C42" s="22" t="s">
        <v>394</v>
      </c>
      <c r="D42" s="23" t="s">
        <v>29</v>
      </c>
      <c r="E42" s="23" t="str">
        <f>VLOOKUP(D42,CAT!$E$2:$F$26,2)</f>
        <v>M05</v>
      </c>
      <c r="F42" s="23" t="s">
        <v>57</v>
      </c>
      <c r="G42" s="39" t="s">
        <v>41</v>
      </c>
      <c r="H42" s="24">
        <v>25833</v>
      </c>
      <c r="I42" s="22" t="s">
        <v>740</v>
      </c>
      <c r="J42" s="27" t="s">
        <v>1169</v>
      </c>
      <c r="K42" s="142">
        <f t="shared" si="1"/>
        <v>6</v>
      </c>
      <c r="L42" s="23">
        <f>IF(SUMIF(I_TAPPA!A:A,B42,I_TAPPA!O:O)=0,"",SUMIF(I_TAPPA!A:A,B42,I_TAPPA!O:O))</f>
        <v>186</v>
      </c>
      <c r="M42" s="26">
        <f>IF(SUMIF(II_TAPPA!A:A,B42,II_TAPPA!O:O)=0,"",SUMIF(II_TAPPA!A:A,B42,II_TAPPA!O:O))</f>
        <v>171</v>
      </c>
      <c r="N42" s="26">
        <f>IF(SUMIF(III_TAPPA!A:A,B42,III_TAPPA!O:O)=0,"",SUMIF(III_TAPPA!A:A,B42,III_TAPPA!O:O))</f>
        <v>172</v>
      </c>
      <c r="O42" s="26">
        <f>IF(SUMIF(IV_TAPPA!A:A,B42,IV_TAPPA!S:S)=0,"",SUMIF(IV_TAPPA!A:A,B42,IV_TAPPA!S:S))</f>
        <v>167</v>
      </c>
      <c r="P42" s="26">
        <f>IF(SUMIF(V_TAPPA!A:A,B42,V_TAPPA!O:O)=0,"",SUMIF(V_TAPPA!A:A,B42,V_TAPPA!O:O))</f>
        <v>190</v>
      </c>
      <c r="Q42" s="26" t="str">
        <f>IF(SUMIF(VI_TAPPA!A:A,B42,VI_TAPPA!O:O)=0,"",SUMIF(VI_TAPPA!A:A,B42,VI_TAPPA!O:O))</f>
        <v/>
      </c>
      <c r="R42" s="26" t="str">
        <f>IF(SUMIF(VII_TAPPA!A:A,B42,VII_TAPPA!O:O)=0,"",SUMIF(VII_TAPPA!A:A,B42,VII_TAPPA!O:O))</f>
        <v/>
      </c>
      <c r="S42" s="26">
        <f>IF(SUMIF(VIII_TAPPA!A:A,B42,VIII_TAPPA!O:O)=0,"",SUMIF(VIII_TAPPA!A:A,B42,VIII_TAPPA!O:O))</f>
        <v>167</v>
      </c>
      <c r="T42" s="26">
        <f t="shared" si="2"/>
        <v>1053</v>
      </c>
      <c r="U42" s="26">
        <f t="shared" si="3"/>
        <v>0</v>
      </c>
      <c r="V42" s="26">
        <f t="shared" si="4"/>
        <v>1053</v>
      </c>
    </row>
    <row r="43" spans="1:22" ht="12.95" hidden="1" customHeight="1" x14ac:dyDescent="0.2">
      <c r="A43" s="25">
        <f t="shared" si="5"/>
        <v>42</v>
      </c>
      <c r="B43" s="64" t="str">
        <f t="shared" si="0"/>
        <v>PANNELLA_GIANFRANCO_M03</v>
      </c>
      <c r="C43" s="22" t="s">
        <v>757</v>
      </c>
      <c r="D43" s="23" t="s">
        <v>3</v>
      </c>
      <c r="E43" s="23" t="str">
        <f>VLOOKUP(D43,CAT!$E$2:$F$26,2)</f>
        <v>M03</v>
      </c>
      <c r="F43" s="23" t="s">
        <v>651</v>
      </c>
      <c r="G43" s="39" t="s">
        <v>151</v>
      </c>
      <c r="H43" s="24">
        <v>29908</v>
      </c>
      <c r="I43" s="22" t="s">
        <v>740</v>
      </c>
      <c r="J43" s="23" t="s">
        <v>1169</v>
      </c>
      <c r="K43" s="22">
        <f t="shared" si="1"/>
        <v>7</v>
      </c>
      <c r="L43" s="23">
        <f>IF(SUMIF(I_TAPPA!A:A,B43,I_TAPPA!O:O)=0,"",SUMIF(I_TAPPA!A:A,B43,I_TAPPA!O:O))</f>
        <v>171</v>
      </c>
      <c r="M43" s="26">
        <f>IF(SUMIF(II_TAPPA!A:A,B43,II_TAPPA!O:O)=0,"",SUMIF(II_TAPPA!A:A,B43,II_TAPPA!O:O))</f>
        <v>137</v>
      </c>
      <c r="N43" s="26">
        <f>IF(SUMIF(III_TAPPA!A:A,B43,III_TAPPA!O:O)=0,"",SUMIF(III_TAPPA!A:A,B43,III_TAPPA!O:O))</f>
        <v>140</v>
      </c>
      <c r="O43" s="26">
        <f>IF(SUMIF(IV_TAPPA!A:A,B43,IV_TAPPA!S:S)=0,"",SUMIF(IV_TAPPA!A:A,B43,IV_TAPPA!S:S))</f>
        <v>122</v>
      </c>
      <c r="P43" s="26">
        <f>IF(SUMIF(V_TAPPA!A:A,B43,V_TAPPA!O:O)=0,"",SUMIF(V_TAPPA!A:A,B43,V_TAPPA!O:O))</f>
        <v>163</v>
      </c>
      <c r="Q43" s="26">
        <f>IF(SUMIF(VI_TAPPA!A:A,B43,VI_TAPPA!O:O)=0,"",SUMIF(VI_TAPPA!A:A,B43,VI_TAPPA!O:O))</f>
        <v>162</v>
      </c>
      <c r="R43" s="26" t="str">
        <f>IF(SUMIF(VII_TAPPA!A:A,B43,VII_TAPPA!O:O)=0,"",SUMIF(VII_TAPPA!A:A,B43,VII_TAPPA!O:O))</f>
        <v/>
      </c>
      <c r="S43" s="26">
        <f>IF(SUMIF(VIII_TAPPA!A:A,B43,VIII_TAPPA!O:O)=0,"",SUMIF(VIII_TAPPA!A:A,B43,VIII_TAPPA!O:O))</f>
        <v>140</v>
      </c>
      <c r="T43" s="26">
        <f t="shared" si="2"/>
        <v>1035</v>
      </c>
      <c r="U43" s="26">
        <f t="shared" si="3"/>
        <v>0</v>
      </c>
      <c r="V43" s="26">
        <f t="shared" si="4"/>
        <v>1035</v>
      </c>
    </row>
    <row r="44" spans="1:22" ht="12.95" hidden="1" customHeight="1" x14ac:dyDescent="0.2">
      <c r="A44" s="25">
        <f t="shared" si="5"/>
        <v>43</v>
      </c>
      <c r="B44" s="64" t="str">
        <f t="shared" si="0"/>
        <v>DE_LUCA_GIOVANNI_M09</v>
      </c>
      <c r="C44" s="22" t="s">
        <v>923</v>
      </c>
      <c r="D44" s="23" t="s">
        <v>70</v>
      </c>
      <c r="E44" s="23" t="str">
        <f>VLOOKUP(D44,CAT!$E$2:$F$26,2)</f>
        <v>M09</v>
      </c>
      <c r="F44" s="23" t="s">
        <v>1137</v>
      </c>
      <c r="G44" s="39" t="s">
        <v>34</v>
      </c>
      <c r="H44" s="24">
        <v>19573</v>
      </c>
      <c r="I44" s="22" t="s">
        <v>918</v>
      </c>
      <c r="J44" s="23" t="s">
        <v>328</v>
      </c>
      <c r="K44" s="22">
        <f t="shared" si="1"/>
        <v>8</v>
      </c>
      <c r="L44" s="23">
        <f>IF(SUMIF(I_TAPPA!A:A,B44,I_TAPPA!O:O)=0,"",SUMIF(I_TAPPA!A:A,B44,I_TAPPA!O:O))</f>
        <v>167</v>
      </c>
      <c r="M44" s="26">
        <f>IF(SUMIF(II_TAPPA!A:A,B44,II_TAPPA!O:O)=0,"",SUMIF(II_TAPPA!A:A,B44,II_TAPPA!O:O))</f>
        <v>136</v>
      </c>
      <c r="N44" s="26">
        <f>IF(SUMIF(III_TAPPA!A:A,B44,III_TAPPA!O:O)=0,"",SUMIF(III_TAPPA!A:A,B44,III_TAPPA!O:O))</f>
        <v>134</v>
      </c>
      <c r="O44" s="26">
        <f>IF(SUMIF(IV_TAPPA!A:A,B44,IV_TAPPA!S:S)=0,"",SUMIF(IV_TAPPA!A:A,B44,IV_TAPPA!S:S))</f>
        <v>115</v>
      </c>
      <c r="P44" s="26">
        <f>IF(SUMIF(V_TAPPA!A:A,B44,V_TAPPA!O:O)=0,"",SUMIF(V_TAPPA!A:A,B44,V_TAPPA!O:O))</f>
        <v>165</v>
      </c>
      <c r="Q44" s="26">
        <f>IF(SUMIF(VI_TAPPA!A:A,B44,VI_TAPPA!O:O)=0,"",SUMIF(VI_TAPPA!A:A,B44,VI_TAPPA!O:O))</f>
        <v>157</v>
      </c>
      <c r="R44" s="26">
        <f>IF(SUMIF(VII_TAPPA!A:A,B44,VII_TAPPA!O:O)=0,"",SUMIF(VII_TAPPA!A:A,B44,VII_TAPPA!O:O))</f>
        <v>141</v>
      </c>
      <c r="S44" s="26">
        <f>IF(SUMIF(VIII_TAPPA!A:A,B44,VIII_TAPPA!O:O)=0,"",SUMIF(VIII_TAPPA!A:A,B44,VIII_TAPPA!O:O))</f>
        <v>131</v>
      </c>
      <c r="T44" s="26">
        <f t="shared" si="2"/>
        <v>1146</v>
      </c>
      <c r="U44" s="26">
        <f t="shared" si="3"/>
        <v>115</v>
      </c>
      <c r="V44" s="26">
        <f t="shared" si="4"/>
        <v>1031</v>
      </c>
    </row>
    <row r="45" spans="1:22" ht="12.95" hidden="1" customHeight="1" x14ac:dyDescent="0.2">
      <c r="A45" s="25">
        <f t="shared" si="5"/>
        <v>44</v>
      </c>
      <c r="B45" s="64" t="str">
        <f t="shared" si="0"/>
        <v>COLELLA_ROMEO_GENNARO_M09</v>
      </c>
      <c r="C45" s="22" t="s">
        <v>427</v>
      </c>
      <c r="D45" s="23" t="s">
        <v>70</v>
      </c>
      <c r="E45" s="23" t="str">
        <f>VLOOKUP(D45,CAT!$E$2:$F$26,2)</f>
        <v>M09</v>
      </c>
      <c r="F45" s="23" t="s">
        <v>11</v>
      </c>
      <c r="G45" s="39" t="s">
        <v>1085</v>
      </c>
      <c r="H45" s="24">
        <v>19606</v>
      </c>
      <c r="I45" s="22" t="s">
        <v>740</v>
      </c>
      <c r="J45" s="23" t="s">
        <v>1169</v>
      </c>
      <c r="K45" s="22">
        <f t="shared" si="1"/>
        <v>7</v>
      </c>
      <c r="L45" s="23">
        <f>IF(SUMIF(I_TAPPA!A:A,B45,I_TAPPA!O:O)=0,"",SUMIF(I_TAPPA!A:A,B45,I_TAPPA!O:O))</f>
        <v>175</v>
      </c>
      <c r="M45" s="26">
        <f>IF(SUMIF(II_TAPPA!A:A,B45,II_TAPPA!O:O)=0,"",SUMIF(II_TAPPA!A:A,B45,II_TAPPA!O:O))</f>
        <v>131</v>
      </c>
      <c r="N45" s="26">
        <f>IF(SUMIF(III_TAPPA!A:A,B45,III_TAPPA!O:O)=0,"",SUMIF(III_TAPPA!A:A,B45,III_TAPPA!O:O))</f>
        <v>142</v>
      </c>
      <c r="O45" s="26">
        <f>IF(SUMIF(IV_TAPPA!A:A,B45,IV_TAPPA!S:S)=0,"",SUMIF(IV_TAPPA!A:A,B45,IV_TAPPA!S:S))</f>
        <v>131</v>
      </c>
      <c r="P45" s="26">
        <f>IF(SUMIF(V_TAPPA!A:A,B45,V_TAPPA!O:O)=0,"",SUMIF(V_TAPPA!A:A,B45,V_TAPPA!O:O))</f>
        <v>167</v>
      </c>
      <c r="Q45" s="26" t="str">
        <f>IF(SUMIF(VI_TAPPA!A:A,B45,VI_TAPPA!O:O)=0,"",SUMIF(VI_TAPPA!A:A,B45,VI_TAPPA!O:O))</f>
        <v/>
      </c>
      <c r="R45" s="26">
        <f>IF(SUMIF(VII_TAPPA!A:A,B45,VII_TAPPA!O:O)=0,"",SUMIF(VII_TAPPA!A:A,B45,VII_TAPPA!O:O))</f>
        <v>159</v>
      </c>
      <c r="S45" s="26">
        <f>IF(SUMIF(VIII_TAPPA!A:A,B45,VIII_TAPPA!O:O)=0,"",SUMIF(VIII_TAPPA!A:A,B45,VIII_TAPPA!O:O))</f>
        <v>124</v>
      </c>
      <c r="T45" s="26">
        <f t="shared" si="2"/>
        <v>1029</v>
      </c>
      <c r="U45" s="26">
        <f t="shared" si="3"/>
        <v>0</v>
      </c>
      <c r="V45" s="26">
        <f t="shared" si="4"/>
        <v>1029</v>
      </c>
    </row>
    <row r="46" spans="1:22" ht="12.95" hidden="1" customHeight="1" x14ac:dyDescent="0.2">
      <c r="A46" s="25">
        <f t="shared" si="5"/>
        <v>45</v>
      </c>
      <c r="B46" s="64" t="str">
        <f t="shared" si="0"/>
        <v>INTORCIA_NICOLA_M07</v>
      </c>
      <c r="C46" s="22" t="s">
        <v>861</v>
      </c>
      <c r="D46" s="23" t="s">
        <v>17</v>
      </c>
      <c r="E46" s="23" t="str">
        <f>VLOOKUP(D46,CAT!$E$2:$F$26,2)</f>
        <v>M07</v>
      </c>
      <c r="F46" s="23" t="s">
        <v>175</v>
      </c>
      <c r="G46" s="39" t="s">
        <v>46</v>
      </c>
      <c r="H46" s="24">
        <v>23205</v>
      </c>
      <c r="I46" s="22" t="s">
        <v>879</v>
      </c>
      <c r="J46" s="23" t="s">
        <v>189</v>
      </c>
      <c r="K46" s="22">
        <f t="shared" si="1"/>
        <v>8</v>
      </c>
      <c r="L46" s="23">
        <f>IF(SUMIF(I_TAPPA!A:A,B46,I_TAPPA!O:O)=0,"",SUMIF(I_TAPPA!A:A,B46,I_TAPPA!O:O))</f>
        <v>165</v>
      </c>
      <c r="M46" s="26">
        <f>IF(SUMIF(II_TAPPA!A:A,B46,II_TAPPA!O:O)=0,"",SUMIF(II_TAPPA!A:A,B46,II_TAPPA!O:O))</f>
        <v>132</v>
      </c>
      <c r="N46" s="26">
        <f>IF(SUMIF(III_TAPPA!A:A,B46,III_TAPPA!O:O)=0,"",SUMIF(III_TAPPA!A:A,B46,III_TAPPA!O:O))</f>
        <v>136</v>
      </c>
      <c r="O46" s="26">
        <f>IF(SUMIF(IV_TAPPA!A:A,B46,IV_TAPPA!S:S)=0,"",SUMIF(IV_TAPPA!A:A,B46,IV_TAPPA!S:S))</f>
        <v>120</v>
      </c>
      <c r="P46" s="26">
        <f>IF(SUMIF(V_TAPPA!A:A,B46,V_TAPPA!O:O)=0,"",SUMIF(V_TAPPA!A:A,B46,V_TAPPA!O:O))</f>
        <v>170</v>
      </c>
      <c r="Q46" s="26">
        <f>IF(SUMIF(VI_TAPPA!A:A,B46,VI_TAPPA!O:O)=0,"",SUMIF(VI_TAPPA!A:A,B46,VI_TAPPA!O:O))</f>
        <v>156</v>
      </c>
      <c r="R46" s="26">
        <f>IF(SUMIF(VII_TAPPA!A:A,B46,VII_TAPPA!O:O)=0,"",SUMIF(VII_TAPPA!A:A,B46,VII_TAPPA!O:O))</f>
        <v>133</v>
      </c>
      <c r="S46" s="26">
        <f>IF(SUMIF(VIII_TAPPA!A:A,B46,VIII_TAPPA!O:O)=0,"",SUMIF(VIII_TAPPA!A:A,B46,VIII_TAPPA!O:O))</f>
        <v>128</v>
      </c>
      <c r="T46" s="26">
        <f t="shared" si="2"/>
        <v>1140</v>
      </c>
      <c r="U46" s="26">
        <f t="shared" si="3"/>
        <v>120</v>
      </c>
      <c r="V46" s="26">
        <f t="shared" si="4"/>
        <v>1020</v>
      </c>
    </row>
    <row r="47" spans="1:22" ht="12.95" hidden="1" customHeight="1" x14ac:dyDescent="0.2">
      <c r="A47" s="25">
        <f t="shared" si="5"/>
        <v>46</v>
      </c>
      <c r="B47" s="64" t="str">
        <f t="shared" si="0"/>
        <v>TOZZI_LUIGI_M09</v>
      </c>
      <c r="C47" s="22" t="s">
        <v>412</v>
      </c>
      <c r="D47" s="23" t="s">
        <v>70</v>
      </c>
      <c r="E47" s="23" t="str">
        <f>VLOOKUP(D47,CAT!$E$2:$F$26,2)</f>
        <v>M09</v>
      </c>
      <c r="F47" s="23" t="s">
        <v>69</v>
      </c>
      <c r="G47" s="39" t="s">
        <v>35</v>
      </c>
      <c r="H47" s="24">
        <v>18287</v>
      </c>
      <c r="I47" s="22" t="s">
        <v>740</v>
      </c>
      <c r="J47" s="23" t="s">
        <v>1169</v>
      </c>
      <c r="K47" s="22">
        <f t="shared" si="1"/>
        <v>7</v>
      </c>
      <c r="L47" s="23" t="str">
        <f>IF(SUMIF(I_TAPPA!A:A,B47,I_TAPPA!O:O)=0,"",SUMIF(I_TAPPA!A:A,B47,I_TAPPA!O:O))</f>
        <v/>
      </c>
      <c r="M47" s="26">
        <f>IF(SUMIF(II_TAPPA!A:A,B47,II_TAPPA!O:O)=0,"",SUMIF(II_TAPPA!A:A,B47,II_TAPPA!O:O))</f>
        <v>140</v>
      </c>
      <c r="N47" s="26">
        <f>IF(SUMIF(III_TAPPA!A:A,B47,III_TAPPA!O:O)=0,"",SUMIF(III_TAPPA!A:A,B47,III_TAPPA!O:O))</f>
        <v>145</v>
      </c>
      <c r="O47" s="26">
        <f>IF(SUMIF(IV_TAPPA!A:A,B47,IV_TAPPA!S:S)=0,"",SUMIF(IV_TAPPA!A:A,B47,IV_TAPPA!S:S))</f>
        <v>128</v>
      </c>
      <c r="P47" s="26">
        <f>IF(SUMIF(V_TAPPA!A:A,B47,V_TAPPA!O:O)=0,"",SUMIF(V_TAPPA!A:A,B47,V_TAPPA!O:O))</f>
        <v>154</v>
      </c>
      <c r="Q47" s="26">
        <f>IF(SUMIF(VI_TAPPA!A:A,B47,VI_TAPPA!O:O)=0,"",SUMIF(VI_TAPPA!A:A,B47,VI_TAPPA!O:O))</f>
        <v>148</v>
      </c>
      <c r="R47" s="26">
        <f>IF(SUMIF(VII_TAPPA!A:A,B47,VII_TAPPA!O:O)=0,"",SUMIF(VII_TAPPA!A:A,B47,VII_TAPPA!O:O))</f>
        <v>156</v>
      </c>
      <c r="S47" s="26">
        <f>IF(SUMIF(VIII_TAPPA!A:A,B47,VIII_TAPPA!O:O)=0,"",SUMIF(VIII_TAPPA!A:A,B47,VIII_TAPPA!O:O))</f>
        <v>146</v>
      </c>
      <c r="T47" s="26">
        <f t="shared" si="2"/>
        <v>1017</v>
      </c>
      <c r="U47" s="26">
        <f t="shared" si="3"/>
        <v>0</v>
      </c>
      <c r="V47" s="26">
        <f t="shared" si="4"/>
        <v>1017</v>
      </c>
    </row>
    <row r="48" spans="1:22" ht="12.95" hidden="1" customHeight="1" x14ac:dyDescent="0.2">
      <c r="A48" s="25">
        <f t="shared" si="5"/>
        <v>47</v>
      </c>
      <c r="B48" s="64" t="str">
        <f t="shared" si="0"/>
        <v>RINALDI_GERARDO_M08</v>
      </c>
      <c r="C48" s="22" t="s">
        <v>398</v>
      </c>
      <c r="D48" s="23" t="s">
        <v>9</v>
      </c>
      <c r="E48" s="23" t="str">
        <f>VLOOKUP(D48,CAT!$E$2:$F$26,2)</f>
        <v>M08</v>
      </c>
      <c r="F48" s="23" t="s">
        <v>399</v>
      </c>
      <c r="G48" s="39" t="s">
        <v>61</v>
      </c>
      <c r="H48" s="24">
        <v>20204</v>
      </c>
      <c r="I48" s="22" t="s">
        <v>740</v>
      </c>
      <c r="J48" s="23" t="s">
        <v>1169</v>
      </c>
      <c r="K48" s="22">
        <f t="shared" si="1"/>
        <v>7</v>
      </c>
      <c r="L48" s="23">
        <f>IF(SUMIF(I_TAPPA!A:A,B48,I_TAPPA!O:O)=0,"",SUMIF(I_TAPPA!A:A,B48,I_TAPPA!O:O))</f>
        <v>168</v>
      </c>
      <c r="M48" s="26">
        <f>IF(SUMIF(II_TAPPA!A:A,B48,II_TAPPA!O:O)=0,"",SUMIF(II_TAPPA!A:A,B48,II_TAPPA!O:O))</f>
        <v>145</v>
      </c>
      <c r="N48" s="26">
        <f>IF(SUMIF(III_TAPPA!A:A,B48,III_TAPPA!O:O)=0,"",SUMIF(III_TAPPA!A:A,B48,III_TAPPA!O:O))</f>
        <v>141</v>
      </c>
      <c r="O48" s="26">
        <f>IF(SUMIF(IV_TAPPA!A:A,B48,IV_TAPPA!S:S)=0,"",SUMIF(IV_TAPPA!A:A,B48,IV_TAPPA!S:S))</f>
        <v>119</v>
      </c>
      <c r="P48" s="26">
        <f>IF(SUMIF(V_TAPPA!A:A,B48,V_TAPPA!O:O)=0,"",SUMIF(V_TAPPA!A:A,B48,V_TAPPA!O:O))</f>
        <v>160</v>
      </c>
      <c r="Q48" s="26" t="str">
        <f>IF(SUMIF(VI_TAPPA!A:A,B48,VI_TAPPA!O:O)=0,"",SUMIF(VI_TAPPA!A:A,B48,VI_TAPPA!O:O))</f>
        <v/>
      </c>
      <c r="R48" s="26">
        <f>IF(SUMIF(VII_TAPPA!A:A,B48,VII_TAPPA!O:O)=0,"",SUMIF(VII_TAPPA!A:A,B48,VII_TAPPA!O:O))</f>
        <v>150</v>
      </c>
      <c r="S48" s="26">
        <f>IF(SUMIF(VIII_TAPPA!A:A,B48,VIII_TAPPA!O:O)=0,"",SUMIF(VIII_TAPPA!A:A,B48,VIII_TAPPA!O:O))</f>
        <v>134</v>
      </c>
      <c r="T48" s="26">
        <f t="shared" si="2"/>
        <v>1017</v>
      </c>
      <c r="U48" s="26">
        <f t="shared" si="3"/>
        <v>0</v>
      </c>
      <c r="V48" s="26">
        <f t="shared" si="4"/>
        <v>1017</v>
      </c>
    </row>
    <row r="49" spans="1:23" ht="12.95" hidden="1" customHeight="1" x14ac:dyDescent="0.2">
      <c r="A49" s="25">
        <f t="shared" si="5"/>
        <v>48</v>
      </c>
      <c r="B49" s="64" t="str">
        <f t="shared" si="0"/>
        <v>FALCO_ANIELLO_M03</v>
      </c>
      <c r="C49" s="22" t="s">
        <v>1174</v>
      </c>
      <c r="D49" s="23" t="s">
        <v>3</v>
      </c>
      <c r="E49" s="23" t="str">
        <f>VLOOKUP(D49,CAT!$E$2:$F$26,2)</f>
        <v>M03</v>
      </c>
      <c r="F49" s="23" t="s">
        <v>938</v>
      </c>
      <c r="G49" s="39" t="s">
        <v>939</v>
      </c>
      <c r="H49" s="24">
        <v>30263</v>
      </c>
      <c r="I49" s="22" t="s">
        <v>952</v>
      </c>
      <c r="J49" s="23" t="s">
        <v>1168</v>
      </c>
      <c r="K49" s="22">
        <f t="shared" si="1"/>
        <v>4</v>
      </c>
      <c r="L49" s="23" t="str">
        <f>IF(SUMIF(I_TAPPA!A:A,B49,I_TAPPA!O:O)=0,"",SUMIF(I_TAPPA!A:A,B49,I_TAPPA!O:O))</f>
        <v/>
      </c>
      <c r="M49" s="26">
        <f>IF(SUMIF(II_TAPPA!A:A,B49,II_TAPPA!O:O)=0,"",SUMIF(II_TAPPA!A:A,B49,II_TAPPA!O:O))</f>
        <v>250</v>
      </c>
      <c r="N49" s="26">
        <f>IF(SUMIF(III_TAPPA!A:A,B49,III_TAPPA!O:O)=0,"",SUMIF(III_TAPPA!A:A,B49,III_TAPPA!O:O))</f>
        <v>250</v>
      </c>
      <c r="O49" s="26">
        <f>IF(SUMIF(IV_TAPPA!A:A,B49,IV_TAPPA!S:S)=0,"",SUMIF(IV_TAPPA!A:A,B49,IV_TAPPA!S:S))</f>
        <v>260</v>
      </c>
      <c r="P49" s="26" t="str">
        <f>IF(SUMIF(V_TAPPA!A:A,B49,V_TAPPA!O:O)=0,"",SUMIF(V_TAPPA!A:A,B49,V_TAPPA!O:O))</f>
        <v/>
      </c>
      <c r="Q49" s="26" t="str">
        <f>IF(SUMIF(VI_TAPPA!A:A,B49,VI_TAPPA!O:O)=0,"",SUMIF(VI_TAPPA!A:A,B49,VI_TAPPA!O:O))</f>
        <v/>
      </c>
      <c r="R49" s="26" t="str">
        <f>IF(SUMIF(VII_TAPPA!A:A,B49,VII_TAPPA!O:O)=0,"",SUMIF(VII_TAPPA!A:A,B49,VII_TAPPA!O:O))</f>
        <v/>
      </c>
      <c r="S49" s="26">
        <f>IF(SUMIF(VIII_TAPPA!A:A,B49,VIII_TAPPA!O:O)=0,"",SUMIF(VIII_TAPPA!A:A,B49,VIII_TAPPA!O:O))</f>
        <v>250</v>
      </c>
      <c r="T49" s="26">
        <f t="shared" si="2"/>
        <v>1010</v>
      </c>
      <c r="U49" s="26">
        <f t="shared" si="3"/>
        <v>0</v>
      </c>
      <c r="V49" s="26">
        <f t="shared" si="4"/>
        <v>1010</v>
      </c>
    </row>
    <row r="50" spans="1:23" ht="12.95" hidden="1" customHeight="1" x14ac:dyDescent="0.2">
      <c r="A50" s="25">
        <f t="shared" si="5"/>
        <v>49</v>
      </c>
      <c r="B50" s="64" t="str">
        <f t="shared" si="0"/>
        <v>INGLESE_EMIDIO_M02</v>
      </c>
      <c r="C50" s="22" t="s">
        <v>455</v>
      </c>
      <c r="D50" s="23" t="s">
        <v>20</v>
      </c>
      <c r="E50" s="23" t="str">
        <f>VLOOKUP(D50,CAT!$E$2:$F$26,2)</f>
        <v>M02</v>
      </c>
      <c r="F50" s="23" t="s">
        <v>37</v>
      </c>
      <c r="G50" s="39" t="s">
        <v>38</v>
      </c>
      <c r="H50" s="24">
        <v>31483</v>
      </c>
      <c r="I50" s="22" t="s">
        <v>740</v>
      </c>
      <c r="J50" s="23" t="s">
        <v>1169</v>
      </c>
      <c r="K50" s="22">
        <f t="shared" si="1"/>
        <v>5</v>
      </c>
      <c r="L50" s="23" t="str">
        <f>IF(SUMIF(I_TAPPA!A:A,B50,I_TAPPA!O:O)=0,"",SUMIF(I_TAPPA!A:A,B50,I_TAPPA!O:O))</f>
        <v/>
      </c>
      <c r="M50" s="26">
        <f>IF(SUMIF(II_TAPPA!A:A,B50,II_TAPPA!O:O)=0,"",SUMIF(II_TAPPA!A:A,B50,II_TAPPA!O:O))</f>
        <v>202</v>
      </c>
      <c r="N50" s="26">
        <f>IF(SUMIF(III_TAPPA!A:A,B50,III_TAPPA!O:O)=0,"",SUMIF(III_TAPPA!A:A,B50,III_TAPPA!O:O))</f>
        <v>205</v>
      </c>
      <c r="O50" s="26">
        <f>IF(SUMIF(IV_TAPPA!A:A,B50,IV_TAPPA!S:S)=0,"",SUMIF(IV_TAPPA!A:A,B50,IV_TAPPA!S:S))</f>
        <v>194</v>
      </c>
      <c r="P50" s="26" t="str">
        <f>IF(SUMIF(V_TAPPA!A:A,B50,V_TAPPA!O:O)=0,"",SUMIF(V_TAPPA!A:A,B50,V_TAPPA!O:O))</f>
        <v/>
      </c>
      <c r="Q50" s="26" t="str">
        <f>IF(SUMIF(VI_TAPPA!A:A,B50,VI_TAPPA!O:O)=0,"",SUMIF(VI_TAPPA!A:A,B50,VI_TAPPA!O:O))</f>
        <v/>
      </c>
      <c r="R50" s="26">
        <f>IF(SUMIF(VII_TAPPA!A:A,B50,VII_TAPPA!O:O)=0,"",SUMIF(VII_TAPPA!A:A,B50,VII_TAPPA!O:O))</f>
        <v>199</v>
      </c>
      <c r="S50" s="26">
        <f>IF(SUMIF(VIII_TAPPA!A:A,B50,VIII_TAPPA!O:O)=0,"",SUMIF(VIII_TAPPA!A:A,B50,VIII_TAPPA!O:O))</f>
        <v>206</v>
      </c>
      <c r="T50" s="26">
        <f t="shared" si="2"/>
        <v>1006</v>
      </c>
      <c r="U50" s="26">
        <f t="shared" si="3"/>
        <v>0</v>
      </c>
      <c r="V50" s="26">
        <f t="shared" si="4"/>
        <v>1006</v>
      </c>
    </row>
    <row r="51" spans="1:23" ht="12.95" hidden="1" customHeight="1" x14ac:dyDescent="0.2">
      <c r="A51" s="25">
        <f t="shared" si="5"/>
        <v>50</v>
      </c>
      <c r="B51" s="64" t="str">
        <f t="shared" si="0"/>
        <v>SCOPIGNO_VINCENZO_M05</v>
      </c>
      <c r="C51" s="22" t="s">
        <v>401</v>
      </c>
      <c r="D51" s="23" t="s">
        <v>29</v>
      </c>
      <c r="E51" s="23" t="str">
        <f>VLOOKUP(D51,CAT!$E$2:$F$26,2)</f>
        <v>M05</v>
      </c>
      <c r="F51" s="23" t="s">
        <v>402</v>
      </c>
      <c r="G51" s="39" t="s">
        <v>40</v>
      </c>
      <c r="H51" s="24">
        <v>26357</v>
      </c>
      <c r="I51" s="22" t="s">
        <v>740</v>
      </c>
      <c r="J51" s="23" t="s">
        <v>1169</v>
      </c>
      <c r="K51" s="22">
        <f t="shared" si="1"/>
        <v>8</v>
      </c>
      <c r="L51" s="23">
        <f>IF(SUMIF(I_TAPPA!A:A,B51,I_TAPPA!O:O)=0,"",SUMIF(I_TAPPA!A:A,B51,I_TAPPA!O:O))</f>
        <v>161</v>
      </c>
      <c r="M51" s="26">
        <f>IF(SUMIF(II_TAPPA!A:A,B51,II_TAPPA!O:O)=0,"",SUMIF(II_TAPPA!A:A,B51,II_TAPPA!O:O))</f>
        <v>124</v>
      </c>
      <c r="N51" s="26">
        <f>IF(SUMIF(III_TAPPA!A:A,B51,III_TAPPA!O:O)=0,"",SUMIF(III_TAPPA!A:A,B51,III_TAPPA!O:O))</f>
        <v>131</v>
      </c>
      <c r="O51" s="26">
        <f>IF(SUMIF(IV_TAPPA!A:A,B51,IV_TAPPA!S:S)=0,"",SUMIF(IV_TAPPA!A:A,B51,IV_TAPPA!S:S))</f>
        <v>102</v>
      </c>
      <c r="P51" s="26">
        <f>IF(SUMIF(V_TAPPA!A:A,B51,V_TAPPA!O:O)=0,"",SUMIF(V_TAPPA!A:A,B51,V_TAPPA!O:O))</f>
        <v>151</v>
      </c>
      <c r="Q51" s="26">
        <f>IF(SUMIF(VI_TAPPA!A:A,B51,VI_TAPPA!O:O)=0,"",SUMIF(VI_TAPPA!A:A,B51,VI_TAPPA!O:O))</f>
        <v>154</v>
      </c>
      <c r="R51" s="26">
        <f>IF(SUMIF(VII_TAPPA!A:A,B51,VII_TAPPA!O:O)=0,"",SUMIF(VII_TAPPA!A:A,B51,VII_TAPPA!O:O))</f>
        <v>142</v>
      </c>
      <c r="S51" s="26">
        <f>IF(SUMIF(VIII_TAPPA!A:A,B51,VIII_TAPPA!O:O)=0,"",SUMIF(VIII_TAPPA!A:A,B51,VIII_TAPPA!O:O))</f>
        <v>137</v>
      </c>
      <c r="T51" s="26">
        <f t="shared" si="2"/>
        <v>1102</v>
      </c>
      <c r="U51" s="26">
        <f t="shared" si="3"/>
        <v>102</v>
      </c>
      <c r="V51" s="26">
        <f t="shared" si="4"/>
        <v>1000</v>
      </c>
    </row>
    <row r="52" spans="1:23" ht="12.95" hidden="1" customHeight="1" x14ac:dyDescent="0.2">
      <c r="A52" s="25">
        <f t="shared" si="5"/>
        <v>51</v>
      </c>
      <c r="B52" s="64" t="str">
        <f t="shared" si="0"/>
        <v>CAROLLA_ANTONIO_M07</v>
      </c>
      <c r="C52" s="22" t="s">
        <v>775</v>
      </c>
      <c r="D52" s="23" t="s">
        <v>17</v>
      </c>
      <c r="E52" s="23" t="str">
        <f>VLOOKUP(D52,CAT!$E$2:$F$26,2)</f>
        <v>M07</v>
      </c>
      <c r="F52" s="23" t="s">
        <v>733</v>
      </c>
      <c r="G52" s="39" t="s">
        <v>22</v>
      </c>
      <c r="H52" s="24">
        <v>22057</v>
      </c>
      <c r="I52" s="22" t="s">
        <v>821</v>
      </c>
      <c r="J52" s="23" t="s">
        <v>1194</v>
      </c>
      <c r="K52" s="22">
        <f t="shared" si="1"/>
        <v>5</v>
      </c>
      <c r="L52" s="23">
        <f>IF(SUMIF(I_TAPPA!A:A,B52,I_TAPPA!O:O)=0,"",SUMIF(I_TAPPA!A:A,B52,I_TAPPA!O:O))</f>
        <v>208</v>
      </c>
      <c r="M52" s="26" t="str">
        <f>IF(SUMIF(II_TAPPA!A:A,B52,II_TAPPA!O:O)=0,"",SUMIF(II_TAPPA!A:A,B52,II_TAPPA!O:O))</f>
        <v/>
      </c>
      <c r="N52" s="26">
        <f>IF(SUMIF(III_TAPPA!A:A,B52,III_TAPPA!O:O)=0,"",SUMIF(III_TAPPA!A:A,B52,III_TAPPA!O:O))</f>
        <v>198</v>
      </c>
      <c r="O52" s="26">
        <f>IF(SUMIF(IV_TAPPA!A:A,B52,IV_TAPPA!S:S)=0,"",SUMIF(IV_TAPPA!A:A,B52,IV_TAPPA!S:S))</f>
        <v>196</v>
      </c>
      <c r="P52" s="26" t="str">
        <f>IF(SUMIF(V_TAPPA!A:A,B52,V_TAPPA!O:O)=0,"",SUMIF(V_TAPPA!A:A,B52,V_TAPPA!O:O))</f>
        <v/>
      </c>
      <c r="Q52" s="26">
        <f>IF(SUMIF(VI_TAPPA!A:A,B52,VI_TAPPA!O:O)=0,"",SUMIF(VI_TAPPA!A:A,B52,VI_TAPPA!O:O))</f>
        <v>199</v>
      </c>
      <c r="R52" s="26" t="str">
        <f>IF(SUMIF(VII_TAPPA!A:A,B52,VII_TAPPA!O:O)=0,"",SUMIF(VII_TAPPA!A:A,B52,VII_TAPPA!O:O))</f>
        <v/>
      </c>
      <c r="S52" s="26">
        <f>IF(SUMIF(VIII_TAPPA!A:A,B52,VIII_TAPPA!O:O)=0,"",SUMIF(VIII_TAPPA!A:A,B52,VIII_TAPPA!O:O))</f>
        <v>195</v>
      </c>
      <c r="T52" s="26">
        <f t="shared" si="2"/>
        <v>996</v>
      </c>
      <c r="U52" s="26">
        <f t="shared" si="3"/>
        <v>0</v>
      </c>
      <c r="V52" s="26">
        <f t="shared" si="4"/>
        <v>996</v>
      </c>
    </row>
    <row r="53" spans="1:23" ht="12.95" hidden="1" customHeight="1" x14ac:dyDescent="0.2">
      <c r="A53" s="25">
        <f t="shared" si="5"/>
        <v>52</v>
      </c>
      <c r="B53" s="64" t="str">
        <f t="shared" si="0"/>
        <v>CIVITILLO_MICHELE_ANGELO_M08</v>
      </c>
      <c r="C53" s="22" t="s">
        <v>426</v>
      </c>
      <c r="D53" s="23" t="s">
        <v>9</v>
      </c>
      <c r="E53" s="23" t="str">
        <f>VLOOKUP(D53,CAT!$E$2:$F$26,2)</f>
        <v>M08</v>
      </c>
      <c r="F53" s="23" t="s">
        <v>10</v>
      </c>
      <c r="G53" s="39" t="s">
        <v>1084</v>
      </c>
      <c r="H53" s="24">
        <v>20736</v>
      </c>
      <c r="I53" s="22" t="s">
        <v>740</v>
      </c>
      <c r="J53" s="23" t="s">
        <v>1169</v>
      </c>
      <c r="K53" s="22">
        <f t="shared" si="1"/>
        <v>6</v>
      </c>
      <c r="L53" s="23" t="str">
        <f>IF(SUMIF(I_TAPPA!A:A,B53,I_TAPPA!O:O)=0,"",SUMIF(I_TAPPA!A:A,B53,I_TAPPA!O:O))</f>
        <v/>
      </c>
      <c r="M53" s="26">
        <f>IF(SUMIF(II_TAPPA!A:A,B53,II_TAPPA!O:O)=0,"",SUMIF(II_TAPPA!A:A,B53,II_TAPPA!O:O))</f>
        <v>161</v>
      </c>
      <c r="N53" s="26">
        <f>IF(SUMIF(III_TAPPA!A:A,B53,III_TAPPA!O:O)=0,"",SUMIF(III_TAPPA!A:A,B53,III_TAPPA!O:O))</f>
        <v>159</v>
      </c>
      <c r="O53" s="26">
        <f>IF(SUMIF(IV_TAPPA!A:A,B53,IV_TAPPA!S:S)=0,"",SUMIF(IV_TAPPA!A:A,B53,IV_TAPPA!S:S))</f>
        <v>140</v>
      </c>
      <c r="P53" s="26">
        <f>IF(SUMIF(V_TAPPA!A:A,B53,V_TAPPA!O:O)=0,"",SUMIF(V_TAPPA!A:A,B53,V_TAPPA!O:O))</f>
        <v>169</v>
      </c>
      <c r="Q53" s="26">
        <f>IF(SUMIF(VI_TAPPA!A:A,B53,VI_TAPPA!O:O)=0,"",SUMIF(VI_TAPPA!A:A,B53,VI_TAPPA!O:O))</f>
        <v>178</v>
      </c>
      <c r="R53" s="26" t="str">
        <f>IF(SUMIF(VII_TAPPA!A:A,B53,VII_TAPPA!O:O)=0,"",SUMIF(VII_TAPPA!A:A,B53,VII_TAPPA!O:O))</f>
        <v/>
      </c>
      <c r="S53" s="26">
        <f>IF(SUMIF(VIII_TAPPA!A:A,B53,VIII_TAPPA!O:O)=0,"",SUMIF(VIII_TAPPA!A:A,B53,VIII_TAPPA!O:O))</f>
        <v>176</v>
      </c>
      <c r="T53" s="26">
        <f t="shared" si="2"/>
        <v>983</v>
      </c>
      <c r="U53" s="26">
        <f t="shared" si="3"/>
        <v>0</v>
      </c>
      <c r="V53" s="26">
        <f t="shared" si="4"/>
        <v>983</v>
      </c>
    </row>
    <row r="54" spans="1:23" ht="12.95" customHeight="1" x14ac:dyDescent="0.2">
      <c r="A54" s="79">
        <f t="shared" si="5"/>
        <v>53</v>
      </c>
      <c r="B54" s="80" t="str">
        <f t="shared" si="0"/>
        <v>DI_CERBO_TIZIANA_F6</v>
      </c>
      <c r="C54" s="81" t="s">
        <v>1158</v>
      </c>
      <c r="D54" s="82" t="s">
        <v>31</v>
      </c>
      <c r="E54" s="82" t="str">
        <f>VLOOKUP(D54,CAT!$E$2:$F$26,2)</f>
        <v>F6</v>
      </c>
      <c r="F54" s="82" t="s">
        <v>1138</v>
      </c>
      <c r="G54" s="83" t="s">
        <v>82</v>
      </c>
      <c r="H54" s="84">
        <v>25204</v>
      </c>
      <c r="I54" s="81" t="s">
        <v>1167</v>
      </c>
      <c r="J54" s="82" t="s">
        <v>92</v>
      </c>
      <c r="K54" s="81">
        <f t="shared" si="1"/>
        <v>7</v>
      </c>
      <c r="L54" s="82">
        <f>IF(SUMIF(I_TAPPA!A:A,B54,I_TAPPA!O:O)=0,"",SUMIF(I_TAPPA!A:A,B54,I_TAPPA!O:O))</f>
        <v>164</v>
      </c>
      <c r="M54" s="86">
        <f>IF(SUMIF(II_TAPPA!A:A,B54,II_TAPPA!O:O)=0,"",SUMIF(II_TAPPA!A:A,B54,II_TAPPA!O:O))</f>
        <v>126</v>
      </c>
      <c r="N54" s="86">
        <f>IF(SUMIF(III_TAPPA!A:A,B54,III_TAPPA!O:O)=0,"",SUMIF(III_TAPPA!A:A,B54,III_TAPPA!O:O))</f>
        <v>128</v>
      </c>
      <c r="O54" s="86">
        <f>IF(SUMIF(IV_TAPPA!A:A,B54,IV_TAPPA!S:S)=0,"",SUMIF(IV_TAPPA!A:A,B54,IV_TAPPA!S:S))</f>
        <v>114</v>
      </c>
      <c r="P54" s="86">
        <f>IF(SUMIF(V_TAPPA!A:A,B54,V_TAPPA!O:O)=0,"",SUMIF(V_TAPPA!A:A,B54,V_TAPPA!O:O))</f>
        <v>158</v>
      </c>
      <c r="Q54" s="86">
        <f>IF(SUMIF(VI_TAPPA!A:A,B54,VI_TAPPA!O:O)=0,"",SUMIF(VI_TAPPA!A:A,B54,VI_TAPPA!O:O))</f>
        <v>151</v>
      </c>
      <c r="R54" s="86" t="str">
        <f>IF(SUMIF(VII_TAPPA!A:A,B54,VII_TAPPA!O:O)=0,"",SUMIF(VII_TAPPA!A:A,B54,VII_TAPPA!O:O))</f>
        <v/>
      </c>
      <c r="S54" s="86">
        <f>IF(SUMIF(VIII_TAPPA!A:A,B54,VIII_TAPPA!O:O)=0,"",SUMIF(VIII_TAPPA!A:A,B54,VIII_TAPPA!O:O))</f>
        <v>135</v>
      </c>
      <c r="T54" s="86">
        <f t="shared" si="2"/>
        <v>976</v>
      </c>
      <c r="U54" s="86">
        <f t="shared" si="3"/>
        <v>0</v>
      </c>
      <c r="V54" s="86">
        <f t="shared" si="4"/>
        <v>976</v>
      </c>
      <c r="W54" s="28" t="s">
        <v>3229</v>
      </c>
    </row>
    <row r="55" spans="1:23" ht="12.95" hidden="1" customHeight="1" x14ac:dyDescent="0.2">
      <c r="A55" s="25">
        <f t="shared" si="5"/>
        <v>54</v>
      </c>
      <c r="B55" s="64" t="str">
        <f t="shared" si="0"/>
        <v>MECCARIELLO_PIETRO_M08</v>
      </c>
      <c r="C55" s="22" t="s">
        <v>1180</v>
      </c>
      <c r="D55" s="23" t="s">
        <v>9</v>
      </c>
      <c r="E55" s="23" t="str">
        <f>VLOOKUP(D55,CAT!$E$2:$F$26,2)</f>
        <v>M08</v>
      </c>
      <c r="F55" s="23" t="s">
        <v>180</v>
      </c>
      <c r="G55" s="39" t="s">
        <v>108</v>
      </c>
      <c r="H55" s="24">
        <v>21866</v>
      </c>
      <c r="I55" s="22" t="s">
        <v>952</v>
      </c>
      <c r="J55" s="23" t="s">
        <v>1168</v>
      </c>
      <c r="K55" s="22">
        <f t="shared" si="1"/>
        <v>6</v>
      </c>
      <c r="L55" s="23">
        <f>IF(SUMIF(I_TAPPA!A:A,B55,I_TAPPA!O:O)=0,"",SUMIF(I_TAPPA!A:A,B55,I_TAPPA!O:O))</f>
        <v>173</v>
      </c>
      <c r="M55" s="26">
        <f>IF(SUMIF(II_TAPPA!A:A,B55,II_TAPPA!O:O)=0,"",SUMIF(II_TAPPA!A:A,B55,II_TAPPA!O:O))</f>
        <v>153</v>
      </c>
      <c r="N55" s="26">
        <f>IF(SUMIF(III_TAPPA!A:A,B55,III_TAPPA!O:O)=0,"",SUMIF(III_TAPPA!A:A,B55,III_TAPPA!O:O))</f>
        <v>158</v>
      </c>
      <c r="O55" s="26">
        <f>IF(SUMIF(IV_TAPPA!A:A,B55,IV_TAPPA!S:S)=0,"",SUMIF(IV_TAPPA!A:A,B55,IV_TAPPA!S:S))</f>
        <v>134</v>
      </c>
      <c r="P55" s="26">
        <f>IF(SUMIF(V_TAPPA!A:A,B55,V_TAPPA!O:O)=0,"",SUMIF(V_TAPPA!A:A,B55,V_TAPPA!O:O))</f>
        <v>179</v>
      </c>
      <c r="Q55" s="26">
        <f>IF(SUMIF(VI_TAPPA!A:A,B55,VI_TAPPA!O:O)=0,"",SUMIF(VI_TAPPA!A:A,B55,VI_TAPPA!O:O))</f>
        <v>169</v>
      </c>
      <c r="R55" s="26" t="str">
        <f>IF(SUMIF(VII_TAPPA!A:A,B55,VII_TAPPA!O:O)=0,"",SUMIF(VII_TAPPA!A:A,B55,VII_TAPPA!O:O))</f>
        <v/>
      </c>
      <c r="S55" s="26" t="str">
        <f>IF(SUMIF(VIII_TAPPA!A:A,B55,VIII_TAPPA!O:O)=0,"",SUMIF(VIII_TAPPA!A:A,B55,VIII_TAPPA!O:O))</f>
        <v/>
      </c>
      <c r="T55" s="26">
        <f t="shared" si="2"/>
        <v>966</v>
      </c>
      <c r="U55" s="26">
        <f t="shared" si="3"/>
        <v>0</v>
      </c>
      <c r="V55" s="26">
        <f t="shared" si="4"/>
        <v>966</v>
      </c>
    </row>
    <row r="56" spans="1:23" ht="12.95" customHeight="1" x14ac:dyDescent="0.2">
      <c r="A56" s="79">
        <f t="shared" si="5"/>
        <v>55</v>
      </c>
      <c r="B56" s="80" t="str">
        <f t="shared" si="0"/>
        <v>PASCALE_ANTONIA_F6</v>
      </c>
      <c r="C56" s="81" t="s">
        <v>652</v>
      </c>
      <c r="D56" s="82" t="s">
        <v>31</v>
      </c>
      <c r="E56" s="82" t="str">
        <f>VLOOKUP(D56,CAT!$E$2:$F$26,2)</f>
        <v>F6</v>
      </c>
      <c r="F56" s="82" t="s">
        <v>153</v>
      </c>
      <c r="G56" s="83" t="s">
        <v>154</v>
      </c>
      <c r="H56" s="84">
        <v>24500</v>
      </c>
      <c r="I56" s="81" t="s">
        <v>821</v>
      </c>
      <c r="J56" s="82" t="s">
        <v>1194</v>
      </c>
      <c r="K56" s="81">
        <f t="shared" si="1"/>
        <v>7</v>
      </c>
      <c r="L56" s="82">
        <f>IF(SUMIF(I_TAPPA!A:A,B56,I_TAPPA!O:O)=0,"",SUMIF(I_TAPPA!A:A,B56,I_TAPPA!O:O))</f>
        <v>158</v>
      </c>
      <c r="M56" s="86">
        <f>IF(SUMIF(II_TAPPA!A:A,B56,II_TAPPA!O:O)=0,"",SUMIF(II_TAPPA!A:A,B56,II_TAPPA!O:O))</f>
        <v>129</v>
      </c>
      <c r="N56" s="86">
        <f>IF(SUMIF(III_TAPPA!A:A,B56,III_TAPPA!O:O)=0,"",SUMIF(III_TAPPA!A:A,B56,III_TAPPA!O:O))</f>
        <v>123</v>
      </c>
      <c r="O56" s="86" t="str">
        <f>IF(SUMIF(IV_TAPPA!A:A,B56,IV_TAPPA!S:S)=0,"",SUMIF(IV_TAPPA!A:A,B56,IV_TAPPA!S:S))</f>
        <v/>
      </c>
      <c r="P56" s="86">
        <f>IF(SUMIF(V_TAPPA!A:A,B56,V_TAPPA!O:O)=0,"",SUMIF(V_TAPPA!A:A,B56,V_TAPPA!O:O))</f>
        <v>145</v>
      </c>
      <c r="Q56" s="86">
        <f>IF(SUMIF(VI_TAPPA!A:A,B56,VI_TAPPA!O:O)=0,"",SUMIF(VI_TAPPA!A:A,B56,VI_TAPPA!O:O))</f>
        <v>145</v>
      </c>
      <c r="R56" s="86">
        <f>IF(SUMIF(VII_TAPPA!A:A,B56,VII_TAPPA!O:O)=0,"",SUMIF(VII_TAPPA!A:A,B56,VII_TAPPA!O:O))</f>
        <v>135</v>
      </c>
      <c r="S56" s="86">
        <f>IF(SUMIF(VIII_TAPPA!A:A,B56,VIII_TAPPA!O:O)=0,"",SUMIF(VIII_TAPPA!A:A,B56,VIII_TAPPA!O:O))</f>
        <v>126</v>
      </c>
      <c r="T56" s="86">
        <f t="shared" si="2"/>
        <v>961</v>
      </c>
      <c r="U56" s="86">
        <f t="shared" si="3"/>
        <v>0</v>
      </c>
      <c r="V56" s="86">
        <f t="shared" si="4"/>
        <v>961</v>
      </c>
      <c r="W56" s="28" t="s">
        <v>3229</v>
      </c>
    </row>
    <row r="57" spans="1:23" ht="12.95" hidden="1" customHeight="1" x14ac:dyDescent="0.2">
      <c r="A57" s="25">
        <f t="shared" si="5"/>
        <v>56</v>
      </c>
      <c r="B57" s="64" t="str">
        <f t="shared" si="0"/>
        <v>PUZIO_MASSIMO_M07</v>
      </c>
      <c r="C57" s="22" t="s">
        <v>872</v>
      </c>
      <c r="D57" s="23" t="s">
        <v>17</v>
      </c>
      <c r="E57" s="23" t="str">
        <f>VLOOKUP(D57,CAT!$E$2:$F$26,2)</f>
        <v>M07</v>
      </c>
      <c r="F57" s="23" t="s">
        <v>185</v>
      </c>
      <c r="G57" s="39" t="s">
        <v>97</v>
      </c>
      <c r="H57" s="24">
        <v>22710</v>
      </c>
      <c r="I57" s="22" t="s">
        <v>879</v>
      </c>
      <c r="J57" s="23" t="s">
        <v>189</v>
      </c>
      <c r="K57" s="22">
        <f t="shared" si="1"/>
        <v>5</v>
      </c>
      <c r="L57" s="23">
        <f>IF(SUMIF(I_TAPPA!A:A,B57,I_TAPPA!O:O)=0,"",SUMIF(I_TAPPA!A:A,B57,I_TAPPA!O:O))</f>
        <v>200</v>
      </c>
      <c r="M57" s="26">
        <f>IF(SUMIF(II_TAPPA!A:A,B57,II_TAPPA!O:O)=0,"",SUMIF(II_TAPPA!A:A,B57,II_TAPPA!O:O))</f>
        <v>186</v>
      </c>
      <c r="N57" s="26">
        <f>IF(SUMIF(III_TAPPA!A:A,B57,III_TAPPA!O:O)=0,"",SUMIF(III_TAPPA!A:A,B57,III_TAPPA!O:O))</f>
        <v>190</v>
      </c>
      <c r="O57" s="26">
        <f>IF(SUMIF(IV_TAPPA!A:A,B57,IV_TAPPA!S:S)=0,"",SUMIF(IV_TAPPA!A:A,B57,IV_TAPPA!S:S))</f>
        <v>176</v>
      </c>
      <c r="P57" s="26" t="str">
        <f>IF(SUMIF(V_TAPPA!A:A,B57,V_TAPPA!O:O)=0,"",SUMIF(V_TAPPA!A:A,B57,V_TAPPA!O:O))</f>
        <v/>
      </c>
      <c r="Q57" s="26">
        <f>IF(SUMIF(VI_TAPPA!A:A,B57,VI_TAPPA!O:O)=0,"",SUMIF(VI_TAPPA!A:A,B57,VI_TAPPA!O:O))</f>
        <v>190</v>
      </c>
      <c r="R57" s="26" t="str">
        <f>IF(SUMIF(VII_TAPPA!A:A,B57,VII_TAPPA!O:O)=0,"",SUMIF(VII_TAPPA!A:A,B57,VII_TAPPA!O:O))</f>
        <v/>
      </c>
      <c r="S57" s="26" t="str">
        <f>IF(SUMIF(VIII_TAPPA!A:A,B57,VIII_TAPPA!O:O)=0,"",SUMIF(VIII_TAPPA!A:A,B57,VIII_TAPPA!O:O))</f>
        <v/>
      </c>
      <c r="T57" s="26">
        <f t="shared" si="2"/>
        <v>942</v>
      </c>
      <c r="U57" s="26">
        <f t="shared" si="3"/>
        <v>0</v>
      </c>
      <c r="V57" s="26">
        <f t="shared" si="4"/>
        <v>942</v>
      </c>
    </row>
    <row r="58" spans="1:23" ht="12.95" hidden="1" customHeight="1" x14ac:dyDescent="0.2">
      <c r="A58" s="25">
        <f t="shared" si="5"/>
        <v>57</v>
      </c>
      <c r="B58" s="64" t="str">
        <f t="shared" si="0"/>
        <v>CIERVO_AURELIANO_M05</v>
      </c>
      <c r="C58" s="22" t="s">
        <v>550</v>
      </c>
      <c r="D58" s="23" t="s">
        <v>29</v>
      </c>
      <c r="E58" s="23" t="str">
        <f>VLOOKUP(D58,CAT!$E$2:$F$26,2)</f>
        <v>M05</v>
      </c>
      <c r="F58" s="23" t="s">
        <v>367</v>
      </c>
      <c r="G58" s="39" t="s">
        <v>368</v>
      </c>
      <c r="H58" s="24">
        <v>26946</v>
      </c>
      <c r="I58" s="22" t="s">
        <v>821</v>
      </c>
      <c r="J58" s="23" t="s">
        <v>1194</v>
      </c>
      <c r="K58" s="22">
        <f t="shared" si="1"/>
        <v>6</v>
      </c>
      <c r="L58" s="23" t="str">
        <f>IF(SUMIF(I_TAPPA!A:A,B58,I_TAPPA!O:O)=0,"",SUMIF(I_TAPPA!A:A,B58,I_TAPPA!O:O))</f>
        <v/>
      </c>
      <c r="M58" s="26">
        <f>IF(SUMIF(II_TAPPA!A:A,B58,II_TAPPA!O:O)=0,"",SUMIF(II_TAPPA!A:A,B58,II_TAPPA!O:O))</f>
        <v>146</v>
      </c>
      <c r="N58" s="26" t="str">
        <f>IF(SUMIF(III_TAPPA!A:A,B58,III_TAPPA!O:O)=0,"",SUMIF(III_TAPPA!A:A,B58,III_TAPPA!O:O))</f>
        <v/>
      </c>
      <c r="O58" s="26">
        <f>IF(SUMIF(IV_TAPPA!A:A,B58,IV_TAPPA!S:S)=0,"",SUMIF(IV_TAPPA!A:A,B58,IV_TAPPA!S:S))</f>
        <v>136</v>
      </c>
      <c r="P58" s="26">
        <f>IF(SUMIF(V_TAPPA!A:A,B58,V_TAPPA!O:O)=0,"",SUMIF(V_TAPPA!A:A,B58,V_TAPPA!O:O))</f>
        <v>175</v>
      </c>
      <c r="Q58" s="26">
        <f>IF(SUMIF(VI_TAPPA!A:A,B58,VI_TAPPA!O:O)=0,"",SUMIF(VI_TAPPA!A:A,B58,VI_TAPPA!O:O))</f>
        <v>166</v>
      </c>
      <c r="R58" s="26">
        <f>IF(SUMIF(VII_TAPPA!A:A,B58,VII_TAPPA!O:O)=0,"",SUMIF(VII_TAPPA!A:A,B58,VII_TAPPA!O:O))</f>
        <v>157</v>
      </c>
      <c r="S58" s="26">
        <f>IF(SUMIF(VIII_TAPPA!A:A,B58,VIII_TAPPA!O:O)=0,"",SUMIF(VIII_TAPPA!A:A,B58,VIII_TAPPA!O:O))</f>
        <v>154</v>
      </c>
      <c r="T58" s="26">
        <f t="shared" si="2"/>
        <v>934</v>
      </c>
      <c r="U58" s="26">
        <f t="shared" si="3"/>
        <v>0</v>
      </c>
      <c r="V58" s="26">
        <f t="shared" si="4"/>
        <v>934</v>
      </c>
    </row>
    <row r="59" spans="1:23" ht="12.95" hidden="1" customHeight="1" x14ac:dyDescent="0.2">
      <c r="A59" s="25">
        <f t="shared" si="5"/>
        <v>58</v>
      </c>
      <c r="B59" s="64" t="str">
        <f t="shared" si="0"/>
        <v>MOLINARO_NICOLA_M06</v>
      </c>
      <c r="C59" s="22" t="s">
        <v>387</v>
      </c>
      <c r="D59" s="23" t="s">
        <v>15</v>
      </c>
      <c r="E59" s="23" t="str">
        <f>VLOOKUP(D59,CAT!$E$2:$F$26,2)</f>
        <v>M06</v>
      </c>
      <c r="F59" s="23" t="s">
        <v>45</v>
      </c>
      <c r="G59" s="39" t="s">
        <v>46</v>
      </c>
      <c r="H59" s="24">
        <v>24407</v>
      </c>
      <c r="I59" s="22" t="s">
        <v>740</v>
      </c>
      <c r="J59" s="23" t="s">
        <v>1169</v>
      </c>
      <c r="K59" s="22">
        <f t="shared" si="1"/>
        <v>4</v>
      </c>
      <c r="L59" s="23" t="str">
        <f>IF(SUMIF(I_TAPPA!A:A,B59,I_TAPPA!O:O)=0,"",SUMIF(I_TAPPA!A:A,B59,I_TAPPA!O:O))</f>
        <v/>
      </c>
      <c r="M59" s="26">
        <f>IF(SUMIF(II_TAPPA!A:A,B59,II_TAPPA!O:O)=0,"",SUMIF(II_TAPPA!A:A,B59,II_TAPPA!O:O))</f>
        <v>230</v>
      </c>
      <c r="N59" s="26" t="str">
        <f>IF(SUMIF(III_TAPPA!A:A,B59,III_TAPPA!O:O)=0,"",SUMIF(III_TAPPA!A:A,B59,III_TAPPA!O:O))</f>
        <v/>
      </c>
      <c r="O59" s="26" t="str">
        <f>IF(SUMIF(IV_TAPPA!A:A,B59,IV_TAPPA!S:S)=0,"",SUMIF(IV_TAPPA!A:A,B59,IV_TAPPA!S:S))</f>
        <v/>
      </c>
      <c r="P59" s="26">
        <f>IF(SUMIF(V_TAPPA!A:A,B59,V_TAPPA!O:O)=0,"",SUMIF(V_TAPPA!A:A,B59,V_TAPPA!O:O))</f>
        <v>240</v>
      </c>
      <c r="Q59" s="26">
        <f>IF(SUMIF(VI_TAPPA!A:A,B59,VI_TAPPA!O:O)=0,"",SUMIF(VI_TAPPA!A:A,B59,VI_TAPPA!O:O))</f>
        <v>228</v>
      </c>
      <c r="R59" s="26" t="str">
        <f>IF(SUMIF(VII_TAPPA!A:A,B59,VII_TAPPA!O:O)=0,"",SUMIF(VII_TAPPA!A:A,B59,VII_TAPPA!O:O))</f>
        <v/>
      </c>
      <c r="S59" s="26">
        <f>IF(SUMIF(VIII_TAPPA!A:A,B59,VIII_TAPPA!O:O)=0,"",SUMIF(VIII_TAPPA!A:A,B59,VIII_TAPPA!O:O))</f>
        <v>226</v>
      </c>
      <c r="T59" s="26">
        <f t="shared" si="2"/>
        <v>924</v>
      </c>
      <c r="U59" s="26">
        <f t="shared" si="3"/>
        <v>0</v>
      </c>
      <c r="V59" s="26">
        <f t="shared" si="4"/>
        <v>924</v>
      </c>
    </row>
    <row r="60" spans="1:23" ht="12.95" hidden="1" customHeight="1" x14ac:dyDescent="0.2">
      <c r="A60" s="25">
        <f t="shared" si="5"/>
        <v>59</v>
      </c>
      <c r="B60" s="64" t="str">
        <f t="shared" si="0"/>
        <v>SELLAROLI_ORESTE_M05</v>
      </c>
      <c r="C60" s="22" t="s">
        <v>685</v>
      </c>
      <c r="D60" s="23" t="s">
        <v>29</v>
      </c>
      <c r="E60" s="23" t="str">
        <f>VLOOKUP(D60,CAT!$E$2:$F$26,2)</f>
        <v>M05</v>
      </c>
      <c r="F60" s="23" t="s">
        <v>686</v>
      </c>
      <c r="G60" s="39" t="s">
        <v>687</v>
      </c>
      <c r="H60" s="24">
        <v>26819</v>
      </c>
      <c r="I60" s="22" t="s">
        <v>821</v>
      </c>
      <c r="J60" s="23" t="s">
        <v>1194</v>
      </c>
      <c r="K60" s="22">
        <f t="shared" si="1"/>
        <v>5</v>
      </c>
      <c r="L60" s="23">
        <f>IF(SUMIF(I_TAPPA!A:A,B60,I_TAPPA!O:O)=0,"",SUMIF(I_TAPPA!A:A,B60,I_TAPPA!O:O))</f>
        <v>196</v>
      </c>
      <c r="M60" s="26">
        <f>IF(SUMIF(II_TAPPA!A:A,B60,II_TAPPA!O:O)=0,"",SUMIF(II_TAPPA!A:A,B60,II_TAPPA!O:O))</f>
        <v>192</v>
      </c>
      <c r="N60" s="26" t="str">
        <f>IF(SUMIF(III_TAPPA!A:A,B60,III_TAPPA!O:O)=0,"",SUMIF(III_TAPPA!A:A,B60,III_TAPPA!O:O))</f>
        <v/>
      </c>
      <c r="O60" s="26">
        <f>IF(SUMIF(IV_TAPPA!A:A,B60,IV_TAPPA!S:S)=0,"",SUMIF(IV_TAPPA!A:A,B60,IV_TAPPA!S:S))</f>
        <v>183</v>
      </c>
      <c r="P60" s="26" t="str">
        <f>IF(SUMIF(V_TAPPA!A:A,B60,V_TAPPA!O:O)=0,"",SUMIF(V_TAPPA!A:A,B60,V_TAPPA!O:O))</f>
        <v/>
      </c>
      <c r="Q60" s="26" t="str">
        <f>IF(SUMIF(VI_TAPPA!A:A,B60,VI_TAPPA!O:O)=0,"",SUMIF(VI_TAPPA!A:A,B60,VI_TAPPA!O:O))</f>
        <v/>
      </c>
      <c r="R60" s="26">
        <f>IF(SUMIF(VII_TAPPA!A:A,B60,VII_TAPPA!O:O)=0,"",SUMIF(VII_TAPPA!A:A,B60,VII_TAPPA!O:O))</f>
        <v>193</v>
      </c>
      <c r="S60" s="26">
        <f>IF(SUMIF(VIII_TAPPA!A:A,B60,VIII_TAPPA!O:O)=0,"",SUMIF(VIII_TAPPA!A:A,B60,VIII_TAPPA!O:O))</f>
        <v>158</v>
      </c>
      <c r="T60" s="26">
        <f t="shared" si="2"/>
        <v>922</v>
      </c>
      <c r="U60" s="26">
        <f t="shared" si="3"/>
        <v>0</v>
      </c>
      <c r="V60" s="26">
        <f t="shared" si="4"/>
        <v>922</v>
      </c>
    </row>
    <row r="61" spans="1:23" ht="12.95" customHeight="1" x14ac:dyDescent="0.2">
      <c r="A61" s="79">
        <f t="shared" si="5"/>
        <v>60</v>
      </c>
      <c r="B61" s="80" t="str">
        <f t="shared" si="0"/>
        <v>OLIVETO_PATRIZIA_F5</v>
      </c>
      <c r="C61" s="81" t="s">
        <v>390</v>
      </c>
      <c r="D61" s="82" t="s">
        <v>51</v>
      </c>
      <c r="E61" s="82" t="str">
        <f>VLOOKUP(D61,CAT!$E$2:$F$26,2)</f>
        <v>F5</v>
      </c>
      <c r="F61" s="82" t="s">
        <v>379</v>
      </c>
      <c r="G61" s="83" t="s">
        <v>52</v>
      </c>
      <c r="H61" s="84">
        <v>25619</v>
      </c>
      <c r="I61" s="81" t="s">
        <v>740</v>
      </c>
      <c r="J61" s="82" t="s">
        <v>1169</v>
      </c>
      <c r="K61" s="81">
        <f t="shared" si="1"/>
        <v>8</v>
      </c>
      <c r="L61" s="82">
        <f>IF(SUMIF(I_TAPPA!A:A,B61,I_TAPPA!O:O)=0,"",SUMIF(I_TAPPA!A:A,B61,I_TAPPA!O:O))</f>
        <v>150</v>
      </c>
      <c r="M61" s="86">
        <f>IF(SUMIF(II_TAPPA!A:A,B61,II_TAPPA!O:O)=0,"",SUMIF(II_TAPPA!A:A,B61,II_TAPPA!O:O))</f>
        <v>111</v>
      </c>
      <c r="N61" s="86">
        <f>IF(SUMIF(III_TAPPA!A:A,B61,III_TAPPA!O:O)=0,"",SUMIF(III_TAPPA!A:A,B61,III_TAPPA!O:O))</f>
        <v>117</v>
      </c>
      <c r="O61" s="86">
        <f>IF(SUMIF(IV_TAPPA!A:A,B61,IV_TAPPA!S:S)=0,"",SUMIF(IV_TAPPA!A:A,B61,IV_TAPPA!S:S))</f>
        <v>72</v>
      </c>
      <c r="P61" s="86">
        <f>IF(SUMIF(V_TAPPA!A:A,B61,V_TAPPA!O:O)=0,"",SUMIF(V_TAPPA!A:A,B61,V_TAPPA!O:O))</f>
        <v>139</v>
      </c>
      <c r="Q61" s="86">
        <f>IF(SUMIF(VI_TAPPA!A:A,B61,VI_TAPPA!O:O)=0,"",SUMIF(VI_TAPPA!A:A,B61,VI_TAPPA!O:O))</f>
        <v>143</v>
      </c>
      <c r="R61" s="86">
        <f>IF(SUMIF(VII_TAPPA!A:A,B61,VII_TAPPA!O:O)=0,"",SUMIF(VII_TAPPA!A:A,B61,VII_TAPPA!O:O))</f>
        <v>124</v>
      </c>
      <c r="S61" s="86">
        <f>IF(SUMIF(VIII_TAPPA!A:A,B61,VIII_TAPPA!O:O)=0,"",SUMIF(VIII_TAPPA!A:A,B61,VIII_TAPPA!O:O))</f>
        <v>129</v>
      </c>
      <c r="T61" s="86">
        <f t="shared" si="2"/>
        <v>985</v>
      </c>
      <c r="U61" s="86">
        <f t="shared" si="3"/>
        <v>72</v>
      </c>
      <c r="V61" s="86">
        <f t="shared" si="4"/>
        <v>913</v>
      </c>
      <c r="W61" s="28" t="s">
        <v>3229</v>
      </c>
    </row>
    <row r="62" spans="1:23" ht="12.95" hidden="1" customHeight="1" x14ac:dyDescent="0.2">
      <c r="A62" s="25">
        <f t="shared" si="5"/>
        <v>61</v>
      </c>
      <c r="B62" s="64" t="str">
        <f t="shared" si="0"/>
        <v>IANNIELLO_CARMINE_M07</v>
      </c>
      <c r="C62" s="22" t="s">
        <v>603</v>
      </c>
      <c r="D62" s="23" t="s">
        <v>17</v>
      </c>
      <c r="E62" s="23" t="str">
        <f>VLOOKUP(D62,CAT!$E$2:$F$26,2)</f>
        <v>M07</v>
      </c>
      <c r="F62" s="23" t="s">
        <v>277</v>
      </c>
      <c r="G62" s="39" t="s">
        <v>81</v>
      </c>
      <c r="H62" s="24">
        <v>23156</v>
      </c>
      <c r="I62" s="22" t="s">
        <v>821</v>
      </c>
      <c r="J62" s="23" t="s">
        <v>1194</v>
      </c>
      <c r="K62" s="22">
        <f t="shared" si="1"/>
        <v>5</v>
      </c>
      <c r="L62" s="23" t="str">
        <f>IF(SUMIF(I_TAPPA!A:A,B62,I_TAPPA!O:O)=0,"",SUMIF(I_TAPPA!A:A,B62,I_TAPPA!O:O))</f>
        <v/>
      </c>
      <c r="M62" s="26">
        <f>IF(SUMIF(II_TAPPA!A:A,B62,II_TAPPA!O:O)=0,"",SUMIF(II_TAPPA!A:A,B62,II_TAPPA!O:O))</f>
        <v>182</v>
      </c>
      <c r="N62" s="26">
        <f>IF(SUMIF(III_TAPPA!A:A,B62,III_TAPPA!O:O)=0,"",SUMIF(III_TAPPA!A:A,B62,III_TAPPA!O:O))</f>
        <v>178</v>
      </c>
      <c r="O62" s="26">
        <f>IF(SUMIF(IV_TAPPA!A:A,B62,IV_TAPPA!S:S)=0,"",SUMIF(IV_TAPPA!A:A,B62,IV_TAPPA!S:S))</f>
        <v>169</v>
      </c>
      <c r="P62" s="26">
        <f>IF(SUMIF(V_TAPPA!A:A,B62,V_TAPPA!O:O)=0,"",SUMIF(V_TAPPA!A:A,B62,V_TAPPA!O:O))</f>
        <v>193</v>
      </c>
      <c r="Q62" s="26">
        <f>IF(SUMIF(VI_TAPPA!A:A,B62,VI_TAPPA!O:O)=0,"",SUMIF(VI_TAPPA!A:A,B62,VI_TAPPA!O:O))</f>
        <v>185</v>
      </c>
      <c r="R62" s="26" t="str">
        <f>IF(SUMIF(VII_TAPPA!A:A,B62,VII_TAPPA!O:O)=0,"",SUMIF(VII_TAPPA!A:A,B62,VII_TAPPA!O:O))</f>
        <v/>
      </c>
      <c r="S62" s="26" t="str">
        <f>IF(SUMIF(VIII_TAPPA!A:A,B62,VIII_TAPPA!O:O)=0,"",SUMIF(VIII_TAPPA!A:A,B62,VIII_TAPPA!O:O))</f>
        <v/>
      </c>
      <c r="T62" s="26">
        <f t="shared" si="2"/>
        <v>907</v>
      </c>
      <c r="U62" s="26">
        <f t="shared" si="3"/>
        <v>0</v>
      </c>
      <c r="V62" s="26">
        <f t="shared" si="4"/>
        <v>907</v>
      </c>
    </row>
    <row r="63" spans="1:23" ht="12.95" hidden="1" customHeight="1" x14ac:dyDescent="0.2">
      <c r="A63" s="25">
        <f t="shared" si="5"/>
        <v>62</v>
      </c>
      <c r="B63" s="64" t="str">
        <f t="shared" si="0"/>
        <v>BOFFA_LUIGI_M06</v>
      </c>
      <c r="C63" s="22" t="s">
        <v>741</v>
      </c>
      <c r="D63" s="23" t="s">
        <v>15</v>
      </c>
      <c r="E63" s="23" t="str">
        <f>VLOOKUP(D63,CAT!$E$2:$F$26,2)</f>
        <v>M06</v>
      </c>
      <c r="F63" s="23" t="s">
        <v>460</v>
      </c>
      <c r="G63" s="39" t="s">
        <v>35</v>
      </c>
      <c r="H63" s="24">
        <v>23765</v>
      </c>
      <c r="I63" s="22" t="s">
        <v>740</v>
      </c>
      <c r="J63" s="23" t="s">
        <v>1169</v>
      </c>
      <c r="K63" s="22">
        <f t="shared" si="1"/>
        <v>6</v>
      </c>
      <c r="L63" s="23" t="str">
        <f>IF(SUMIF(I_TAPPA!A:A,B63,I_TAPPA!O:O)=0,"",SUMIF(I_TAPPA!A:A,B63,I_TAPPA!O:O))</f>
        <v/>
      </c>
      <c r="M63" s="26">
        <f>IF(SUMIF(II_TAPPA!A:A,B63,II_TAPPA!O:O)=0,"",SUMIF(II_TAPPA!A:A,B63,II_TAPPA!O:O))</f>
        <v>144</v>
      </c>
      <c r="N63" s="26" t="str">
        <f>IF(SUMIF(III_TAPPA!A:A,B63,III_TAPPA!O:O)=0,"",SUMIF(III_TAPPA!A:A,B63,III_TAPPA!O:O))</f>
        <v/>
      </c>
      <c r="O63" s="26">
        <f>IF(SUMIF(IV_TAPPA!A:A,B63,IV_TAPPA!S:S)=0,"",SUMIF(IV_TAPPA!A:A,B63,IV_TAPPA!S:S))</f>
        <v>127</v>
      </c>
      <c r="P63" s="26">
        <f>IF(SUMIF(V_TAPPA!A:A,B63,V_TAPPA!O:O)=0,"",SUMIF(V_TAPPA!A:A,B63,V_TAPPA!O:O))</f>
        <v>164</v>
      </c>
      <c r="Q63" s="26">
        <f>IF(SUMIF(VI_TAPPA!A:A,B63,VI_TAPPA!O:O)=0,"",SUMIF(VI_TAPPA!A:A,B63,VI_TAPPA!O:O))</f>
        <v>161</v>
      </c>
      <c r="R63" s="26">
        <f>IF(SUMIF(VII_TAPPA!A:A,B63,VII_TAPPA!O:O)=0,"",SUMIF(VII_TAPPA!A:A,B63,VII_TAPPA!O:O))</f>
        <v>155</v>
      </c>
      <c r="S63" s="26">
        <f>IF(SUMIF(VIII_TAPPA!A:A,B63,VIII_TAPPA!O:O)=0,"",SUMIF(VIII_TAPPA!A:A,B63,VIII_TAPPA!O:O))</f>
        <v>151</v>
      </c>
      <c r="T63" s="26">
        <f t="shared" si="2"/>
        <v>902</v>
      </c>
      <c r="U63" s="26">
        <f t="shared" si="3"/>
        <v>0</v>
      </c>
      <c r="V63" s="26">
        <f t="shared" si="4"/>
        <v>902</v>
      </c>
    </row>
    <row r="64" spans="1:23" ht="12.95" hidden="1" customHeight="1" x14ac:dyDescent="0.2">
      <c r="A64" s="25">
        <f t="shared" si="5"/>
        <v>63</v>
      </c>
      <c r="B64" s="64" t="str">
        <f t="shared" si="0"/>
        <v>NYGAARD_SOREN_M06</v>
      </c>
      <c r="C64" s="22" t="s">
        <v>388</v>
      </c>
      <c r="D64" s="23" t="s">
        <v>15</v>
      </c>
      <c r="E64" s="23" t="str">
        <f>VLOOKUP(D64,CAT!$E$2:$F$26,2)</f>
        <v>M06</v>
      </c>
      <c r="F64" s="23" t="s">
        <v>47</v>
      </c>
      <c r="G64" s="39" t="s">
        <v>48</v>
      </c>
      <c r="H64" s="24">
        <v>24924</v>
      </c>
      <c r="I64" s="22" t="s">
        <v>740</v>
      </c>
      <c r="J64" s="23" t="s">
        <v>1169</v>
      </c>
      <c r="K64" s="22">
        <f t="shared" si="1"/>
        <v>5</v>
      </c>
      <c r="L64" s="23" t="str">
        <f>IF(SUMIF(I_TAPPA!A:A,B64,I_TAPPA!O:O)=0,"",SUMIF(I_TAPPA!A:A,B64,I_TAPPA!O:O))</f>
        <v/>
      </c>
      <c r="M64" s="26">
        <f>IF(SUMIF(II_TAPPA!A:A,B64,II_TAPPA!O:O)=0,"",SUMIF(II_TAPPA!A:A,B64,II_TAPPA!O:O))</f>
        <v>166</v>
      </c>
      <c r="N64" s="26">
        <f>IF(SUMIF(III_TAPPA!A:A,B64,III_TAPPA!O:O)=0,"",SUMIF(III_TAPPA!A:A,B64,III_TAPPA!O:O))</f>
        <v>167</v>
      </c>
      <c r="O64" s="26" t="str">
        <f>IF(SUMIF(IV_TAPPA!A:A,B64,IV_TAPPA!S:S)=0,"",SUMIF(IV_TAPPA!A:A,B64,IV_TAPPA!S:S))</f>
        <v/>
      </c>
      <c r="P64" s="26">
        <f>IF(SUMIF(V_TAPPA!A:A,B64,V_TAPPA!O:O)=0,"",SUMIF(V_TAPPA!A:A,B64,V_TAPPA!O:O))</f>
        <v>189</v>
      </c>
      <c r="Q64" s="26">
        <f>IF(SUMIF(VI_TAPPA!A:A,B64,VI_TAPPA!O:O)=0,"",SUMIF(VI_TAPPA!A:A,B64,VI_TAPPA!O:O))</f>
        <v>188</v>
      </c>
      <c r="R64" s="26">
        <f>IF(SUMIF(VII_TAPPA!A:A,B64,VII_TAPPA!O:O)=0,"",SUMIF(VII_TAPPA!A:A,B64,VII_TAPPA!O:O))</f>
        <v>185</v>
      </c>
      <c r="S64" s="26" t="str">
        <f>IF(SUMIF(VIII_TAPPA!A:A,B64,VIII_TAPPA!O:O)=0,"",SUMIF(VIII_TAPPA!A:A,B64,VIII_TAPPA!O:O))</f>
        <v/>
      </c>
      <c r="T64" s="26">
        <f t="shared" si="2"/>
        <v>895</v>
      </c>
      <c r="U64" s="26">
        <f t="shared" si="3"/>
        <v>0</v>
      </c>
      <c r="V64" s="26">
        <f t="shared" si="4"/>
        <v>895</v>
      </c>
    </row>
    <row r="65" spans="1:23" ht="12.95" hidden="1" customHeight="1" x14ac:dyDescent="0.2">
      <c r="A65" s="25">
        <f t="shared" si="5"/>
        <v>64</v>
      </c>
      <c r="B65" s="64" t="str">
        <f t="shared" si="0"/>
        <v>SCETTA_ALDO_M05</v>
      </c>
      <c r="C65" s="22" t="s">
        <v>400</v>
      </c>
      <c r="D65" s="23" t="s">
        <v>29</v>
      </c>
      <c r="E65" s="23" t="str">
        <f>VLOOKUP(D65,CAT!$E$2:$F$26,2)</f>
        <v>M05</v>
      </c>
      <c r="F65" s="23" t="s">
        <v>322</v>
      </c>
      <c r="G65" s="39" t="s">
        <v>323</v>
      </c>
      <c r="H65" s="24">
        <v>27041</v>
      </c>
      <c r="I65" s="22" t="s">
        <v>740</v>
      </c>
      <c r="J65" s="23" t="s">
        <v>1169</v>
      </c>
      <c r="K65" s="22">
        <f t="shared" si="1"/>
        <v>8</v>
      </c>
      <c r="L65" s="23">
        <f>IF(SUMIF(I_TAPPA!A:A,B65,I_TAPPA!O:O)=0,"",SUMIF(I_TAPPA!A:A,B65,I_TAPPA!O:O))</f>
        <v>147</v>
      </c>
      <c r="M65" s="26">
        <f>IF(SUMIF(II_TAPPA!A:A,B65,II_TAPPA!O:O)=0,"",SUMIF(II_TAPPA!A:A,B65,II_TAPPA!O:O))</f>
        <v>117</v>
      </c>
      <c r="N65" s="26">
        <f>IF(SUMIF(III_TAPPA!A:A,B65,III_TAPPA!O:O)=0,"",SUMIF(III_TAPPA!A:A,B65,III_TAPPA!O:O))</f>
        <v>119</v>
      </c>
      <c r="O65" s="26">
        <f>IF(SUMIF(IV_TAPPA!A:A,B65,IV_TAPPA!S:S)=0,"",SUMIF(IV_TAPPA!A:A,B65,IV_TAPPA!S:S))</f>
        <v>79</v>
      </c>
      <c r="P65" s="26">
        <f>IF(SUMIF(V_TAPPA!A:A,B65,V_TAPPA!O:O)=0,"",SUMIF(V_TAPPA!A:A,B65,V_TAPPA!O:O))</f>
        <v>140</v>
      </c>
      <c r="Q65" s="26">
        <f>IF(SUMIF(VI_TAPPA!A:A,B65,VI_TAPPA!O:O)=0,"",SUMIF(VI_TAPPA!A:A,B65,VI_TAPPA!O:O))</f>
        <v>135</v>
      </c>
      <c r="R65" s="26">
        <f>IF(SUMIF(VII_TAPPA!A:A,B65,VII_TAPPA!O:O)=0,"",SUMIF(VII_TAPPA!A:A,B65,VII_TAPPA!O:O))</f>
        <v>119</v>
      </c>
      <c r="S65" s="26">
        <f>IF(SUMIF(VIII_TAPPA!A:A,B65,VIII_TAPPA!O:O)=0,"",SUMIF(VIII_TAPPA!A:A,B65,VIII_TAPPA!O:O))</f>
        <v>117</v>
      </c>
      <c r="T65" s="26">
        <f t="shared" si="2"/>
        <v>973</v>
      </c>
      <c r="U65" s="26">
        <f t="shared" si="3"/>
        <v>79</v>
      </c>
      <c r="V65" s="26">
        <f t="shared" si="4"/>
        <v>894</v>
      </c>
    </row>
    <row r="66" spans="1:23" ht="12.95" hidden="1" customHeight="1" x14ac:dyDescent="0.2">
      <c r="A66" s="25">
        <f t="shared" si="5"/>
        <v>65</v>
      </c>
      <c r="B66" s="64" t="str">
        <f t="shared" ref="B66:B129" si="6">CONCATENATE(F66,"_",G66,"_",E66)</f>
        <v>CIPOLLA_AGOSTINO_M09</v>
      </c>
      <c r="C66" s="22" t="s">
        <v>827</v>
      </c>
      <c r="D66" s="23" t="s">
        <v>70</v>
      </c>
      <c r="E66" s="23" t="str">
        <f>VLOOKUP(D66,CAT!$E$2:$F$26,2)</f>
        <v>M09</v>
      </c>
      <c r="F66" s="23" t="s">
        <v>822</v>
      </c>
      <c r="G66" s="39" t="s">
        <v>94</v>
      </c>
      <c r="H66" s="24">
        <v>18823</v>
      </c>
      <c r="I66" s="22" t="s">
        <v>901</v>
      </c>
      <c r="J66" s="23" t="s">
        <v>953</v>
      </c>
      <c r="K66" s="22">
        <f t="shared" ref="K66:K129" si="7">COUNT(L66:S66)</f>
        <v>5</v>
      </c>
      <c r="L66" s="23">
        <f>IF(SUMIF(I_TAPPA!A:A,B66,I_TAPPA!O:O)=0,"",SUMIF(I_TAPPA!A:A,B66,I_TAPPA!O:O))</f>
        <v>191</v>
      </c>
      <c r="M66" s="26">
        <f>IF(SUMIF(II_TAPPA!A:A,B66,II_TAPPA!O:O)=0,"",SUMIF(II_TAPPA!A:A,B66,II_TAPPA!O:O))</f>
        <v>167</v>
      </c>
      <c r="N66" s="26">
        <f>IF(SUMIF(III_TAPPA!A:A,B66,III_TAPPA!O:O)=0,"",SUMIF(III_TAPPA!A:A,B66,III_TAPPA!O:O))</f>
        <v>176</v>
      </c>
      <c r="O66" s="26" t="str">
        <f>IF(SUMIF(IV_TAPPA!A:A,B66,IV_TAPPA!S:S)=0,"",SUMIF(IV_TAPPA!A:A,B66,IV_TAPPA!S:S))</f>
        <v/>
      </c>
      <c r="P66" s="26">
        <f>IF(SUMIF(V_TAPPA!A:A,B66,V_TAPPA!O:O)=0,"",SUMIF(V_TAPPA!A:A,B66,V_TAPPA!O:O))</f>
        <v>188</v>
      </c>
      <c r="Q66" s="26" t="str">
        <f>IF(SUMIF(VI_TAPPA!A:A,B66,VI_TAPPA!O:O)=0,"",SUMIF(VI_TAPPA!A:A,B66,VI_TAPPA!O:O))</f>
        <v/>
      </c>
      <c r="R66" s="26" t="str">
        <f>IF(SUMIF(VII_TAPPA!A:A,B66,VII_TAPPA!O:O)=0,"",SUMIF(VII_TAPPA!A:A,B66,VII_TAPPA!O:O))</f>
        <v/>
      </c>
      <c r="S66" s="26">
        <f>IF(SUMIF(VIII_TAPPA!A:A,B66,VIII_TAPPA!O:O)=0,"",SUMIF(VIII_TAPPA!A:A,B66,VIII_TAPPA!O:O))</f>
        <v>168</v>
      </c>
      <c r="T66" s="26">
        <f t="shared" ref="T66:T129" si="8">SUM(L66:S66)</f>
        <v>890</v>
      </c>
      <c r="U66" s="26">
        <f t="shared" ref="U66:U129" si="9">IF(K66=8,MINA(L66:S66),0)</f>
        <v>0</v>
      </c>
      <c r="V66" s="26">
        <f t="shared" ref="V66:V129" si="10">T66-U66</f>
        <v>890</v>
      </c>
    </row>
    <row r="67" spans="1:23" ht="12.95" hidden="1" customHeight="1" x14ac:dyDescent="0.2">
      <c r="A67" s="25">
        <f t="shared" ref="A67:A130" si="11">A66+1</f>
        <v>66</v>
      </c>
      <c r="B67" s="64" t="str">
        <f t="shared" si="6"/>
        <v>CAVUOTO_PELLEGRINO_M05</v>
      </c>
      <c r="C67" s="22" t="s">
        <v>921</v>
      </c>
      <c r="D67" s="23" t="s">
        <v>29</v>
      </c>
      <c r="E67" s="23" t="str">
        <f>VLOOKUP(D67,CAT!$E$2:$F$26,2)</f>
        <v>M05</v>
      </c>
      <c r="F67" s="23" t="s">
        <v>276</v>
      </c>
      <c r="G67" s="39" t="s">
        <v>898</v>
      </c>
      <c r="H67" s="24">
        <v>26111</v>
      </c>
      <c r="I67" s="22" t="s">
        <v>918</v>
      </c>
      <c r="J67" s="23" t="s">
        <v>328</v>
      </c>
      <c r="K67" s="22">
        <f t="shared" si="7"/>
        <v>8</v>
      </c>
      <c r="L67" s="23">
        <f>IF(SUMIF(I_TAPPA!A:A,B67,I_TAPPA!O:O)=0,"",SUMIF(I_TAPPA!A:A,B67,I_TAPPA!O:O))</f>
        <v>155</v>
      </c>
      <c r="M67" s="26">
        <f>IF(SUMIF(II_TAPPA!A:A,B67,II_TAPPA!O:O)=0,"",SUMIF(II_TAPPA!A:A,B67,II_TAPPA!O:O))</f>
        <v>108</v>
      </c>
      <c r="N67" s="26">
        <f>IF(SUMIF(III_TAPPA!A:A,B67,III_TAPPA!O:O)=0,"",SUMIF(III_TAPPA!A:A,B67,III_TAPPA!O:O))</f>
        <v>113</v>
      </c>
      <c r="O67" s="26">
        <f>IF(SUMIF(IV_TAPPA!A:A,B67,IV_TAPPA!S:S)=0,"",SUMIF(IV_TAPPA!A:A,B67,IV_TAPPA!S:S))</f>
        <v>86</v>
      </c>
      <c r="P67" s="26">
        <f>IF(SUMIF(V_TAPPA!A:A,B67,V_TAPPA!O:O)=0,"",SUMIF(V_TAPPA!A:A,B67,V_TAPPA!O:O))</f>
        <v>144</v>
      </c>
      <c r="Q67" s="26">
        <f>IF(SUMIF(VI_TAPPA!A:A,B67,VI_TAPPA!O:O)=0,"",SUMIF(VI_TAPPA!A:A,B67,VI_TAPPA!O:O))</f>
        <v>138</v>
      </c>
      <c r="R67" s="26">
        <f>IF(SUMIF(VII_TAPPA!A:A,B67,VII_TAPPA!O:O)=0,"",SUMIF(VII_TAPPA!A:A,B67,VII_TAPPA!O:O))</f>
        <v>122</v>
      </c>
      <c r="S67" s="26">
        <f>IF(SUMIF(VIII_TAPPA!A:A,B67,VIII_TAPPA!O:O)=0,"",SUMIF(VIII_TAPPA!A:A,B67,VIII_TAPPA!O:O))</f>
        <v>105</v>
      </c>
      <c r="T67" s="26">
        <f t="shared" si="8"/>
        <v>971</v>
      </c>
      <c r="U67" s="26">
        <f t="shared" si="9"/>
        <v>86</v>
      </c>
      <c r="V67" s="26">
        <f t="shared" si="10"/>
        <v>885</v>
      </c>
    </row>
    <row r="68" spans="1:23" ht="12.95" hidden="1" customHeight="1" x14ac:dyDescent="0.2">
      <c r="A68" s="25">
        <f t="shared" si="11"/>
        <v>67</v>
      </c>
      <c r="B68" s="64" t="str">
        <f t="shared" si="6"/>
        <v>GORGONIO_FRANCESCO_M07</v>
      </c>
      <c r="C68" s="22" t="s">
        <v>476</v>
      </c>
      <c r="D68" s="23" t="s">
        <v>17</v>
      </c>
      <c r="E68" s="23" t="str">
        <f>VLOOKUP(D68,CAT!$E$2:$F$26,2)</f>
        <v>M07</v>
      </c>
      <c r="F68" s="23" t="s">
        <v>304</v>
      </c>
      <c r="G68" s="39" t="s">
        <v>109</v>
      </c>
      <c r="H68" s="24">
        <v>22135</v>
      </c>
      <c r="I68" s="22" t="s">
        <v>821</v>
      </c>
      <c r="J68" s="23" t="s">
        <v>1194</v>
      </c>
      <c r="K68" s="22">
        <f t="shared" si="7"/>
        <v>5</v>
      </c>
      <c r="L68" s="23">
        <f>IF(SUMIF(I_TAPPA!A:A,B68,I_TAPPA!O:O)=0,"",SUMIF(I_TAPPA!A:A,B68,I_TAPPA!O:O))</f>
        <v>197</v>
      </c>
      <c r="M68" s="26" t="str">
        <f>IF(SUMIF(II_TAPPA!A:A,B68,II_TAPPA!O:O)=0,"",SUMIF(II_TAPPA!A:A,B68,II_TAPPA!O:O))</f>
        <v/>
      </c>
      <c r="N68" s="26">
        <f>IF(SUMIF(III_TAPPA!A:A,B68,III_TAPPA!O:O)=0,"",SUMIF(III_TAPPA!A:A,B68,III_TAPPA!O:O))</f>
        <v>161</v>
      </c>
      <c r="O68" s="26">
        <f>IF(SUMIF(IV_TAPPA!A:A,B68,IV_TAPPA!S:S)=0,"",SUMIF(IV_TAPPA!A:A,B68,IV_TAPPA!S:S))</f>
        <v>162</v>
      </c>
      <c r="P68" s="26" t="str">
        <f>IF(SUMIF(V_TAPPA!A:A,B68,V_TAPPA!O:O)=0,"",SUMIF(V_TAPPA!A:A,B68,V_TAPPA!O:O))</f>
        <v/>
      </c>
      <c r="Q68" s="26">
        <f>IF(SUMIF(VI_TAPPA!A:A,B68,VI_TAPPA!O:O)=0,"",SUMIF(VI_TAPPA!A:A,B68,VI_TAPPA!O:O))</f>
        <v>182</v>
      </c>
      <c r="R68" s="26" t="str">
        <f>IF(SUMIF(VII_TAPPA!A:A,B68,VII_TAPPA!O:O)=0,"",SUMIF(VII_TAPPA!A:A,B68,VII_TAPPA!O:O))</f>
        <v/>
      </c>
      <c r="S68" s="26">
        <f>IF(SUMIF(VIII_TAPPA!A:A,B68,VIII_TAPPA!O:O)=0,"",SUMIF(VIII_TAPPA!A:A,B68,VIII_TAPPA!O:O))</f>
        <v>161</v>
      </c>
      <c r="T68" s="26">
        <f t="shared" si="8"/>
        <v>863</v>
      </c>
      <c r="U68" s="26">
        <f t="shared" si="9"/>
        <v>0</v>
      </c>
      <c r="V68" s="26">
        <f t="shared" si="10"/>
        <v>863</v>
      </c>
    </row>
    <row r="69" spans="1:23" ht="12.95" hidden="1" customHeight="1" x14ac:dyDescent="0.2">
      <c r="A69" s="25">
        <f t="shared" si="11"/>
        <v>68</v>
      </c>
      <c r="B69" s="64" t="str">
        <f t="shared" si="6"/>
        <v>FESTA_ANGELO_MICHELE_M07</v>
      </c>
      <c r="C69" s="22" t="s">
        <v>440</v>
      </c>
      <c r="D69" s="23" t="s">
        <v>17</v>
      </c>
      <c r="E69" s="23" t="str">
        <f>VLOOKUP(D69,CAT!$E$2:$F$26,2)</f>
        <v>M07</v>
      </c>
      <c r="F69" s="23" t="s">
        <v>26</v>
      </c>
      <c r="G69" s="39" t="s">
        <v>1091</v>
      </c>
      <c r="H69" s="24">
        <v>22283</v>
      </c>
      <c r="I69" s="22" t="s">
        <v>740</v>
      </c>
      <c r="J69" s="23" t="s">
        <v>1169</v>
      </c>
      <c r="K69" s="22">
        <f t="shared" si="7"/>
        <v>5</v>
      </c>
      <c r="L69" s="23" t="str">
        <f>IF(SUMIF(I_TAPPA!A:A,B69,I_TAPPA!O:O)=0,"",SUMIF(I_TAPPA!A:A,B69,I_TAPPA!O:O))</f>
        <v/>
      </c>
      <c r="M69" s="26">
        <f>IF(SUMIF(II_TAPPA!A:A,B69,II_TAPPA!O:O)=0,"",SUMIF(II_TAPPA!A:A,B69,II_TAPPA!O:O))</f>
        <v>185</v>
      </c>
      <c r="N69" s="26" t="str">
        <f>IF(SUMIF(III_TAPPA!A:A,B69,III_TAPPA!O:O)=0,"",SUMIF(III_TAPPA!A:A,B69,III_TAPPA!O:O))</f>
        <v/>
      </c>
      <c r="O69" s="26">
        <f>IF(SUMIF(IV_TAPPA!A:A,B69,IV_TAPPA!S:S)=0,"",SUMIF(IV_TAPPA!A:A,B69,IV_TAPPA!S:S))</f>
        <v>166</v>
      </c>
      <c r="P69" s="26">
        <f>IF(SUMIF(V_TAPPA!A:A,B69,V_TAPPA!O:O)=0,"",SUMIF(V_TAPPA!A:A,B69,V_TAPPA!O:O))</f>
        <v>161</v>
      </c>
      <c r="Q69" s="26" t="str">
        <f>IF(SUMIF(VI_TAPPA!A:A,B69,VI_TAPPA!O:O)=0,"",SUMIF(VI_TAPPA!A:A,B69,VI_TAPPA!O:O))</f>
        <v/>
      </c>
      <c r="R69" s="26">
        <f>IF(SUMIF(VII_TAPPA!A:A,B69,VII_TAPPA!O:O)=0,"",SUMIF(VII_TAPPA!A:A,B69,VII_TAPPA!O:O))</f>
        <v>178</v>
      </c>
      <c r="S69" s="26">
        <f>IF(SUMIF(VIII_TAPPA!A:A,B69,VIII_TAPPA!O:O)=0,"",SUMIF(VIII_TAPPA!A:A,B69,VIII_TAPPA!O:O))</f>
        <v>165</v>
      </c>
      <c r="T69" s="26">
        <f t="shared" si="8"/>
        <v>855</v>
      </c>
      <c r="U69" s="26">
        <f t="shared" si="9"/>
        <v>0</v>
      </c>
      <c r="V69" s="26">
        <f t="shared" si="10"/>
        <v>855</v>
      </c>
    </row>
    <row r="70" spans="1:23" ht="12.95" hidden="1" customHeight="1" x14ac:dyDescent="0.2">
      <c r="A70" s="25">
        <f t="shared" si="11"/>
        <v>69</v>
      </c>
      <c r="B70" s="64" t="str">
        <f t="shared" si="6"/>
        <v>NOVELLI_CLAUDIO_M08</v>
      </c>
      <c r="C70" s="22" t="s">
        <v>510</v>
      </c>
      <c r="D70" s="23" t="s">
        <v>9</v>
      </c>
      <c r="E70" s="23" t="str">
        <f>VLOOKUP(D70,CAT!$E$2:$F$26,2)</f>
        <v>M08</v>
      </c>
      <c r="F70" s="23" t="s">
        <v>297</v>
      </c>
      <c r="G70" s="39" t="s">
        <v>16</v>
      </c>
      <c r="H70" s="24">
        <v>21003</v>
      </c>
      <c r="I70" s="22" t="s">
        <v>901</v>
      </c>
      <c r="J70" s="23" t="s">
        <v>953</v>
      </c>
      <c r="K70" s="22">
        <f t="shared" si="7"/>
        <v>6</v>
      </c>
      <c r="L70" s="23">
        <f>IF(SUMIF(I_TAPPA!A:A,B70,I_TAPPA!O:O)=0,"",SUMIF(I_TAPPA!A:A,B70,I_TAPPA!O:O))</f>
        <v>160</v>
      </c>
      <c r="M70" s="26" t="str">
        <f>IF(SUMIF(II_TAPPA!A:A,B70,II_TAPPA!O:O)=0,"",SUMIF(II_TAPPA!A:A,B70,II_TAPPA!O:O))</f>
        <v/>
      </c>
      <c r="N70" s="26">
        <f>IF(SUMIF(III_TAPPA!A:A,B70,III_TAPPA!O:O)=0,"",SUMIF(III_TAPPA!A:A,B70,III_TAPPA!O:O))</f>
        <v>118</v>
      </c>
      <c r="O70" s="26">
        <f>IF(SUMIF(IV_TAPPA!A:A,B70,IV_TAPPA!S:S)=0,"",SUMIF(IV_TAPPA!A:A,B70,IV_TAPPA!S:S))</f>
        <v>109</v>
      </c>
      <c r="P70" s="26">
        <f>IF(SUMIF(V_TAPPA!A:A,B70,V_TAPPA!O:O)=0,"",SUMIF(V_TAPPA!A:A,B70,V_TAPPA!O:O))</f>
        <v>156</v>
      </c>
      <c r="Q70" s="26">
        <f>IF(SUMIF(VI_TAPPA!A:A,B70,VI_TAPPA!O:O)=0,"",SUMIF(VI_TAPPA!A:A,B70,VI_TAPPA!O:O))</f>
        <v>159</v>
      </c>
      <c r="R70" s="26">
        <f>IF(SUMIF(VII_TAPPA!A:A,B70,VII_TAPPA!O:O)=0,"",SUMIF(VII_TAPPA!A:A,B70,VII_TAPPA!O:O))</f>
        <v>151</v>
      </c>
      <c r="S70" s="26" t="str">
        <f>IF(SUMIF(VIII_TAPPA!A:A,B70,VIII_TAPPA!O:O)=0,"",SUMIF(VIII_TAPPA!A:A,B70,VIII_TAPPA!O:O))</f>
        <v/>
      </c>
      <c r="T70" s="26">
        <f t="shared" si="8"/>
        <v>853</v>
      </c>
      <c r="U70" s="26">
        <f t="shared" si="9"/>
        <v>0</v>
      </c>
      <c r="V70" s="26">
        <f t="shared" si="10"/>
        <v>853</v>
      </c>
    </row>
    <row r="71" spans="1:23" ht="12.95" hidden="1" customHeight="1" x14ac:dyDescent="0.2">
      <c r="A71" s="25">
        <f t="shared" si="11"/>
        <v>70</v>
      </c>
      <c r="B71" s="64" t="str">
        <f t="shared" si="6"/>
        <v>AMBROSINO_ALBERTO_M04</v>
      </c>
      <c r="C71" s="22">
        <v>39918</v>
      </c>
      <c r="D71" s="23" t="s">
        <v>7</v>
      </c>
      <c r="E71" s="23" t="str">
        <f>VLOOKUP(D71,CAT!$E$2:$F$26,2)</f>
        <v>M04</v>
      </c>
      <c r="F71" s="23" t="s">
        <v>880</v>
      </c>
      <c r="G71" s="39" t="s">
        <v>130</v>
      </c>
      <c r="H71" s="24">
        <v>27720</v>
      </c>
      <c r="I71" s="22" t="s">
        <v>899</v>
      </c>
      <c r="J71" s="23" t="s">
        <v>900</v>
      </c>
      <c r="K71" s="22">
        <f t="shared" si="7"/>
        <v>4</v>
      </c>
      <c r="L71" s="23" t="str">
        <f>IF(SUMIF(I_TAPPA!A:A,B71,I_TAPPA!O:O)=0,"",SUMIF(I_TAPPA!A:A,B71,I_TAPPA!O:O))</f>
        <v/>
      </c>
      <c r="M71" s="26">
        <f>IF(SUMIF(II_TAPPA!A:A,B71,II_TAPPA!O:O)=0,"",SUMIF(II_TAPPA!A:A,B71,II_TAPPA!O:O))</f>
        <v>213</v>
      </c>
      <c r="N71" s="26" t="str">
        <f>IF(SUMIF(III_TAPPA!A:A,B71,III_TAPPA!O:O)=0,"",SUMIF(III_TAPPA!A:A,B71,III_TAPPA!O:O))</f>
        <v/>
      </c>
      <c r="O71" s="26" t="str">
        <f>IF(SUMIF(IV_TAPPA!A:A,B71,IV_TAPPA!S:S)=0,"",SUMIF(IV_TAPPA!A:A,B71,IV_TAPPA!S:S))</f>
        <v/>
      </c>
      <c r="P71" s="26" t="str">
        <f>IF(SUMIF(V_TAPPA!A:A,B71,V_TAPPA!O:O)=0,"",SUMIF(V_TAPPA!A:A,B71,V_TAPPA!O:O))</f>
        <v/>
      </c>
      <c r="Q71" s="26">
        <f>IF(SUMIF(VI_TAPPA!A:A,B71,VI_TAPPA!O:O)=0,"",SUMIF(VI_TAPPA!A:A,B71,VI_TAPPA!O:O))</f>
        <v>206</v>
      </c>
      <c r="R71" s="26">
        <f>IF(SUMIF(VII_TAPPA!A:A,B71,VII_TAPPA!O:O)=0,"",SUMIF(VII_TAPPA!A:A,B71,VII_TAPPA!O:O))</f>
        <v>211</v>
      </c>
      <c r="S71" s="26">
        <f>IF(SUMIF(VIII_TAPPA!A:A,B71,VIII_TAPPA!O:O)=0,"",SUMIF(VIII_TAPPA!A:A,B71,VIII_TAPPA!O:O))</f>
        <v>209</v>
      </c>
      <c r="T71" s="26">
        <f t="shared" si="8"/>
        <v>839</v>
      </c>
      <c r="U71" s="26">
        <f t="shared" si="9"/>
        <v>0</v>
      </c>
      <c r="V71" s="26">
        <f t="shared" si="10"/>
        <v>839</v>
      </c>
    </row>
    <row r="72" spans="1:23" ht="12.95" hidden="1" customHeight="1" x14ac:dyDescent="0.2">
      <c r="A72" s="25">
        <f t="shared" si="11"/>
        <v>71</v>
      </c>
      <c r="B72" s="64" t="str">
        <f t="shared" si="6"/>
        <v>COSTABILE_UGO_M08</v>
      </c>
      <c r="C72" s="22" t="s">
        <v>430</v>
      </c>
      <c r="D72" s="23" t="s">
        <v>9</v>
      </c>
      <c r="E72" s="23" t="str">
        <f>VLOOKUP(D72,CAT!$E$2:$F$26,2)</f>
        <v>M08</v>
      </c>
      <c r="F72" s="23" t="s">
        <v>377</v>
      </c>
      <c r="G72" s="39" t="s">
        <v>18</v>
      </c>
      <c r="H72" s="24">
        <v>21449</v>
      </c>
      <c r="I72" s="22" t="s">
        <v>740</v>
      </c>
      <c r="J72" s="23" t="s">
        <v>1169</v>
      </c>
      <c r="K72" s="22">
        <f t="shared" si="7"/>
        <v>6</v>
      </c>
      <c r="L72" s="23">
        <f>IF(SUMIF(I_TAPPA!A:A,B72,I_TAPPA!O:O)=0,"",SUMIF(I_TAPPA!A:A,B72,I_TAPPA!O:O))</f>
        <v>169</v>
      </c>
      <c r="M72" s="26">
        <f>IF(SUMIF(II_TAPPA!A:A,B72,II_TAPPA!O:O)=0,"",SUMIF(II_TAPPA!A:A,B72,II_TAPPA!O:O))</f>
        <v>155</v>
      </c>
      <c r="N72" s="26" t="str">
        <f>IF(SUMIF(III_TAPPA!A:A,B72,III_TAPPA!O:O)=0,"",SUMIF(III_TAPPA!A:A,B72,III_TAPPA!O:O))</f>
        <v/>
      </c>
      <c r="O72" s="26">
        <f>IF(SUMIF(IV_TAPPA!A:A,B72,IV_TAPPA!S:S)=0,"",SUMIF(IV_TAPPA!A:A,B72,IV_TAPPA!S:S))</f>
        <v>64</v>
      </c>
      <c r="P72" s="26">
        <f>IF(SUMIF(V_TAPPA!A:A,B72,V_TAPPA!O:O)=0,"",SUMIF(V_TAPPA!A:A,B72,V_TAPPA!O:O))</f>
        <v>162</v>
      </c>
      <c r="Q72" s="26" t="str">
        <f>IF(SUMIF(VI_TAPPA!A:A,B72,VI_TAPPA!O:O)=0,"",SUMIF(VI_TAPPA!A:A,B72,VI_TAPPA!O:O))</f>
        <v/>
      </c>
      <c r="R72" s="26">
        <f>IF(SUMIF(VII_TAPPA!A:A,B72,VII_TAPPA!O:O)=0,"",SUMIF(VII_TAPPA!A:A,B72,VII_TAPPA!O:O))</f>
        <v>153</v>
      </c>
      <c r="S72" s="26">
        <f>IF(SUMIF(VIII_TAPPA!A:A,B72,VIII_TAPPA!O:O)=0,"",SUMIF(VIII_TAPPA!A:A,B72,VIII_TAPPA!O:O))</f>
        <v>132</v>
      </c>
      <c r="T72" s="26">
        <f t="shared" si="8"/>
        <v>835</v>
      </c>
      <c r="U72" s="26">
        <f t="shared" si="9"/>
        <v>0</v>
      </c>
      <c r="V72" s="26">
        <f t="shared" si="10"/>
        <v>835</v>
      </c>
    </row>
    <row r="73" spans="1:23" ht="12.95" hidden="1" customHeight="1" x14ac:dyDescent="0.2">
      <c r="A73" s="25">
        <f t="shared" si="11"/>
        <v>72</v>
      </c>
      <c r="B73" s="64" t="str">
        <f t="shared" si="6"/>
        <v>NAPOLITANO_LUIGI_M05</v>
      </c>
      <c r="C73" s="22" t="s">
        <v>1182</v>
      </c>
      <c r="D73" s="23" t="s">
        <v>29</v>
      </c>
      <c r="E73" s="23" t="str">
        <f>VLOOKUP(D73,CAT!$E$2:$F$26,2)</f>
        <v>M05</v>
      </c>
      <c r="F73" s="23" t="s">
        <v>181</v>
      </c>
      <c r="G73" s="39" t="s">
        <v>35</v>
      </c>
      <c r="H73" s="24">
        <v>25729</v>
      </c>
      <c r="I73" s="22" t="s">
        <v>952</v>
      </c>
      <c r="J73" s="23" t="s">
        <v>1168</v>
      </c>
      <c r="K73" s="22">
        <f t="shared" si="7"/>
        <v>4</v>
      </c>
      <c r="L73" s="23" t="str">
        <f>IF(SUMIF(I_TAPPA!A:A,B73,I_TAPPA!O:O)=0,"",SUMIF(I_TAPPA!A:A,B73,I_TAPPA!O:O))</f>
        <v/>
      </c>
      <c r="M73" s="26">
        <f>IF(SUMIF(II_TAPPA!A:A,B73,II_TAPPA!O:O)=0,"",SUMIF(II_TAPPA!A:A,B73,II_TAPPA!O:O))</f>
        <v>207</v>
      </c>
      <c r="N73" s="26" t="str">
        <f>IF(SUMIF(III_TAPPA!A:A,B73,III_TAPPA!O:O)=0,"",SUMIF(III_TAPPA!A:A,B73,III_TAPPA!O:O))</f>
        <v/>
      </c>
      <c r="O73" s="26">
        <f>IF(SUMIF(IV_TAPPA!A:A,B73,IV_TAPPA!S:S)=0,"",SUMIF(IV_TAPPA!A:A,B73,IV_TAPPA!S:S))</f>
        <v>210</v>
      </c>
      <c r="P73" s="26" t="str">
        <f>IF(SUMIF(V_TAPPA!A:A,B73,V_TAPPA!O:O)=0,"",SUMIF(V_TAPPA!A:A,B73,V_TAPPA!O:O))</f>
        <v/>
      </c>
      <c r="Q73" s="26" t="str">
        <f>IF(SUMIF(VI_TAPPA!A:A,B73,VI_TAPPA!O:O)=0,"",SUMIF(VI_TAPPA!A:A,B73,VI_TAPPA!O:O))</f>
        <v/>
      </c>
      <c r="R73" s="26">
        <f>IF(SUMIF(VII_TAPPA!A:A,B73,VII_TAPPA!O:O)=0,"",SUMIF(VII_TAPPA!A:A,B73,VII_TAPPA!O:O))</f>
        <v>208</v>
      </c>
      <c r="S73" s="26">
        <f>IF(SUMIF(VIII_TAPPA!A:A,B73,VIII_TAPPA!O:O)=0,"",SUMIF(VIII_TAPPA!A:A,B73,VIII_TAPPA!O:O))</f>
        <v>207</v>
      </c>
      <c r="T73" s="26">
        <f t="shared" si="8"/>
        <v>832</v>
      </c>
      <c r="U73" s="26">
        <f t="shared" si="9"/>
        <v>0</v>
      </c>
      <c r="V73" s="26">
        <f t="shared" si="10"/>
        <v>832</v>
      </c>
    </row>
    <row r="74" spans="1:23" ht="12.95" hidden="1" customHeight="1" x14ac:dyDescent="0.2">
      <c r="A74" s="25">
        <f t="shared" si="11"/>
        <v>73</v>
      </c>
      <c r="B74" s="64" t="str">
        <f t="shared" si="6"/>
        <v>INGLESE_LUCA_M03</v>
      </c>
      <c r="C74" s="22" t="s">
        <v>749</v>
      </c>
      <c r="D74" s="23" t="s">
        <v>3</v>
      </c>
      <c r="E74" s="23" t="str">
        <f>VLOOKUP(D74,CAT!$E$2:$F$26,2)</f>
        <v>M03</v>
      </c>
      <c r="F74" s="23" t="s">
        <v>37</v>
      </c>
      <c r="G74" s="39" t="s">
        <v>102</v>
      </c>
      <c r="H74" s="24">
        <v>30214</v>
      </c>
      <c r="I74" s="22" t="s">
        <v>740</v>
      </c>
      <c r="J74" s="23" t="s">
        <v>1169</v>
      </c>
      <c r="K74" s="22">
        <f t="shared" si="7"/>
        <v>4</v>
      </c>
      <c r="L74" s="23">
        <f>IF(SUMIF(I_TAPPA!A:A,B74,I_TAPPA!O:O)=0,"",SUMIF(I_TAPPA!A:A,B74,I_TAPPA!O:O))</f>
        <v>209</v>
      </c>
      <c r="M74" s="26" t="str">
        <f>IF(SUMIF(II_TAPPA!A:A,B74,II_TAPPA!O:O)=0,"",SUMIF(II_TAPPA!A:A,B74,II_TAPPA!O:O))</f>
        <v/>
      </c>
      <c r="N74" s="26">
        <f>IF(SUMIF(III_TAPPA!A:A,B74,III_TAPPA!O:O)=0,"",SUMIF(III_TAPPA!A:A,B74,III_TAPPA!O:O))</f>
        <v>204</v>
      </c>
      <c r="O74" s="26">
        <f>IF(SUMIF(IV_TAPPA!A:A,B74,IV_TAPPA!S:S)=0,"",SUMIF(IV_TAPPA!A:A,B74,IV_TAPPA!S:S))</f>
        <v>202</v>
      </c>
      <c r="P74" s="26" t="str">
        <f>IF(SUMIF(V_TAPPA!A:A,B74,V_TAPPA!O:O)=0,"",SUMIF(V_TAPPA!A:A,B74,V_TAPPA!O:O))</f>
        <v/>
      </c>
      <c r="Q74" s="26" t="str">
        <f>IF(SUMIF(VI_TAPPA!A:A,B74,VI_TAPPA!O:O)=0,"",SUMIF(VI_TAPPA!A:A,B74,VI_TAPPA!O:O))</f>
        <v/>
      </c>
      <c r="R74" s="26" t="str">
        <f>IF(SUMIF(VII_TAPPA!A:A,B74,VII_TAPPA!O:O)=0,"",SUMIF(VII_TAPPA!A:A,B74,VII_TAPPA!O:O))</f>
        <v/>
      </c>
      <c r="S74" s="26">
        <f>IF(SUMIF(VIII_TAPPA!A:A,B74,VIII_TAPPA!O:O)=0,"",SUMIF(VIII_TAPPA!A:A,B74,VIII_TAPPA!O:O))</f>
        <v>208</v>
      </c>
      <c r="T74" s="26">
        <f t="shared" si="8"/>
        <v>823</v>
      </c>
      <c r="U74" s="26">
        <f t="shared" si="9"/>
        <v>0</v>
      </c>
      <c r="V74" s="26">
        <f t="shared" si="10"/>
        <v>823</v>
      </c>
    </row>
    <row r="75" spans="1:23" ht="12.95" hidden="1" customHeight="1" x14ac:dyDescent="0.2">
      <c r="A75" s="25">
        <f t="shared" si="11"/>
        <v>74</v>
      </c>
      <c r="B75" s="64" t="str">
        <f t="shared" si="6"/>
        <v>INTORCIA_FABRIZIO_M07</v>
      </c>
      <c r="C75" s="22" t="s">
        <v>860</v>
      </c>
      <c r="D75" s="23" t="s">
        <v>17</v>
      </c>
      <c r="E75" s="23" t="str">
        <f>VLOOKUP(D75,CAT!$E$2:$F$26,2)</f>
        <v>M07</v>
      </c>
      <c r="F75" s="23" t="s">
        <v>175</v>
      </c>
      <c r="G75" s="39" t="s">
        <v>519</v>
      </c>
      <c r="H75" s="24">
        <v>23070</v>
      </c>
      <c r="I75" s="22" t="s">
        <v>879</v>
      </c>
      <c r="J75" s="23" t="s">
        <v>189</v>
      </c>
      <c r="K75" s="22">
        <f t="shared" si="7"/>
        <v>6</v>
      </c>
      <c r="L75" s="23">
        <f>IF(SUMIF(I_TAPPA!A:A,B75,I_TAPPA!O:O)=0,"",SUMIF(I_TAPPA!A:A,B75,I_TAPPA!O:O))</f>
        <v>163</v>
      </c>
      <c r="M75" s="26" t="str">
        <f>IF(SUMIF(II_TAPPA!A:A,B75,II_TAPPA!O:O)=0,"",SUMIF(II_TAPPA!A:A,B75,II_TAPPA!O:O))</f>
        <v/>
      </c>
      <c r="N75" s="26">
        <f>IF(SUMIF(III_TAPPA!A:A,B75,III_TAPPA!O:O)=0,"",SUMIF(III_TAPPA!A:A,B75,III_TAPPA!O:O))</f>
        <v>126</v>
      </c>
      <c r="O75" s="26">
        <f>IF(SUMIF(IV_TAPPA!A:A,B75,IV_TAPPA!S:S)=0,"",SUMIF(IV_TAPPA!A:A,B75,IV_TAPPA!S:S))</f>
        <v>108</v>
      </c>
      <c r="P75" s="26" t="str">
        <f>IF(SUMIF(V_TAPPA!A:A,B75,V_TAPPA!O:O)=0,"",SUMIF(V_TAPPA!A:A,B75,V_TAPPA!O:O))</f>
        <v/>
      </c>
      <c r="Q75" s="26">
        <f>IF(SUMIF(VI_TAPPA!A:A,B75,VI_TAPPA!O:O)=0,"",SUMIF(VI_TAPPA!A:A,B75,VI_TAPPA!O:O))</f>
        <v>155</v>
      </c>
      <c r="R75" s="26">
        <f>IF(SUMIF(VII_TAPPA!A:A,B75,VII_TAPPA!O:O)=0,"",SUMIF(VII_TAPPA!A:A,B75,VII_TAPPA!O:O))</f>
        <v>137</v>
      </c>
      <c r="S75" s="26">
        <f>IF(SUMIF(VIII_TAPPA!A:A,B75,VIII_TAPPA!O:O)=0,"",SUMIF(VIII_TAPPA!A:A,B75,VIII_TAPPA!O:O))</f>
        <v>133</v>
      </c>
      <c r="T75" s="26">
        <f t="shared" si="8"/>
        <v>822</v>
      </c>
      <c r="U75" s="26">
        <f t="shared" si="9"/>
        <v>0</v>
      </c>
      <c r="V75" s="26">
        <f t="shared" si="10"/>
        <v>822</v>
      </c>
    </row>
    <row r="76" spans="1:23" ht="12.95" hidden="1" customHeight="1" x14ac:dyDescent="0.2">
      <c r="A76" s="25">
        <f t="shared" si="11"/>
        <v>75</v>
      </c>
      <c r="B76" s="64" t="str">
        <f t="shared" si="6"/>
        <v>MARTINO_GIUSEPPE_M09</v>
      </c>
      <c r="C76" s="22" t="s">
        <v>459</v>
      </c>
      <c r="D76" s="23" t="s">
        <v>70</v>
      </c>
      <c r="E76" s="23" t="str">
        <f>VLOOKUP(D76,CAT!$E$2:$F$26,2)</f>
        <v>M09</v>
      </c>
      <c r="F76" s="23" t="s">
        <v>43</v>
      </c>
      <c r="G76" s="39" t="s">
        <v>21</v>
      </c>
      <c r="H76" s="24">
        <v>19540</v>
      </c>
      <c r="I76" s="22" t="s">
        <v>740</v>
      </c>
      <c r="J76" s="23" t="s">
        <v>1169</v>
      </c>
      <c r="K76" s="22">
        <f t="shared" si="7"/>
        <v>7</v>
      </c>
      <c r="L76" s="23">
        <f>IF(SUMIF(I_TAPPA!A:A,B76,I_TAPPA!O:O)=0,"",SUMIF(I_TAPPA!A:A,B76,I_TAPPA!O:O))</f>
        <v>154</v>
      </c>
      <c r="M76" s="26">
        <f>IF(SUMIF(II_TAPPA!A:A,B76,II_TAPPA!O:O)=0,"",SUMIF(II_TAPPA!A:A,B76,II_TAPPA!O:O))</f>
        <v>107</v>
      </c>
      <c r="N76" s="26">
        <f>IF(SUMIF(III_TAPPA!A:A,B76,III_TAPPA!O:O)=0,"",SUMIF(III_TAPPA!A:A,B76,III_TAPPA!O:O))</f>
        <v>114</v>
      </c>
      <c r="O76" s="26">
        <f>IF(SUMIF(IV_TAPPA!A:A,B76,IV_TAPPA!S:S)=0,"",SUMIF(IV_TAPPA!A:A,B76,IV_TAPPA!S:S))</f>
        <v>71</v>
      </c>
      <c r="P76" s="26">
        <f>IF(SUMIF(V_TAPPA!A:A,B76,V_TAPPA!O:O)=0,"",SUMIF(V_TAPPA!A:A,B76,V_TAPPA!O:O))</f>
        <v>137</v>
      </c>
      <c r="Q76" s="26" t="str">
        <f>IF(SUMIF(VI_TAPPA!A:A,B76,VI_TAPPA!O:O)=0,"",SUMIF(VI_TAPPA!A:A,B76,VI_TAPPA!O:O))</f>
        <v/>
      </c>
      <c r="R76" s="26">
        <f>IF(SUMIF(VII_TAPPA!A:A,B76,VII_TAPPA!O:O)=0,"",SUMIF(VII_TAPPA!A:A,B76,VII_TAPPA!O:O))</f>
        <v>129</v>
      </c>
      <c r="S76" s="26">
        <f>IF(SUMIF(VIII_TAPPA!A:A,B76,VIII_TAPPA!O:O)=0,"",SUMIF(VIII_TAPPA!A:A,B76,VIII_TAPPA!O:O))</f>
        <v>106</v>
      </c>
      <c r="T76" s="26">
        <f t="shared" si="8"/>
        <v>818</v>
      </c>
      <c r="U76" s="26">
        <f t="shared" si="9"/>
        <v>0</v>
      </c>
      <c r="V76" s="26">
        <f t="shared" si="10"/>
        <v>818</v>
      </c>
    </row>
    <row r="77" spans="1:23" ht="12.95" customHeight="1" x14ac:dyDescent="0.2">
      <c r="A77" s="79">
        <f t="shared" si="11"/>
        <v>76</v>
      </c>
      <c r="B77" s="80" t="str">
        <f t="shared" si="6"/>
        <v>IMPARATO_MARIA_TERESA_F7</v>
      </c>
      <c r="C77" s="81" t="s">
        <v>454</v>
      </c>
      <c r="D77" s="82" t="s">
        <v>36</v>
      </c>
      <c r="E77" s="82" t="str">
        <f>VLOOKUP(D77,CAT!$E$2:$F$26,2)</f>
        <v>F7</v>
      </c>
      <c r="F77" s="82" t="s">
        <v>378</v>
      </c>
      <c r="G77" s="83" t="s">
        <v>1093</v>
      </c>
      <c r="H77" s="84">
        <v>22957</v>
      </c>
      <c r="I77" s="81" t="s">
        <v>740</v>
      </c>
      <c r="J77" s="82" t="s">
        <v>1169</v>
      </c>
      <c r="K77" s="81">
        <f t="shared" si="7"/>
        <v>7</v>
      </c>
      <c r="L77" s="82">
        <f>IF(SUMIF(I_TAPPA!A:A,B77,I_TAPPA!O:O)=0,"",SUMIF(I_TAPPA!A:A,B77,I_TAPPA!O:O))</f>
        <v>149</v>
      </c>
      <c r="M77" s="86">
        <f>IF(SUMIF(II_TAPPA!A:A,B77,II_TAPPA!O:O)=0,"",SUMIF(II_TAPPA!A:A,B77,II_TAPPA!O:O))</f>
        <v>110</v>
      </c>
      <c r="N77" s="86">
        <f>IF(SUMIF(III_TAPPA!A:A,B77,III_TAPPA!O:O)=0,"",SUMIF(III_TAPPA!A:A,B77,III_TAPPA!O:O))</f>
        <v>115</v>
      </c>
      <c r="O77" s="86">
        <f>IF(SUMIF(IV_TAPPA!A:A,B77,IV_TAPPA!S:S)=0,"",SUMIF(IV_TAPPA!A:A,B77,IV_TAPPA!S:S))</f>
        <v>65</v>
      </c>
      <c r="P77" s="86">
        <f>IF(SUMIF(V_TAPPA!A:A,B77,V_TAPPA!O:O)=0,"",SUMIF(V_TAPPA!A:A,B77,V_TAPPA!O:O))</f>
        <v>135</v>
      </c>
      <c r="Q77" s="86" t="str">
        <f>IF(SUMIF(VI_TAPPA!A:A,B77,VI_TAPPA!O:O)=0,"",SUMIF(VI_TAPPA!A:A,B77,VI_TAPPA!O:O))</f>
        <v/>
      </c>
      <c r="R77" s="86">
        <f>IF(SUMIF(VII_TAPPA!A:A,B77,VII_TAPPA!O:O)=0,"",SUMIF(VII_TAPPA!A:A,B77,VII_TAPPA!O:O))</f>
        <v>121</v>
      </c>
      <c r="S77" s="86">
        <f>IF(SUMIF(VIII_TAPPA!A:A,B77,VIII_TAPPA!O:O)=0,"",SUMIF(VIII_TAPPA!A:A,B77,VIII_TAPPA!O:O))</f>
        <v>112</v>
      </c>
      <c r="T77" s="86">
        <f t="shared" si="8"/>
        <v>807</v>
      </c>
      <c r="U77" s="86">
        <f t="shared" si="9"/>
        <v>0</v>
      </c>
      <c r="V77" s="86">
        <f t="shared" si="10"/>
        <v>807</v>
      </c>
      <c r="W77" s="28" t="s">
        <v>3229</v>
      </c>
    </row>
    <row r="78" spans="1:23" ht="12.95" hidden="1" customHeight="1" x14ac:dyDescent="0.2">
      <c r="A78" s="25">
        <f t="shared" si="11"/>
        <v>77</v>
      </c>
      <c r="B78" s="64" t="str">
        <f t="shared" si="6"/>
        <v>BERNARDI_UGO_M09</v>
      </c>
      <c r="C78" s="22" t="s">
        <v>849</v>
      </c>
      <c r="D78" s="23" t="s">
        <v>70</v>
      </c>
      <c r="E78" s="23" t="str">
        <f>VLOOKUP(D78,CAT!$E$2:$F$26,2)</f>
        <v>M09</v>
      </c>
      <c r="F78" s="23" t="s">
        <v>306</v>
      </c>
      <c r="G78" s="39" t="s">
        <v>18</v>
      </c>
      <c r="H78" s="24">
        <v>18366</v>
      </c>
      <c r="I78" s="22" t="s">
        <v>879</v>
      </c>
      <c r="J78" s="23" t="s">
        <v>189</v>
      </c>
      <c r="K78" s="22">
        <f t="shared" si="7"/>
        <v>5</v>
      </c>
      <c r="L78" s="23">
        <f>IF(SUMIF(I_TAPPA!A:A,B78,I_TAPPA!O:O)=0,"",SUMIF(I_TAPPA!A:A,B78,I_TAPPA!O:O))</f>
        <v>183</v>
      </c>
      <c r="M78" s="26" t="str">
        <f>IF(SUMIF(II_TAPPA!A:A,B78,II_TAPPA!O:O)=0,"",SUMIF(II_TAPPA!A:A,B78,II_TAPPA!O:O))</f>
        <v/>
      </c>
      <c r="N78" s="26">
        <f>IF(SUMIF(III_TAPPA!A:A,B78,III_TAPPA!O:O)=0,"",SUMIF(III_TAPPA!A:A,B78,III_TAPPA!O:O))</f>
        <v>152</v>
      </c>
      <c r="O78" s="26">
        <f>IF(SUMIF(IV_TAPPA!A:A,B78,IV_TAPPA!S:S)=0,"",SUMIF(IV_TAPPA!A:A,B78,IV_TAPPA!S:S))</f>
        <v>135</v>
      </c>
      <c r="P78" s="26" t="str">
        <f>IF(SUMIF(V_TAPPA!A:A,B78,V_TAPPA!O:O)=0,"",SUMIF(V_TAPPA!A:A,B78,V_TAPPA!O:O))</f>
        <v/>
      </c>
      <c r="Q78" s="26">
        <f>IF(SUMIF(VI_TAPPA!A:A,B78,VI_TAPPA!O:O)=0,"",SUMIF(VI_TAPPA!A:A,B78,VI_TAPPA!O:O))</f>
        <v>172</v>
      </c>
      <c r="R78" s="26">
        <f>IF(SUMIF(VII_TAPPA!A:A,B78,VII_TAPPA!O:O)=0,"",SUMIF(VII_TAPPA!A:A,B78,VII_TAPPA!O:O))</f>
        <v>164</v>
      </c>
      <c r="S78" s="26" t="str">
        <f>IF(SUMIF(VIII_TAPPA!A:A,B78,VIII_TAPPA!O:O)=0,"",SUMIF(VIII_TAPPA!A:A,B78,VIII_TAPPA!O:O))</f>
        <v/>
      </c>
      <c r="T78" s="26">
        <f t="shared" si="8"/>
        <v>806</v>
      </c>
      <c r="U78" s="26">
        <f t="shared" si="9"/>
        <v>0</v>
      </c>
      <c r="V78" s="26">
        <f t="shared" si="10"/>
        <v>806</v>
      </c>
    </row>
    <row r="79" spans="1:23" ht="12.95" hidden="1" customHeight="1" x14ac:dyDescent="0.2">
      <c r="A79" s="25">
        <f t="shared" si="11"/>
        <v>78</v>
      </c>
      <c r="B79" s="64" t="str">
        <f t="shared" si="6"/>
        <v>DE_MATTEO_CARMINE_M04</v>
      </c>
      <c r="C79" s="22" t="s">
        <v>1155</v>
      </c>
      <c r="D79" s="23" t="s">
        <v>7</v>
      </c>
      <c r="E79" s="23" t="str">
        <f>VLOOKUP(D79,CAT!$E$2:$F$26,2)</f>
        <v>M04</v>
      </c>
      <c r="F79" s="23" t="s">
        <v>1144</v>
      </c>
      <c r="G79" s="39" t="s">
        <v>81</v>
      </c>
      <c r="H79" s="24">
        <v>27520</v>
      </c>
      <c r="I79" s="22" t="s">
        <v>1167</v>
      </c>
      <c r="J79" s="23" t="s">
        <v>92</v>
      </c>
      <c r="K79" s="22">
        <f t="shared" si="7"/>
        <v>5</v>
      </c>
      <c r="L79" s="23">
        <f>IF(SUMIF(I_TAPPA!A:A,B79,I_TAPPA!O:O)=0,"",SUMIF(I_TAPPA!A:A,B79,I_TAPPA!O:O))</f>
        <v>177</v>
      </c>
      <c r="M79" s="26" t="str">
        <f>IF(SUMIF(II_TAPPA!A:A,B79,II_TAPPA!O:O)=0,"",SUMIF(II_TAPPA!A:A,B79,II_TAPPA!O:O))</f>
        <v/>
      </c>
      <c r="N79" s="26" t="str">
        <f>IF(SUMIF(III_TAPPA!A:A,B79,III_TAPPA!O:O)=0,"",SUMIF(III_TAPPA!A:A,B79,III_TAPPA!O:O))</f>
        <v/>
      </c>
      <c r="O79" s="26">
        <f>IF(SUMIF(IV_TAPPA!A:A,B79,IV_TAPPA!S:S)=0,"",SUMIF(IV_TAPPA!A:A,B79,IV_TAPPA!S:S))</f>
        <v>121</v>
      </c>
      <c r="P79" s="26">
        <f>IF(SUMIF(V_TAPPA!A:A,B79,V_TAPPA!O:O)=0,"",SUMIF(V_TAPPA!A:A,B79,V_TAPPA!O:O))</f>
        <v>174</v>
      </c>
      <c r="Q79" s="26">
        <f>IF(SUMIF(VI_TAPPA!A:A,B79,VI_TAPPA!O:O)=0,"",SUMIF(VI_TAPPA!A:A,B79,VI_TAPPA!O:O))</f>
        <v>171</v>
      </c>
      <c r="R79" s="26" t="str">
        <f>IF(SUMIF(VII_TAPPA!A:A,B79,VII_TAPPA!O:O)=0,"",SUMIF(VII_TAPPA!A:A,B79,VII_TAPPA!O:O))</f>
        <v/>
      </c>
      <c r="S79" s="26">
        <f>IF(SUMIF(VIII_TAPPA!A:A,B79,VIII_TAPPA!O:O)=0,"",SUMIF(VIII_TAPPA!A:A,B79,VIII_TAPPA!O:O))</f>
        <v>144</v>
      </c>
      <c r="T79" s="26">
        <f t="shared" si="8"/>
        <v>787</v>
      </c>
      <c r="U79" s="26">
        <f t="shared" si="9"/>
        <v>0</v>
      </c>
      <c r="V79" s="26">
        <f t="shared" si="10"/>
        <v>787</v>
      </c>
    </row>
    <row r="80" spans="1:23" ht="12.95" hidden="1" customHeight="1" x14ac:dyDescent="0.2">
      <c r="A80" s="25">
        <f t="shared" si="11"/>
        <v>79</v>
      </c>
      <c r="B80" s="64" t="str">
        <f t="shared" si="6"/>
        <v>RICCIARDI_EMILIO_M06</v>
      </c>
      <c r="C80" s="22" t="s">
        <v>397</v>
      </c>
      <c r="D80" s="23" t="s">
        <v>15</v>
      </c>
      <c r="E80" s="23" t="str">
        <f>VLOOKUP(D80,CAT!$E$2:$F$26,2)</f>
        <v>M06</v>
      </c>
      <c r="F80" s="23" t="s">
        <v>59</v>
      </c>
      <c r="G80" s="39" t="s">
        <v>60</v>
      </c>
      <c r="H80" s="24">
        <v>24554</v>
      </c>
      <c r="I80" s="22" t="s">
        <v>740</v>
      </c>
      <c r="J80" s="23" t="s">
        <v>1169</v>
      </c>
      <c r="K80" s="22">
        <f t="shared" si="7"/>
        <v>6</v>
      </c>
      <c r="L80" s="23">
        <f>IF(SUMIF(I_TAPPA!A:A,B80,I_TAPPA!O:O)=0,"",SUMIF(I_TAPPA!A:A,B80,I_TAPPA!O:O))</f>
        <v>157</v>
      </c>
      <c r="M80" s="26">
        <f>IF(SUMIF(II_TAPPA!A:A,B80,II_TAPPA!O:O)=0,"",SUMIF(II_TAPPA!A:A,B80,II_TAPPA!O:O))</f>
        <v>120</v>
      </c>
      <c r="N80" s="26" t="str">
        <f>IF(SUMIF(III_TAPPA!A:A,B80,III_TAPPA!O:O)=0,"",SUMIF(III_TAPPA!A:A,B80,III_TAPPA!O:O))</f>
        <v/>
      </c>
      <c r="O80" s="26">
        <f>IF(SUMIF(IV_TAPPA!A:A,B80,IV_TAPPA!S:S)=0,"",SUMIF(IV_TAPPA!A:A,B80,IV_TAPPA!S:S))</f>
        <v>93</v>
      </c>
      <c r="P80" s="26">
        <f>IF(SUMIF(V_TAPPA!A:A,B80,V_TAPPA!O:O)=0,"",SUMIF(V_TAPPA!A:A,B80,V_TAPPA!O:O))</f>
        <v>146</v>
      </c>
      <c r="Q80" s="26" t="str">
        <f>IF(SUMIF(VI_TAPPA!A:A,B80,VI_TAPPA!O:O)=0,"",SUMIF(VI_TAPPA!A:A,B80,VI_TAPPA!O:O))</f>
        <v/>
      </c>
      <c r="R80" s="26">
        <f>IF(SUMIF(VII_TAPPA!A:A,B80,VII_TAPPA!O:O)=0,"",SUMIF(VII_TAPPA!A:A,B80,VII_TAPPA!O:O))</f>
        <v>139</v>
      </c>
      <c r="S80" s="26">
        <f>IF(SUMIF(VIII_TAPPA!A:A,B80,VIII_TAPPA!O:O)=0,"",SUMIF(VIII_TAPPA!A:A,B80,VIII_TAPPA!O:O))</f>
        <v>127</v>
      </c>
      <c r="T80" s="26">
        <f t="shared" si="8"/>
        <v>782</v>
      </c>
      <c r="U80" s="26">
        <f t="shared" si="9"/>
        <v>0</v>
      </c>
      <c r="V80" s="26">
        <f t="shared" si="10"/>
        <v>782</v>
      </c>
    </row>
    <row r="81" spans="1:22" ht="12.95" hidden="1" customHeight="1" x14ac:dyDescent="0.2">
      <c r="A81" s="25">
        <f t="shared" si="11"/>
        <v>80</v>
      </c>
      <c r="B81" s="64" t="str">
        <f t="shared" si="6"/>
        <v>PUGLIA_VITO_M04</v>
      </c>
      <c r="C81" s="22" t="s">
        <v>396</v>
      </c>
      <c r="D81" s="23" t="s">
        <v>7</v>
      </c>
      <c r="E81" s="23" t="str">
        <f>VLOOKUP(D81,CAT!$E$2:$F$26,2)</f>
        <v>M04</v>
      </c>
      <c r="F81" s="23" t="s">
        <v>274</v>
      </c>
      <c r="G81" s="39" t="s">
        <v>275</v>
      </c>
      <c r="H81" s="24">
        <v>27652</v>
      </c>
      <c r="I81" s="22" t="s">
        <v>740</v>
      </c>
      <c r="J81" s="23" t="s">
        <v>1169</v>
      </c>
      <c r="K81" s="22">
        <f t="shared" si="7"/>
        <v>4</v>
      </c>
      <c r="L81" s="23" t="str">
        <f>IF(SUMIF(I_TAPPA!A:A,B81,I_TAPPA!O:O)=0,"",SUMIF(I_TAPPA!A:A,B81,I_TAPPA!O:O))</f>
        <v/>
      </c>
      <c r="M81" s="26">
        <f>IF(SUMIF(II_TAPPA!A:A,B81,II_TAPPA!O:O)=0,"",SUMIF(II_TAPPA!A:A,B81,II_TAPPA!O:O))</f>
        <v>203</v>
      </c>
      <c r="N81" s="26" t="str">
        <f>IF(SUMIF(III_TAPPA!A:A,B81,III_TAPPA!O:O)=0,"",SUMIF(III_TAPPA!A:A,B81,III_TAPPA!O:O))</f>
        <v/>
      </c>
      <c r="O81" s="26">
        <f>IF(SUMIF(IV_TAPPA!A:A,B81,IV_TAPPA!S:S)=0,"",SUMIF(IV_TAPPA!A:A,B81,IV_TAPPA!S:S))</f>
        <v>191</v>
      </c>
      <c r="P81" s="26" t="str">
        <f>IF(SUMIF(V_TAPPA!A:A,B81,V_TAPPA!O:O)=0,"",SUMIF(V_TAPPA!A:A,B81,V_TAPPA!O:O))</f>
        <v/>
      </c>
      <c r="Q81" s="26">
        <f>IF(SUMIF(VI_TAPPA!A:A,B81,VI_TAPPA!O:O)=0,"",SUMIF(VI_TAPPA!A:A,B81,VI_TAPPA!O:O))</f>
        <v>197</v>
      </c>
      <c r="R81" s="26">
        <f>IF(SUMIF(VII_TAPPA!A:A,B81,VII_TAPPA!O:O)=0,"",SUMIF(VII_TAPPA!A:A,B81,VII_TAPPA!O:O))</f>
        <v>189</v>
      </c>
      <c r="S81" s="26" t="str">
        <f>IF(SUMIF(VIII_TAPPA!A:A,B81,VIII_TAPPA!O:O)=0,"",SUMIF(VIII_TAPPA!A:A,B81,VIII_TAPPA!O:O))</f>
        <v/>
      </c>
      <c r="T81" s="26">
        <f t="shared" si="8"/>
        <v>780</v>
      </c>
      <c r="U81" s="26">
        <f t="shared" si="9"/>
        <v>0</v>
      </c>
      <c r="V81" s="26">
        <f t="shared" si="10"/>
        <v>780</v>
      </c>
    </row>
    <row r="82" spans="1:22" ht="12.95" hidden="1" customHeight="1" x14ac:dyDescent="0.2">
      <c r="A82" s="25">
        <f t="shared" si="11"/>
        <v>81</v>
      </c>
      <c r="B82" s="64" t="str">
        <f t="shared" si="6"/>
        <v>EVANGELISTA_FRANCESCA_F4</v>
      </c>
      <c r="C82" s="22" t="s">
        <v>490</v>
      </c>
      <c r="D82" s="23" t="s">
        <v>32</v>
      </c>
      <c r="E82" s="23" t="str">
        <f>VLOOKUP(D82,CAT!$E$2:$F$26,2)</f>
        <v>F4</v>
      </c>
      <c r="F82" s="23" t="s">
        <v>491</v>
      </c>
      <c r="G82" s="39" t="s">
        <v>492</v>
      </c>
      <c r="H82" s="24">
        <v>27473</v>
      </c>
      <c r="I82" s="22" t="s">
        <v>901</v>
      </c>
      <c r="J82" s="23" t="s">
        <v>953</v>
      </c>
      <c r="K82" s="22">
        <f t="shared" si="7"/>
        <v>5</v>
      </c>
      <c r="L82" s="23" t="str">
        <f>IF(SUMIF(I_TAPPA!A:A,B82,I_TAPPA!O:O)=0,"",SUMIF(I_TAPPA!A:A,B82,I_TAPPA!O:O))</f>
        <v/>
      </c>
      <c r="M82" s="26">
        <f>IF(SUMIF(II_TAPPA!A:A,B82,II_TAPPA!O:O)=0,"",SUMIF(II_TAPPA!A:A,B82,II_TAPPA!O:O))</f>
        <v>156</v>
      </c>
      <c r="N82" s="26">
        <f>IF(SUMIF(III_TAPPA!A:A,B82,III_TAPPA!O:O)=0,"",SUMIF(III_TAPPA!A:A,B82,III_TAPPA!O:O))</f>
        <v>155</v>
      </c>
      <c r="O82" s="26">
        <f>IF(SUMIF(IV_TAPPA!A:A,B82,IV_TAPPA!S:S)=0,"",SUMIF(IV_TAPPA!A:A,B82,IV_TAPPA!S:S))</f>
        <v>145</v>
      </c>
      <c r="P82" s="26">
        <f>IF(SUMIF(V_TAPPA!A:A,B82,V_TAPPA!O:O)=0,"",SUMIF(V_TAPPA!A:A,B82,V_TAPPA!O:O))</f>
        <v>182</v>
      </c>
      <c r="Q82" s="26" t="str">
        <f>IF(SUMIF(VI_TAPPA!A:A,B82,VI_TAPPA!O:O)=0,"",SUMIF(VI_TAPPA!A:A,B82,VI_TAPPA!O:O))</f>
        <v/>
      </c>
      <c r="R82" s="26" t="str">
        <f>IF(SUMIF(VII_TAPPA!A:A,B82,VII_TAPPA!O:O)=0,"",SUMIF(VII_TAPPA!A:A,B82,VII_TAPPA!O:O))</f>
        <v/>
      </c>
      <c r="S82" s="26">
        <f>IF(SUMIF(VIII_TAPPA!A:A,B82,VIII_TAPPA!O:O)=0,"",SUMIF(VIII_TAPPA!A:A,B82,VIII_TAPPA!O:O))</f>
        <v>141</v>
      </c>
      <c r="T82" s="26">
        <f t="shared" si="8"/>
        <v>779</v>
      </c>
      <c r="U82" s="26">
        <f t="shared" si="9"/>
        <v>0</v>
      </c>
      <c r="V82" s="26">
        <f t="shared" si="10"/>
        <v>779</v>
      </c>
    </row>
    <row r="83" spans="1:22" ht="12.95" hidden="1" customHeight="1" x14ac:dyDescent="0.2">
      <c r="A83" s="25">
        <f t="shared" si="11"/>
        <v>82</v>
      </c>
      <c r="B83" s="64" t="str">
        <f t="shared" si="6"/>
        <v>ZEOLLA_MARIO_M07</v>
      </c>
      <c r="C83" s="22" t="s">
        <v>420</v>
      </c>
      <c r="D83" s="23" t="s">
        <v>17</v>
      </c>
      <c r="E83" s="23" t="str">
        <f>VLOOKUP(D83,CAT!$E$2:$F$26,2)</f>
        <v>M07</v>
      </c>
      <c r="F83" s="23" t="s">
        <v>75</v>
      </c>
      <c r="G83" s="39" t="s">
        <v>55</v>
      </c>
      <c r="H83" s="24">
        <v>23466</v>
      </c>
      <c r="I83" s="22" t="s">
        <v>740</v>
      </c>
      <c r="J83" s="23" t="s">
        <v>1169</v>
      </c>
      <c r="K83" s="22">
        <f t="shared" si="7"/>
        <v>5</v>
      </c>
      <c r="L83" s="23" t="str">
        <f>IF(SUMIF(I_TAPPA!A:A,B83,I_TAPPA!O:O)=0,"",SUMIF(I_TAPPA!A:A,B83,I_TAPPA!O:O))</f>
        <v/>
      </c>
      <c r="M83" s="26">
        <f>IF(SUMIF(II_TAPPA!A:A,B83,II_TAPPA!O:O)=0,"",SUMIF(II_TAPPA!A:A,B83,II_TAPPA!O:O))</f>
        <v>151</v>
      </c>
      <c r="N83" s="26">
        <f>IF(SUMIF(III_TAPPA!A:A,B83,III_TAPPA!O:O)=0,"",SUMIF(III_TAPPA!A:A,B83,III_TAPPA!O:O))</f>
        <v>151</v>
      </c>
      <c r="O83" s="26" t="str">
        <f>IF(SUMIF(IV_TAPPA!A:A,B83,IV_TAPPA!S:S)=0,"",SUMIF(IV_TAPPA!A:A,B83,IV_TAPPA!S:S))</f>
        <v/>
      </c>
      <c r="P83" s="26">
        <f>IF(SUMIF(V_TAPPA!A:A,B83,V_TAPPA!O:O)=0,"",SUMIF(V_TAPPA!A:A,B83,V_TAPPA!O:O))</f>
        <v>166</v>
      </c>
      <c r="Q83" s="26" t="str">
        <f>IF(SUMIF(VI_TAPPA!A:A,B83,VI_TAPPA!O:O)=0,"",SUMIF(VI_TAPPA!A:A,B83,VI_TAPPA!O:O))</f>
        <v/>
      </c>
      <c r="R83" s="26">
        <f>IF(SUMIF(VII_TAPPA!A:A,B83,VII_TAPPA!O:O)=0,"",SUMIF(VII_TAPPA!A:A,B83,VII_TAPPA!O:O))</f>
        <v>158</v>
      </c>
      <c r="S83" s="26">
        <f>IF(SUMIF(VIII_TAPPA!A:A,B83,VIII_TAPPA!O:O)=0,"",SUMIF(VIII_TAPPA!A:A,B83,VIII_TAPPA!O:O))</f>
        <v>152</v>
      </c>
      <c r="T83" s="26">
        <f t="shared" si="8"/>
        <v>778</v>
      </c>
      <c r="U83" s="26">
        <f t="shared" si="9"/>
        <v>0</v>
      </c>
      <c r="V83" s="26">
        <f t="shared" si="10"/>
        <v>778</v>
      </c>
    </row>
    <row r="84" spans="1:22" ht="12.95" hidden="1" customHeight="1" x14ac:dyDescent="0.2">
      <c r="A84" s="25">
        <f t="shared" si="11"/>
        <v>83</v>
      </c>
      <c r="B84" s="64" t="str">
        <f t="shared" si="6"/>
        <v>BOLOGNA_LORETTA_F5</v>
      </c>
      <c r="C84" s="22" t="s">
        <v>2754</v>
      </c>
      <c r="D84" s="23" t="s">
        <v>51</v>
      </c>
      <c r="E84" s="23" t="str">
        <f>VLOOKUP(D84,CAT!$E$2:$F$26,2)</f>
        <v>F5</v>
      </c>
      <c r="F84" s="23" t="s">
        <v>2537</v>
      </c>
      <c r="G84" s="39" t="s">
        <v>2538</v>
      </c>
      <c r="H84" s="24">
        <v>26629</v>
      </c>
      <c r="I84" s="22" t="s">
        <v>740</v>
      </c>
      <c r="J84" s="23" t="s">
        <v>1169</v>
      </c>
      <c r="K84" s="22">
        <f t="shared" si="7"/>
        <v>6</v>
      </c>
      <c r="L84" s="23">
        <f>IF(SUMIF(I_TAPPA!A:A,B84,I_TAPPA!O:O)=0,"",SUMIF(I_TAPPA!A:A,B84,I_TAPPA!O:O))</f>
        <v>156</v>
      </c>
      <c r="M84" s="26" t="str">
        <f>IF(SUMIF(II_TAPPA!A:A,B84,II_TAPPA!O:O)=0,"",SUMIF(II_TAPPA!A:A,B84,II_TAPPA!O:O))</f>
        <v/>
      </c>
      <c r="N84" s="26" t="str">
        <f>IF(SUMIF(III_TAPPA!A:A,B84,III_TAPPA!O:O)=0,"",SUMIF(III_TAPPA!A:A,B84,III_TAPPA!O:O))</f>
        <v/>
      </c>
      <c r="O84" s="26">
        <f>IF(SUMIF(IV_TAPPA!A:A,B84,IV_TAPPA!S:S)=0,"",SUMIF(IV_TAPPA!A:A,B84,IV_TAPPA!S:S))</f>
        <v>75</v>
      </c>
      <c r="P84" s="26">
        <f>IF(SUMIF(V_TAPPA!A:A,B84,V_TAPPA!O:O)=0,"",SUMIF(V_TAPPA!A:A,B84,V_TAPPA!O:O))</f>
        <v>141</v>
      </c>
      <c r="Q84" s="26">
        <f>IF(SUMIF(VI_TAPPA!A:A,B84,VI_TAPPA!O:O)=0,"",SUMIF(VI_TAPPA!A:A,B84,VI_TAPPA!O:O))</f>
        <v>144</v>
      </c>
      <c r="R84" s="26">
        <f>IF(SUMIF(VII_TAPPA!A:A,B84,VII_TAPPA!O:O)=0,"",SUMIF(VII_TAPPA!A:A,B84,VII_TAPPA!O:O))</f>
        <v>140</v>
      </c>
      <c r="S84" s="26">
        <f>IF(SUMIF(VIII_TAPPA!A:A,B84,VIII_TAPPA!O:O)=0,"",SUMIF(VIII_TAPPA!A:A,B84,VIII_TAPPA!O:O))</f>
        <v>118</v>
      </c>
      <c r="T84" s="26">
        <f t="shared" si="8"/>
        <v>774</v>
      </c>
      <c r="U84" s="26">
        <f t="shared" si="9"/>
        <v>0</v>
      </c>
      <c r="V84" s="26">
        <f t="shared" si="10"/>
        <v>774</v>
      </c>
    </row>
    <row r="85" spans="1:22" ht="12.95" hidden="1" customHeight="1" x14ac:dyDescent="0.2">
      <c r="A85" s="25">
        <f t="shared" si="11"/>
        <v>84</v>
      </c>
      <c r="B85" s="64" t="str">
        <f t="shared" si="6"/>
        <v>MEOLI_FABRIZIO_M03</v>
      </c>
      <c r="C85" s="22" t="s">
        <v>634</v>
      </c>
      <c r="D85" s="23" t="s">
        <v>3</v>
      </c>
      <c r="E85" s="23" t="str">
        <f>VLOOKUP(D85,CAT!$E$2:$F$26,2)</f>
        <v>M03</v>
      </c>
      <c r="F85" s="23" t="s">
        <v>520</v>
      </c>
      <c r="G85" s="39" t="s">
        <v>519</v>
      </c>
      <c r="H85" s="24">
        <v>30685</v>
      </c>
      <c r="I85" s="22" t="s">
        <v>821</v>
      </c>
      <c r="J85" s="23" t="s">
        <v>1194</v>
      </c>
      <c r="K85" s="22">
        <f t="shared" si="7"/>
        <v>3</v>
      </c>
      <c r="L85" s="23" t="str">
        <f>IF(SUMIF(I_TAPPA!A:A,B85,I_TAPPA!O:O)=0,"",SUMIF(I_TAPPA!A:A,B85,I_TAPPA!O:O))</f>
        <v/>
      </c>
      <c r="M85" s="26" t="str">
        <f>IF(SUMIF(II_TAPPA!A:A,B85,II_TAPPA!O:O)=0,"",SUMIF(II_TAPPA!A:A,B85,II_TAPPA!O:O))</f>
        <v/>
      </c>
      <c r="N85" s="26" t="str">
        <f>IF(SUMIF(III_TAPPA!A:A,B85,III_TAPPA!O:O)=0,"",SUMIF(III_TAPPA!A:A,B85,III_TAPPA!O:O))</f>
        <v/>
      </c>
      <c r="O85" s="26">
        <f>IF(SUMIF(IV_TAPPA!A:A,B85,IV_TAPPA!S:S)=0,"",SUMIF(IV_TAPPA!A:A,B85,IV_TAPPA!S:S))</f>
        <v>250</v>
      </c>
      <c r="P85" s="26" t="str">
        <f>IF(SUMIF(V_TAPPA!A:A,B85,V_TAPPA!O:O)=0,"",SUMIF(V_TAPPA!A:A,B85,V_TAPPA!O:O))</f>
        <v/>
      </c>
      <c r="Q85" s="26">
        <f>IF(SUMIF(VI_TAPPA!A:A,B85,VI_TAPPA!O:O)=0,"",SUMIF(VI_TAPPA!A:A,B85,VI_TAPPA!O:O))</f>
        <v>260</v>
      </c>
      <c r="R85" s="26">
        <f>IF(SUMIF(VII_TAPPA!A:A,B85,VII_TAPPA!O:O)=0,"",SUMIF(VII_TAPPA!A:A,B85,VII_TAPPA!O:O))</f>
        <v>260</v>
      </c>
      <c r="S85" s="26" t="str">
        <f>IF(SUMIF(VIII_TAPPA!A:A,B85,VIII_TAPPA!O:O)=0,"",SUMIF(VIII_TAPPA!A:A,B85,VIII_TAPPA!O:O))</f>
        <v/>
      </c>
      <c r="T85" s="26">
        <f t="shared" si="8"/>
        <v>770</v>
      </c>
      <c r="U85" s="26">
        <f t="shared" si="9"/>
        <v>0</v>
      </c>
      <c r="V85" s="26">
        <f t="shared" si="10"/>
        <v>770</v>
      </c>
    </row>
    <row r="86" spans="1:22" ht="12.95" hidden="1" customHeight="1" x14ac:dyDescent="0.2">
      <c r="A86" s="25">
        <f t="shared" si="11"/>
        <v>85</v>
      </c>
      <c r="B86" s="64" t="str">
        <f t="shared" si="6"/>
        <v>COSTANZO_ACHILLE_M08</v>
      </c>
      <c r="C86" s="22" t="s">
        <v>431</v>
      </c>
      <c r="D86" s="23" t="s">
        <v>9</v>
      </c>
      <c r="E86" s="23" t="str">
        <f>VLOOKUP(D86,CAT!$E$2:$F$26,2)</f>
        <v>M08</v>
      </c>
      <c r="F86" s="23" t="s">
        <v>19</v>
      </c>
      <c r="G86" s="39" t="s">
        <v>432</v>
      </c>
      <c r="H86" s="24">
        <v>20097</v>
      </c>
      <c r="I86" s="22" t="s">
        <v>740</v>
      </c>
      <c r="J86" s="23" t="s">
        <v>1169</v>
      </c>
      <c r="K86" s="22">
        <f t="shared" si="7"/>
        <v>5</v>
      </c>
      <c r="L86" s="23" t="str">
        <f>IF(SUMIF(I_TAPPA!A:A,B86,I_TAPPA!O:O)=0,"",SUMIF(I_TAPPA!A:A,B86,I_TAPPA!O:O))</f>
        <v/>
      </c>
      <c r="M86" s="26" t="str">
        <f>IF(SUMIF(II_TAPPA!A:A,B86,II_TAPPA!O:O)=0,"",SUMIF(II_TAPPA!A:A,B86,II_TAPPA!O:O))</f>
        <v/>
      </c>
      <c r="N86" s="26">
        <f>IF(SUMIF(III_TAPPA!A:A,B86,III_TAPPA!O:O)=0,"",SUMIF(III_TAPPA!A:A,B86,III_TAPPA!O:O))</f>
        <v>148</v>
      </c>
      <c r="O86" s="26">
        <f>IF(SUMIF(IV_TAPPA!A:A,B86,IV_TAPPA!S:S)=0,"",SUMIF(IV_TAPPA!A:A,B86,IV_TAPPA!S:S))</f>
        <v>129</v>
      </c>
      <c r="P86" s="26" t="str">
        <f>IF(SUMIF(V_TAPPA!A:A,B86,V_TAPPA!O:O)=0,"",SUMIF(V_TAPPA!A:A,B86,V_TAPPA!O:O))</f>
        <v/>
      </c>
      <c r="Q86" s="26">
        <f>IF(SUMIF(VI_TAPPA!A:A,B86,VI_TAPPA!O:O)=0,"",SUMIF(VI_TAPPA!A:A,B86,VI_TAPPA!O:O))</f>
        <v>163</v>
      </c>
      <c r="R86" s="26">
        <f>IF(SUMIF(VII_TAPPA!A:A,B86,VII_TAPPA!O:O)=0,"",SUMIF(VII_TAPPA!A:A,B86,VII_TAPPA!O:O))</f>
        <v>168</v>
      </c>
      <c r="S86" s="26">
        <f>IF(SUMIF(VIII_TAPPA!A:A,B86,VIII_TAPPA!O:O)=0,"",SUMIF(VIII_TAPPA!A:A,B86,VIII_TAPPA!O:O))</f>
        <v>150</v>
      </c>
      <c r="T86" s="26">
        <f t="shared" si="8"/>
        <v>758</v>
      </c>
      <c r="U86" s="26">
        <f t="shared" si="9"/>
        <v>0</v>
      </c>
      <c r="V86" s="26">
        <f t="shared" si="10"/>
        <v>758</v>
      </c>
    </row>
    <row r="87" spans="1:22" ht="12.95" hidden="1" customHeight="1" x14ac:dyDescent="0.2">
      <c r="A87" s="25">
        <f t="shared" si="11"/>
        <v>86</v>
      </c>
      <c r="B87" s="64" t="str">
        <f t="shared" si="6"/>
        <v>SPITALETTA_SERAFINO_M04</v>
      </c>
      <c r="C87" s="22" t="s">
        <v>408</v>
      </c>
      <c r="D87" s="23" t="s">
        <v>7</v>
      </c>
      <c r="E87" s="23" t="str">
        <f>VLOOKUP(D87,CAT!$E$2:$F$26,2)</f>
        <v>M04</v>
      </c>
      <c r="F87" s="23" t="s">
        <v>65</v>
      </c>
      <c r="G87" s="39" t="s">
        <v>66</v>
      </c>
      <c r="H87" s="24">
        <v>28101</v>
      </c>
      <c r="I87" s="22" t="s">
        <v>740</v>
      </c>
      <c r="J87" s="23" t="s">
        <v>1169</v>
      </c>
      <c r="K87" s="22">
        <f t="shared" si="7"/>
        <v>4</v>
      </c>
      <c r="L87" s="23" t="str">
        <f>IF(SUMIF(I_TAPPA!A:A,B87,I_TAPPA!O:O)=0,"",SUMIF(I_TAPPA!A:A,B87,I_TAPPA!O:O))</f>
        <v/>
      </c>
      <c r="M87" s="26">
        <f>IF(SUMIF(II_TAPPA!A:A,B87,II_TAPPA!O:O)=0,"",SUMIF(II_TAPPA!A:A,B87,II_TAPPA!O:O))</f>
        <v>138</v>
      </c>
      <c r="N87" s="26" t="str">
        <f>IF(SUMIF(III_TAPPA!A:A,B87,III_TAPPA!O:O)=0,"",SUMIF(III_TAPPA!A:A,B87,III_TAPPA!O:O))</f>
        <v/>
      </c>
      <c r="O87" s="26">
        <f>IF(SUMIF(IV_TAPPA!A:A,B87,IV_TAPPA!S:S)=0,"",SUMIF(IV_TAPPA!A:A,B87,IV_TAPPA!S:S))</f>
        <v>203</v>
      </c>
      <c r="P87" s="26" t="str">
        <f>IF(SUMIF(V_TAPPA!A:A,B87,V_TAPPA!O:O)=0,"",SUMIF(V_TAPPA!A:A,B87,V_TAPPA!O:O))</f>
        <v/>
      </c>
      <c r="Q87" s="26">
        <f>IF(SUMIF(VI_TAPPA!A:A,B87,VI_TAPPA!O:O)=0,"",SUMIF(VI_TAPPA!A:A,B87,VI_TAPPA!O:O))</f>
        <v>205</v>
      </c>
      <c r="R87" s="26">
        <f>IF(SUMIF(VII_TAPPA!A:A,B87,VII_TAPPA!O:O)=0,"",SUMIF(VII_TAPPA!A:A,B87,VII_TAPPA!O:O))</f>
        <v>198</v>
      </c>
      <c r="S87" s="26" t="str">
        <f>IF(SUMIF(VIII_TAPPA!A:A,B87,VIII_TAPPA!O:O)=0,"",SUMIF(VIII_TAPPA!A:A,B87,VIII_TAPPA!O:O))</f>
        <v/>
      </c>
      <c r="T87" s="26">
        <f t="shared" si="8"/>
        <v>744</v>
      </c>
      <c r="U87" s="26">
        <f t="shared" si="9"/>
        <v>0</v>
      </c>
      <c r="V87" s="26">
        <f t="shared" si="10"/>
        <v>744</v>
      </c>
    </row>
    <row r="88" spans="1:22" ht="12.95" hidden="1" customHeight="1" x14ac:dyDescent="0.2">
      <c r="A88" s="25">
        <f t="shared" si="11"/>
        <v>87</v>
      </c>
      <c r="B88" s="64" t="str">
        <f t="shared" si="6"/>
        <v>GRIMALDI_ALESSANDRO_M06</v>
      </c>
      <c r="C88" s="22" t="s">
        <v>599</v>
      </c>
      <c r="D88" s="23" t="s">
        <v>15</v>
      </c>
      <c r="E88" s="23" t="str">
        <f>VLOOKUP(D88,CAT!$E$2:$F$26,2)</f>
        <v>M06</v>
      </c>
      <c r="F88" s="23" t="s">
        <v>142</v>
      </c>
      <c r="G88" s="39" t="s">
        <v>95</v>
      </c>
      <c r="H88" s="24">
        <v>25474</v>
      </c>
      <c r="I88" s="22" t="s">
        <v>821</v>
      </c>
      <c r="J88" s="23" t="s">
        <v>1194</v>
      </c>
      <c r="K88" s="22">
        <f t="shared" si="7"/>
        <v>4</v>
      </c>
      <c r="L88" s="23" t="str">
        <f>IF(SUMIF(I_TAPPA!A:A,B88,I_TAPPA!O:O)=0,"",SUMIF(I_TAPPA!A:A,B88,I_TAPPA!O:O))</f>
        <v/>
      </c>
      <c r="M88" s="26">
        <f>IF(SUMIF(II_TAPPA!A:A,B88,II_TAPPA!O:O)=0,"",SUMIF(II_TAPPA!A:A,B88,II_TAPPA!O:O))</f>
        <v>188</v>
      </c>
      <c r="N88" s="26" t="str">
        <f>IF(SUMIF(III_TAPPA!A:A,B88,III_TAPPA!O:O)=0,"",SUMIF(III_TAPPA!A:A,B88,III_TAPPA!O:O))</f>
        <v/>
      </c>
      <c r="O88" s="26">
        <f>IF(SUMIF(IV_TAPPA!A:A,B88,IV_TAPPA!S:S)=0,"",SUMIF(IV_TAPPA!A:A,B88,IV_TAPPA!S:S))</f>
        <v>185</v>
      </c>
      <c r="P88" s="26" t="str">
        <f>IF(SUMIF(V_TAPPA!A:A,B88,V_TAPPA!O:O)=0,"",SUMIF(V_TAPPA!A:A,B88,V_TAPPA!O:O))</f>
        <v/>
      </c>
      <c r="Q88" s="26" t="str">
        <f>IF(SUMIF(VI_TAPPA!A:A,B88,VI_TAPPA!O:O)=0,"",SUMIF(VI_TAPPA!A:A,B88,VI_TAPPA!O:O))</f>
        <v/>
      </c>
      <c r="R88" s="26">
        <f>IF(SUMIF(VII_TAPPA!A:A,B88,VII_TAPPA!O:O)=0,"",SUMIF(VII_TAPPA!A:A,B88,VII_TAPPA!O:O))</f>
        <v>175</v>
      </c>
      <c r="S88" s="26">
        <f>IF(SUMIF(VIII_TAPPA!A:A,B88,VIII_TAPPA!O:O)=0,"",SUMIF(VIII_TAPPA!A:A,B88,VIII_TAPPA!O:O))</f>
        <v>192</v>
      </c>
      <c r="T88" s="26">
        <f t="shared" si="8"/>
        <v>740</v>
      </c>
      <c r="U88" s="26">
        <f t="shared" si="9"/>
        <v>0</v>
      </c>
      <c r="V88" s="26">
        <f t="shared" si="10"/>
        <v>740</v>
      </c>
    </row>
    <row r="89" spans="1:22" ht="12.95" hidden="1" customHeight="1" x14ac:dyDescent="0.2">
      <c r="A89" s="25">
        <f t="shared" si="11"/>
        <v>88</v>
      </c>
      <c r="B89" s="64" t="str">
        <f t="shared" si="6"/>
        <v>PALAZZO_MARIO_M04</v>
      </c>
      <c r="C89" s="22" t="s">
        <v>392</v>
      </c>
      <c r="D89" s="23" t="s">
        <v>7</v>
      </c>
      <c r="E89" s="23" t="str">
        <f>VLOOKUP(D89,CAT!$E$2:$F$26,2)</f>
        <v>M04</v>
      </c>
      <c r="F89" s="23" t="s">
        <v>54</v>
      </c>
      <c r="G89" s="39" t="s">
        <v>55</v>
      </c>
      <c r="H89" s="24">
        <v>28252</v>
      </c>
      <c r="I89" s="22" t="s">
        <v>740</v>
      </c>
      <c r="J89" s="23" t="s">
        <v>1169</v>
      </c>
      <c r="K89" s="22">
        <f t="shared" si="7"/>
        <v>4</v>
      </c>
      <c r="L89" s="23">
        <f>IF(SUMIF(I_TAPPA!A:A,B89,I_TAPPA!O:O)=0,"",SUMIF(I_TAPPA!A:A,B89,I_TAPPA!O:O))</f>
        <v>179</v>
      </c>
      <c r="M89" s="26" t="str">
        <f>IF(SUMIF(II_TAPPA!A:A,B89,II_TAPPA!O:O)=0,"",SUMIF(II_TAPPA!A:A,B89,II_TAPPA!O:O))</f>
        <v/>
      </c>
      <c r="N89" s="26" t="str">
        <f>IF(SUMIF(III_TAPPA!A:A,B89,III_TAPPA!O:O)=0,"",SUMIF(III_TAPPA!A:A,B89,III_TAPPA!O:O))</f>
        <v/>
      </c>
      <c r="O89" s="26" t="str">
        <f>IF(SUMIF(IV_TAPPA!A:A,B89,IV_TAPPA!S:S)=0,"",SUMIF(IV_TAPPA!A:A,B89,IV_TAPPA!S:S))</f>
        <v/>
      </c>
      <c r="P89" s="26" t="str">
        <f>IF(SUMIF(V_TAPPA!A:A,B89,V_TAPPA!O:O)=0,"",SUMIF(V_TAPPA!A:A,B89,V_TAPPA!O:O))</f>
        <v/>
      </c>
      <c r="Q89" s="26">
        <f>IF(SUMIF(VI_TAPPA!A:A,B89,VI_TAPPA!O:O)=0,"",SUMIF(VI_TAPPA!A:A,B89,VI_TAPPA!O:O))</f>
        <v>184</v>
      </c>
      <c r="R89" s="26">
        <f>IF(SUMIF(VII_TAPPA!A:A,B89,VII_TAPPA!O:O)=0,"",SUMIF(VII_TAPPA!A:A,B89,VII_TAPPA!O:O))</f>
        <v>169</v>
      </c>
      <c r="S89" s="26">
        <f>IF(SUMIF(VIII_TAPPA!A:A,B89,VIII_TAPPA!O:O)=0,"",SUMIF(VIII_TAPPA!A:A,B89,VIII_TAPPA!O:O))</f>
        <v>180</v>
      </c>
      <c r="T89" s="26">
        <f t="shared" si="8"/>
        <v>712</v>
      </c>
      <c r="U89" s="26">
        <f t="shared" si="9"/>
        <v>0</v>
      </c>
      <c r="V89" s="26">
        <f t="shared" si="10"/>
        <v>712</v>
      </c>
    </row>
    <row r="90" spans="1:22" ht="12.95" hidden="1" customHeight="1" x14ac:dyDescent="0.2">
      <c r="A90" s="25">
        <f t="shared" si="11"/>
        <v>89</v>
      </c>
      <c r="B90" s="64" t="str">
        <f t="shared" si="6"/>
        <v>BOSCOTRECASE_CLAUDIO_M10</v>
      </c>
      <c r="C90" s="22" t="s">
        <v>535</v>
      </c>
      <c r="D90" s="23" t="s">
        <v>93</v>
      </c>
      <c r="E90" s="23" t="str">
        <f>VLOOKUP(D90,CAT!$E$2:$F$26,2)</f>
        <v>M10</v>
      </c>
      <c r="F90" s="23" t="s">
        <v>125</v>
      </c>
      <c r="G90" s="39" t="s">
        <v>16</v>
      </c>
      <c r="H90" s="24">
        <v>16909</v>
      </c>
      <c r="I90" s="22" t="s">
        <v>821</v>
      </c>
      <c r="J90" s="23" t="s">
        <v>1194</v>
      </c>
      <c r="K90" s="22">
        <f t="shared" si="7"/>
        <v>6</v>
      </c>
      <c r="L90" s="23">
        <f>IF(SUMIF(I_TAPPA!A:A,B90,I_TAPPA!O:O)=0,"",SUMIF(I_TAPPA!A:A,B90,I_TAPPA!O:O))</f>
        <v>146</v>
      </c>
      <c r="M90" s="26" t="str">
        <f>IF(SUMIF(II_TAPPA!A:A,B90,II_TAPPA!O:O)=0,"",SUMIF(II_TAPPA!A:A,B90,II_TAPPA!O:O))</f>
        <v/>
      </c>
      <c r="N90" s="26">
        <f>IF(SUMIF(III_TAPPA!A:A,B90,III_TAPPA!O:O)=0,"",SUMIF(III_TAPPA!A:A,B90,III_TAPPA!O:O))</f>
        <v>111</v>
      </c>
      <c r="O90" s="26">
        <f>IF(SUMIF(IV_TAPPA!A:A,B90,IV_TAPPA!S:S)=0,"",SUMIF(IV_TAPPA!A:A,B90,IV_TAPPA!S:S))</f>
        <v>63</v>
      </c>
      <c r="P90" s="26">
        <f>IF(SUMIF(V_TAPPA!A:A,B90,V_TAPPA!O:O)=0,"",SUMIF(V_TAPPA!A:A,B90,V_TAPPA!O:O))</f>
        <v>134</v>
      </c>
      <c r="Q90" s="26">
        <f>IF(SUMIF(VI_TAPPA!A:A,B90,VI_TAPPA!O:O)=0,"",SUMIF(VI_TAPPA!A:A,B90,VI_TAPPA!O:O))</f>
        <v>133</v>
      </c>
      <c r="R90" s="26">
        <f>IF(SUMIF(VII_TAPPA!A:A,B90,VII_TAPPA!O:O)=0,"",SUMIF(VII_TAPPA!A:A,B90,VII_TAPPA!O:O))</f>
        <v>120</v>
      </c>
      <c r="S90" s="26" t="str">
        <f>IF(SUMIF(VIII_TAPPA!A:A,B90,VIII_TAPPA!O:O)=0,"",SUMIF(VIII_TAPPA!A:A,B90,VIII_TAPPA!O:O))</f>
        <v/>
      </c>
      <c r="T90" s="26">
        <f t="shared" si="8"/>
        <v>707</v>
      </c>
      <c r="U90" s="26">
        <f t="shared" si="9"/>
        <v>0</v>
      </c>
      <c r="V90" s="26">
        <f t="shared" si="10"/>
        <v>707</v>
      </c>
    </row>
    <row r="91" spans="1:22" ht="12.95" hidden="1" customHeight="1" x14ac:dyDescent="0.2">
      <c r="A91" s="25">
        <f t="shared" si="11"/>
        <v>90</v>
      </c>
      <c r="B91" s="64" t="str">
        <f t="shared" si="6"/>
        <v>MATURO_GIUSEPPE_M03</v>
      </c>
      <c r="C91" s="22"/>
      <c r="D91" s="23" t="s">
        <v>3</v>
      </c>
      <c r="E91" s="23" t="str">
        <f>VLOOKUP(D91,CAT!$E$2:$F$26,2)</f>
        <v>M03</v>
      </c>
      <c r="F91" s="23" t="s">
        <v>633</v>
      </c>
      <c r="G91" s="39" t="s">
        <v>21</v>
      </c>
      <c r="H91" s="24"/>
      <c r="I91" s="22"/>
      <c r="J91" s="35" t="s">
        <v>1194</v>
      </c>
      <c r="K91" s="22">
        <f t="shared" si="7"/>
        <v>4</v>
      </c>
      <c r="L91" s="23">
        <f>IF(SUMIF(I_TAPPA!A:A,B91,I_TAPPA!O:O)=0,"",SUMIF(I_TAPPA!A:A,B91,I_TAPPA!O:O))</f>
        <v>192</v>
      </c>
      <c r="M91" s="26" t="str">
        <f>IF(SUMIF(II_TAPPA!A:A,B91,II_TAPPA!O:O)=0,"",SUMIF(II_TAPPA!A:A,B91,II_TAPPA!O:O))</f>
        <v/>
      </c>
      <c r="N91" s="26" t="str">
        <f>IF(SUMIF(III_TAPPA!A:A,B91,III_TAPPA!O:O)=0,"",SUMIF(III_TAPPA!A:A,B91,III_TAPPA!O:O))</f>
        <v/>
      </c>
      <c r="O91" s="26">
        <f>IF(SUMIF(IV_TAPPA!A:A,B91,IV_TAPPA!S:S)=0,"",SUMIF(IV_TAPPA!A:A,B91,IV_TAPPA!S:S))</f>
        <v>130</v>
      </c>
      <c r="P91" s="26" t="str">
        <f>IF(SUMIF(V_TAPPA!A:A,B91,V_TAPPA!O:O)=0,"",SUMIF(V_TAPPA!A:A,B91,V_TAPPA!O:O))</f>
        <v/>
      </c>
      <c r="Q91" s="26">
        <f>IF(SUMIF(VI_TAPPA!A:A,B91,VI_TAPPA!O:O)=0,"",SUMIF(VI_TAPPA!A:A,B91,VI_TAPPA!O:O))</f>
        <v>175</v>
      </c>
      <c r="R91" s="26">
        <f>IF(SUMIF(VII_TAPPA!A:A,B91,VII_TAPPA!O:O)=0,"",SUMIF(VII_TAPPA!A:A,B91,VII_TAPPA!O:O))</f>
        <v>187</v>
      </c>
      <c r="S91" s="26" t="str">
        <f>IF(SUMIF(VIII_TAPPA!A:A,B91,VIII_TAPPA!O:O)=0,"",SUMIF(VIII_TAPPA!A:A,B91,VIII_TAPPA!O:O))</f>
        <v/>
      </c>
      <c r="T91" s="26">
        <f t="shared" si="8"/>
        <v>684</v>
      </c>
      <c r="U91" s="26">
        <f t="shared" si="9"/>
        <v>0</v>
      </c>
      <c r="V91" s="26">
        <f t="shared" si="10"/>
        <v>684</v>
      </c>
    </row>
    <row r="92" spans="1:22" ht="12.95" hidden="1" customHeight="1" x14ac:dyDescent="0.2">
      <c r="A92" s="25">
        <f t="shared" si="11"/>
        <v>91</v>
      </c>
      <c r="B92" s="64" t="str">
        <f t="shared" si="6"/>
        <v>MECCARIELLO_PASQUALE_M08</v>
      </c>
      <c r="C92" s="22" t="s">
        <v>1179</v>
      </c>
      <c r="D92" s="23" t="s">
        <v>9</v>
      </c>
      <c r="E92" s="23" t="str">
        <f>VLOOKUP(D92,CAT!$E$2:$F$26,2)</f>
        <v>M08</v>
      </c>
      <c r="F92" s="23" t="s">
        <v>180</v>
      </c>
      <c r="G92" s="39" t="s">
        <v>8</v>
      </c>
      <c r="H92" s="24">
        <v>21866</v>
      </c>
      <c r="I92" s="22" t="s">
        <v>952</v>
      </c>
      <c r="J92" s="23" t="s">
        <v>1168</v>
      </c>
      <c r="K92" s="22">
        <f t="shared" si="7"/>
        <v>6</v>
      </c>
      <c r="L92" s="23" t="str">
        <f>IF(SUMIF(I_TAPPA!A:A,B92,I_TAPPA!O:O)=0,"",SUMIF(I_TAPPA!A:A,B92,I_TAPPA!O:O))</f>
        <v/>
      </c>
      <c r="M92" s="26">
        <f>IF(SUMIF(II_TAPPA!A:A,B92,II_TAPPA!O:O)=0,"",SUMIF(II_TAPPA!A:A,B92,II_TAPPA!O:O))</f>
        <v>106</v>
      </c>
      <c r="N92" s="26">
        <f>IF(SUMIF(III_TAPPA!A:A,B92,III_TAPPA!O:O)=0,"",SUMIF(III_TAPPA!A:A,B92,III_TAPPA!O:O))</f>
        <v>112</v>
      </c>
      <c r="O92" s="26">
        <f>IF(SUMIF(IV_TAPPA!A:A,B92,IV_TAPPA!S:S)=0,"",SUMIF(IV_TAPPA!A:A,B92,IV_TAPPA!S:S))</f>
        <v>66</v>
      </c>
      <c r="P92" s="26">
        <f>IF(SUMIF(V_TAPPA!A:A,B92,V_TAPPA!O:O)=0,"",SUMIF(V_TAPPA!A:A,B92,V_TAPPA!O:O))</f>
        <v>138</v>
      </c>
      <c r="Q92" s="26">
        <f>IF(SUMIF(VI_TAPPA!A:A,B92,VI_TAPPA!O:O)=0,"",SUMIF(VI_TAPPA!A:A,B92,VI_TAPPA!O:O))</f>
        <v>137</v>
      </c>
      <c r="R92" s="26">
        <f>IF(SUMIF(VII_TAPPA!A:A,B92,VII_TAPPA!O:O)=0,"",SUMIF(VII_TAPPA!A:A,B92,VII_TAPPA!O:O))</f>
        <v>123</v>
      </c>
      <c r="S92" s="26" t="str">
        <f>IF(SUMIF(VIII_TAPPA!A:A,B92,VIII_TAPPA!O:O)=0,"",SUMIF(VIII_TAPPA!A:A,B92,VIII_TAPPA!O:O))</f>
        <v/>
      </c>
      <c r="T92" s="26">
        <f t="shared" si="8"/>
        <v>682</v>
      </c>
      <c r="U92" s="26">
        <f t="shared" si="9"/>
        <v>0</v>
      </c>
      <c r="V92" s="26">
        <f t="shared" si="10"/>
        <v>682</v>
      </c>
    </row>
    <row r="93" spans="1:22" ht="12.95" hidden="1" customHeight="1" x14ac:dyDescent="0.2">
      <c r="A93" s="25">
        <f t="shared" si="11"/>
        <v>92</v>
      </c>
      <c r="B93" s="64" t="str">
        <f t="shared" si="6"/>
        <v>ROMANO_MARCELLO_M08</v>
      </c>
      <c r="C93" s="22" t="s">
        <v>875</v>
      </c>
      <c r="D93" s="23" t="s">
        <v>9</v>
      </c>
      <c r="E93" s="23" t="str">
        <f>VLOOKUP(D93,CAT!$E$2:$F$26,2)</f>
        <v>M08</v>
      </c>
      <c r="F93" s="23" t="s">
        <v>161</v>
      </c>
      <c r="G93" s="39" t="s">
        <v>187</v>
      </c>
      <c r="H93" s="24">
        <v>21157</v>
      </c>
      <c r="I93" s="22" t="s">
        <v>879</v>
      </c>
      <c r="J93" s="23" t="s">
        <v>189</v>
      </c>
      <c r="K93" s="22">
        <f t="shared" si="7"/>
        <v>4</v>
      </c>
      <c r="L93" s="23" t="str">
        <f>IF(SUMIF(I_TAPPA!A:A,B93,I_TAPPA!O:O)=0,"",SUMIF(I_TAPPA!A:A,B93,I_TAPPA!O:O))</f>
        <v/>
      </c>
      <c r="M93" s="26" t="str">
        <f>IF(SUMIF(II_TAPPA!A:A,B93,II_TAPPA!O:O)=0,"",SUMIF(II_TAPPA!A:A,B93,II_TAPPA!O:O))</f>
        <v/>
      </c>
      <c r="N93" s="26">
        <f>IF(SUMIF(III_TAPPA!A:A,B93,III_TAPPA!O:O)=0,"",SUMIF(III_TAPPA!A:A,B93,III_TAPPA!O:O))</f>
        <v>168</v>
      </c>
      <c r="O93" s="26">
        <f>IF(SUMIF(IV_TAPPA!A:A,B93,IV_TAPPA!S:S)=0,"",SUMIF(IV_TAPPA!A:A,B93,IV_TAPPA!S:S))</f>
        <v>152</v>
      </c>
      <c r="P93" s="26" t="str">
        <f>IF(SUMIF(V_TAPPA!A:A,B93,V_TAPPA!O:O)=0,"",SUMIF(V_TAPPA!A:A,B93,V_TAPPA!O:O))</f>
        <v/>
      </c>
      <c r="Q93" s="26">
        <f>IF(SUMIF(VI_TAPPA!A:A,B93,VI_TAPPA!O:O)=0,"",SUMIF(VI_TAPPA!A:A,B93,VI_TAPPA!O:O))</f>
        <v>183</v>
      </c>
      <c r="R93" s="26" t="str">
        <f>IF(SUMIF(VII_TAPPA!A:A,B93,VII_TAPPA!O:O)=0,"",SUMIF(VII_TAPPA!A:A,B93,VII_TAPPA!O:O))</f>
        <v/>
      </c>
      <c r="S93" s="26">
        <f>IF(SUMIF(VIII_TAPPA!A:A,B93,VIII_TAPPA!O:O)=0,"",SUMIF(VIII_TAPPA!A:A,B93,VIII_TAPPA!O:O))</f>
        <v>174</v>
      </c>
      <c r="T93" s="26">
        <f t="shared" si="8"/>
        <v>677</v>
      </c>
      <c r="U93" s="26">
        <f t="shared" si="9"/>
        <v>0</v>
      </c>
      <c r="V93" s="26">
        <f t="shared" si="10"/>
        <v>677</v>
      </c>
    </row>
    <row r="94" spans="1:22" ht="12.95" hidden="1" customHeight="1" x14ac:dyDescent="0.2">
      <c r="A94" s="25">
        <f t="shared" si="11"/>
        <v>93</v>
      </c>
      <c r="B94" s="64" t="str">
        <f t="shared" si="6"/>
        <v>D'ONOFRIO_TIZIANO_M05</v>
      </c>
      <c r="C94" s="22" t="s">
        <v>572</v>
      </c>
      <c r="D94" s="23" t="s">
        <v>29</v>
      </c>
      <c r="E94" s="23" t="str">
        <f>VLOOKUP(D94,CAT!$E$2:$F$26,2)</f>
        <v>M05</v>
      </c>
      <c r="F94" s="23" t="s">
        <v>135</v>
      </c>
      <c r="G94" s="39" t="s">
        <v>573</v>
      </c>
      <c r="H94" s="24">
        <v>26580</v>
      </c>
      <c r="I94" s="22" t="s">
        <v>821</v>
      </c>
      <c r="J94" s="23" t="s">
        <v>1194</v>
      </c>
      <c r="K94" s="22">
        <f t="shared" si="7"/>
        <v>4</v>
      </c>
      <c r="L94" s="23">
        <f>IF(SUMIF(I_TAPPA!A:A,B94,I_TAPPA!O:O)=0,"",SUMIF(I_TAPPA!A:A,B94,I_TAPPA!O:O))</f>
        <v>176</v>
      </c>
      <c r="M94" s="26" t="str">
        <f>IF(SUMIF(II_TAPPA!A:A,B94,II_TAPPA!O:O)=0,"",SUMIF(II_TAPPA!A:A,B94,II_TAPPA!O:O))</f>
        <v/>
      </c>
      <c r="N94" s="26">
        <f>IF(SUMIF(III_TAPPA!A:A,B94,III_TAPPA!O:O)=0,"",SUMIF(III_TAPPA!A:A,B94,III_TAPPA!O:O))</f>
        <v>186</v>
      </c>
      <c r="O94" s="26" t="str">
        <f>IF(SUMIF(IV_TAPPA!A:A,B94,IV_TAPPA!S:S)=0,"",SUMIF(IV_TAPPA!A:A,B94,IV_TAPPA!S:S))</f>
        <v/>
      </c>
      <c r="P94" s="26" t="str">
        <f>IF(SUMIF(V_TAPPA!A:A,B94,V_TAPPA!O:O)=0,"",SUMIF(V_TAPPA!A:A,B94,V_TAPPA!O:O))</f>
        <v/>
      </c>
      <c r="Q94" s="26">
        <f>IF(SUMIF(VI_TAPPA!A:A,B94,VI_TAPPA!O:O)=0,"",SUMIF(VI_TAPPA!A:A,B94,VI_TAPPA!O:O))</f>
        <v>167</v>
      </c>
      <c r="R94" s="26">
        <f>IF(SUMIF(VII_TAPPA!A:A,B94,VII_TAPPA!O:O)=0,"",SUMIF(VII_TAPPA!A:A,B94,VII_TAPPA!O:O))</f>
        <v>146</v>
      </c>
      <c r="S94" s="26" t="str">
        <f>IF(SUMIF(VIII_TAPPA!A:A,B94,VIII_TAPPA!O:O)=0,"",SUMIF(VIII_TAPPA!A:A,B94,VIII_TAPPA!O:O))</f>
        <v/>
      </c>
      <c r="T94" s="26">
        <f t="shared" si="8"/>
        <v>675</v>
      </c>
      <c r="U94" s="26">
        <f t="shared" si="9"/>
        <v>0</v>
      </c>
      <c r="V94" s="26">
        <f t="shared" si="10"/>
        <v>675</v>
      </c>
    </row>
    <row r="95" spans="1:22" ht="12.95" hidden="1" customHeight="1" x14ac:dyDescent="0.2">
      <c r="A95" s="25">
        <f t="shared" si="11"/>
        <v>94</v>
      </c>
      <c r="B95" s="64" t="str">
        <f t="shared" si="6"/>
        <v>VALENTINO_ANGELO_M06</v>
      </c>
      <c r="C95" s="22" t="s">
        <v>1166</v>
      </c>
      <c r="D95" s="23" t="s">
        <v>15</v>
      </c>
      <c r="E95" s="23" t="str">
        <f>VLOOKUP(D95,CAT!$E$2:$F$26,2)</f>
        <v>M06</v>
      </c>
      <c r="F95" s="23" t="s">
        <v>339</v>
      </c>
      <c r="G95" s="39" t="s">
        <v>91</v>
      </c>
      <c r="H95" s="24">
        <v>24968</v>
      </c>
      <c r="I95" s="22" t="s">
        <v>1167</v>
      </c>
      <c r="J95" s="23" t="s">
        <v>92</v>
      </c>
      <c r="K95" s="22">
        <f t="shared" si="7"/>
        <v>3</v>
      </c>
      <c r="L95" s="23" t="str">
        <f>IF(SUMIF(I_TAPPA!A:A,B95,I_TAPPA!O:O)=0,"",SUMIF(I_TAPPA!A:A,B95,I_TAPPA!O:O))</f>
        <v/>
      </c>
      <c r="M95" s="26" t="str">
        <f>IF(SUMIF(II_TAPPA!A:A,B95,II_TAPPA!O:O)=0,"",SUMIF(II_TAPPA!A:A,B95,II_TAPPA!O:O))</f>
        <v/>
      </c>
      <c r="N95" s="26" t="str">
        <f>IF(SUMIF(III_TAPPA!A:A,B95,III_TAPPA!O:O)=0,"",SUMIF(III_TAPPA!A:A,B95,III_TAPPA!O:O))</f>
        <v/>
      </c>
      <c r="O95" s="26" t="str">
        <f>IF(SUMIF(IV_TAPPA!A:A,B95,IV_TAPPA!S:S)=0,"",SUMIF(IV_TAPPA!A:A,B95,IV_TAPPA!S:S))</f>
        <v/>
      </c>
      <c r="P95" s="26">
        <f>IF(SUMIF(V_TAPPA!A:A,B95,V_TAPPA!O:O)=0,"",SUMIF(V_TAPPA!A:A,B95,V_TAPPA!O:O))</f>
        <v>228</v>
      </c>
      <c r="Q95" s="26">
        <f>IF(SUMIF(VI_TAPPA!A:A,B95,VI_TAPPA!O:O)=0,"",SUMIF(VI_TAPPA!A:A,B95,VI_TAPPA!O:O))</f>
        <v>219</v>
      </c>
      <c r="R95" s="26">
        <f>IF(SUMIF(VII_TAPPA!A:A,B95,VII_TAPPA!O:O)=0,"",SUMIF(VII_TAPPA!A:A,B95,VII_TAPPA!O:O))</f>
        <v>222</v>
      </c>
      <c r="S95" s="26" t="str">
        <f>IF(SUMIF(VIII_TAPPA!A:A,B95,VIII_TAPPA!O:O)=0,"",SUMIF(VIII_TAPPA!A:A,B95,VIII_TAPPA!O:O))</f>
        <v/>
      </c>
      <c r="T95" s="26">
        <f t="shared" si="8"/>
        <v>669</v>
      </c>
      <c r="U95" s="26">
        <f t="shared" si="9"/>
        <v>0</v>
      </c>
      <c r="V95" s="26">
        <f t="shared" si="10"/>
        <v>669</v>
      </c>
    </row>
    <row r="96" spans="1:22" ht="12.95" hidden="1" customHeight="1" x14ac:dyDescent="0.2">
      <c r="A96" s="25">
        <f t="shared" si="11"/>
        <v>95</v>
      </c>
      <c r="B96" s="64" t="str">
        <f t="shared" si="6"/>
        <v>SIMEONE_IMMACOLATA_F6</v>
      </c>
      <c r="C96" s="22" t="s">
        <v>1192</v>
      </c>
      <c r="D96" s="23" t="s">
        <v>31</v>
      </c>
      <c r="E96" s="23" t="str">
        <f>VLOOKUP(D96,CAT!$E$2:$F$26,2)</f>
        <v>F6</v>
      </c>
      <c r="F96" s="23" t="s">
        <v>950</v>
      </c>
      <c r="G96" s="39" t="s">
        <v>951</v>
      </c>
      <c r="H96" s="24">
        <v>24487</v>
      </c>
      <c r="I96" s="22" t="s">
        <v>952</v>
      </c>
      <c r="J96" s="23" t="s">
        <v>1168</v>
      </c>
      <c r="K96" s="22">
        <f t="shared" si="7"/>
        <v>5</v>
      </c>
      <c r="L96" s="23">
        <f>IF(SUMIF(I_TAPPA!A:A,B96,I_TAPPA!O:O)=0,"",SUMIF(I_TAPPA!A:A,B96,I_TAPPA!O:O))</f>
        <v>159</v>
      </c>
      <c r="M96" s="26">
        <f>IF(SUMIF(II_TAPPA!A:A,B96,II_TAPPA!O:O)=0,"",SUMIF(II_TAPPA!A:A,B96,II_TAPPA!O:O))</f>
        <v>113</v>
      </c>
      <c r="N96" s="26" t="str">
        <f>IF(SUMIF(III_TAPPA!A:A,B96,III_TAPPA!O:O)=0,"",SUMIF(III_TAPPA!A:A,B96,III_TAPPA!O:O))</f>
        <v/>
      </c>
      <c r="O96" s="26">
        <f>IF(SUMIF(IV_TAPPA!A:A,B96,IV_TAPPA!S:S)=0,"",SUMIF(IV_TAPPA!A:A,B96,IV_TAPPA!S:S))</f>
        <v>96</v>
      </c>
      <c r="P96" s="26">
        <f>IF(SUMIF(V_TAPPA!A:A,B96,V_TAPPA!O:O)=0,"",SUMIF(V_TAPPA!A:A,B96,V_TAPPA!O:O))</f>
        <v>153</v>
      </c>
      <c r="Q96" s="26">
        <f>IF(SUMIF(VI_TAPPA!A:A,B96,VI_TAPPA!O:O)=0,"",SUMIF(VI_TAPPA!A:A,B96,VI_TAPPA!O:O))</f>
        <v>146</v>
      </c>
      <c r="R96" s="26" t="str">
        <f>IF(SUMIF(VII_TAPPA!A:A,B96,VII_TAPPA!O:O)=0,"",SUMIF(VII_TAPPA!A:A,B96,VII_TAPPA!O:O))</f>
        <v/>
      </c>
      <c r="S96" s="26" t="str">
        <f>IF(SUMIF(VIII_TAPPA!A:A,B96,VIII_TAPPA!O:O)=0,"",SUMIF(VIII_TAPPA!A:A,B96,VIII_TAPPA!O:O))</f>
        <v/>
      </c>
      <c r="T96" s="26">
        <f t="shared" si="8"/>
        <v>667</v>
      </c>
      <c r="U96" s="26">
        <f t="shared" si="9"/>
        <v>0</v>
      </c>
      <c r="V96" s="26">
        <f t="shared" si="10"/>
        <v>667</v>
      </c>
    </row>
    <row r="97" spans="1:22" ht="12.95" hidden="1" customHeight="1" x14ac:dyDescent="0.2">
      <c r="A97" s="25">
        <f t="shared" si="11"/>
        <v>96</v>
      </c>
      <c r="B97" s="64" t="str">
        <f t="shared" si="6"/>
        <v>DI_LUNARDO_GIANNI_M06</v>
      </c>
      <c r="C97" s="22" t="s">
        <v>565</v>
      </c>
      <c r="D97" s="23" t="s">
        <v>15</v>
      </c>
      <c r="E97" s="23" t="str">
        <f>VLOOKUP(D97,CAT!$E$2:$F$26,2)</f>
        <v>M06</v>
      </c>
      <c r="F97" s="23" t="s">
        <v>1108</v>
      </c>
      <c r="G97" s="39" t="s">
        <v>211</v>
      </c>
      <c r="H97" s="24">
        <v>25319</v>
      </c>
      <c r="I97" s="22" t="s">
        <v>821</v>
      </c>
      <c r="J97" s="23" t="s">
        <v>1194</v>
      </c>
      <c r="K97" s="22">
        <f t="shared" si="7"/>
        <v>4</v>
      </c>
      <c r="L97" s="23" t="str">
        <f>IF(SUMIF(I_TAPPA!A:A,B97,I_TAPPA!O:O)=0,"",SUMIF(I_TAPPA!A:A,B97,I_TAPPA!O:O))</f>
        <v/>
      </c>
      <c r="M97" s="26" t="str">
        <f>IF(SUMIF(II_TAPPA!A:A,B97,II_TAPPA!O:O)=0,"",SUMIF(II_TAPPA!A:A,B97,II_TAPPA!O:O))</f>
        <v/>
      </c>
      <c r="N97" s="26" t="str">
        <f>IF(SUMIF(III_TAPPA!A:A,B97,III_TAPPA!O:O)=0,"",SUMIF(III_TAPPA!A:A,B97,III_TAPPA!O:O))</f>
        <v/>
      </c>
      <c r="O97" s="26">
        <f>IF(SUMIF(IV_TAPPA!A:A,B97,IV_TAPPA!S:S)=0,"",SUMIF(IV_TAPPA!A:A,B97,IV_TAPPA!S:S))</f>
        <v>139</v>
      </c>
      <c r="P97" s="26">
        <f>IF(SUMIF(V_TAPPA!A:A,B97,V_TAPPA!O:O)=0,"",SUMIF(V_TAPPA!A:A,B97,V_TAPPA!O:O))</f>
        <v>168</v>
      </c>
      <c r="Q97" s="26">
        <f>IF(SUMIF(VI_TAPPA!A:A,B97,VI_TAPPA!O:O)=0,"",SUMIF(VI_TAPPA!A:A,B97,VI_TAPPA!O:O))</f>
        <v>176</v>
      </c>
      <c r="R97" s="26">
        <f>IF(SUMIF(VII_TAPPA!A:A,B97,VII_TAPPA!O:O)=0,"",SUMIF(VII_TAPPA!A:A,B97,VII_TAPPA!O:O))</f>
        <v>182</v>
      </c>
      <c r="S97" s="26" t="str">
        <f>IF(SUMIF(VIII_TAPPA!A:A,B97,VIII_TAPPA!O:O)=0,"",SUMIF(VIII_TAPPA!A:A,B97,VIII_TAPPA!O:O))</f>
        <v/>
      </c>
      <c r="T97" s="26">
        <f t="shared" si="8"/>
        <v>665</v>
      </c>
      <c r="U97" s="26">
        <f t="shared" si="9"/>
        <v>0</v>
      </c>
      <c r="V97" s="26">
        <f t="shared" si="10"/>
        <v>665</v>
      </c>
    </row>
    <row r="98" spans="1:22" ht="12.95" hidden="1" customHeight="1" x14ac:dyDescent="0.2">
      <c r="A98" s="25">
        <f t="shared" si="11"/>
        <v>97</v>
      </c>
      <c r="B98" s="64" t="str">
        <f t="shared" si="6"/>
        <v>COLELLA_TERESA_F6</v>
      </c>
      <c r="C98" s="22" t="s">
        <v>552</v>
      </c>
      <c r="D98" s="23" t="s">
        <v>31</v>
      </c>
      <c r="E98" s="23" t="str">
        <f>VLOOKUP(D98,CAT!$E$2:$F$26,2)</f>
        <v>F6</v>
      </c>
      <c r="F98" s="23" t="s">
        <v>11</v>
      </c>
      <c r="G98" s="39" t="s">
        <v>115</v>
      </c>
      <c r="H98" s="24">
        <v>24165</v>
      </c>
      <c r="I98" s="22" t="s">
        <v>821</v>
      </c>
      <c r="J98" s="23" t="s">
        <v>1194</v>
      </c>
      <c r="K98" s="22">
        <f t="shared" si="7"/>
        <v>5</v>
      </c>
      <c r="L98" s="23">
        <f>IF(SUMIF(I_TAPPA!A:A,B98,I_TAPPA!O:O)=0,"",SUMIF(I_TAPPA!A:A,B98,I_TAPPA!O:O))</f>
        <v>152</v>
      </c>
      <c r="M98" s="26">
        <f>IF(SUMIF(II_TAPPA!A:A,B98,II_TAPPA!O:O)=0,"",SUMIF(II_TAPPA!A:A,B98,II_TAPPA!O:O))</f>
        <v>147</v>
      </c>
      <c r="N98" s="26" t="str">
        <f>IF(SUMIF(III_TAPPA!A:A,B98,III_TAPPA!O:O)=0,"",SUMIF(III_TAPPA!A:A,B98,III_TAPPA!O:O))</f>
        <v/>
      </c>
      <c r="O98" s="26" t="str">
        <f>IF(SUMIF(IV_TAPPA!A:A,B98,IV_TAPPA!S:S)=0,"",SUMIF(IV_TAPPA!A:A,B98,IV_TAPPA!S:S))</f>
        <v/>
      </c>
      <c r="P98" s="26" t="str">
        <f>IF(SUMIF(V_TAPPA!A:A,B98,V_TAPPA!O:O)=0,"",SUMIF(V_TAPPA!A:A,B98,V_TAPPA!O:O))</f>
        <v/>
      </c>
      <c r="Q98" s="26">
        <f>IF(SUMIF(VI_TAPPA!A:A,B98,VI_TAPPA!O:O)=0,"",SUMIF(VI_TAPPA!A:A,B98,VI_TAPPA!O:O))</f>
        <v>134</v>
      </c>
      <c r="R98" s="26">
        <f>IF(SUMIF(VII_TAPPA!A:A,B98,VII_TAPPA!O:O)=0,"",SUMIF(VII_TAPPA!A:A,B98,VII_TAPPA!O:O))</f>
        <v>118</v>
      </c>
      <c r="S98" s="26">
        <f>IF(SUMIF(VIII_TAPPA!A:A,B98,VIII_TAPPA!O:O)=0,"",SUMIF(VIII_TAPPA!A:A,B98,VIII_TAPPA!O:O))</f>
        <v>111</v>
      </c>
      <c r="T98" s="26">
        <f t="shared" si="8"/>
        <v>662</v>
      </c>
      <c r="U98" s="26">
        <f t="shared" si="9"/>
        <v>0</v>
      </c>
      <c r="V98" s="26">
        <f t="shared" si="10"/>
        <v>662</v>
      </c>
    </row>
    <row r="99" spans="1:22" ht="12.95" hidden="1" customHeight="1" x14ac:dyDescent="0.2">
      <c r="A99" s="25">
        <f t="shared" si="11"/>
        <v>98</v>
      </c>
      <c r="B99" s="64" t="str">
        <f t="shared" si="6"/>
        <v>FUSCO_ANGELO_M02</v>
      </c>
      <c r="C99" s="22" t="s">
        <v>1431</v>
      </c>
      <c r="D99" s="23" t="s">
        <v>20</v>
      </c>
      <c r="E99" s="23" t="str">
        <f>VLOOKUP(D99,CAT!$E$2:$F$26,2)</f>
        <v>M02</v>
      </c>
      <c r="F99" s="23" t="s">
        <v>27</v>
      </c>
      <c r="G99" s="39" t="s">
        <v>91</v>
      </c>
      <c r="H99" s="24"/>
      <c r="I99" s="22" t="s">
        <v>821</v>
      </c>
      <c r="J99" s="23" t="s">
        <v>1194</v>
      </c>
      <c r="K99" s="22">
        <f t="shared" si="7"/>
        <v>4</v>
      </c>
      <c r="L99" s="23">
        <f>IF(SUMIF(I_TAPPA!A:A,B99,I_TAPPA!O:O)=0,"",SUMIF(I_TAPPA!A:A,B99,I_TAPPA!O:O))</f>
        <v>185</v>
      </c>
      <c r="M99" s="26" t="str">
        <f>IF(SUMIF(II_TAPPA!A:A,B99,II_TAPPA!O:O)=0,"",SUMIF(II_TAPPA!A:A,B99,II_TAPPA!O:O))</f>
        <v/>
      </c>
      <c r="N99" s="26">
        <f>IF(SUMIF(III_TAPPA!A:A,B99,III_TAPPA!O:O)=0,"",SUMIF(III_TAPPA!A:A,B99,III_TAPPA!O:O))</f>
        <v>138</v>
      </c>
      <c r="O99" s="26" t="str">
        <f>IF(SUMIF(IV_TAPPA!A:A,B99,IV_TAPPA!S:S)=0,"",SUMIF(IV_TAPPA!A:A,B99,IV_TAPPA!S:S))</f>
        <v/>
      </c>
      <c r="P99" s="26">
        <f>IF(SUMIF(V_TAPPA!A:A,B99,V_TAPPA!O:O)=0,"",SUMIF(V_TAPPA!A:A,B99,V_TAPPA!O:O))</f>
        <v>186</v>
      </c>
      <c r="Q99" s="26" t="str">
        <f>IF(SUMIF(VI_TAPPA!A:A,B99,VI_TAPPA!O:O)=0,"",SUMIF(VI_TAPPA!A:A,B99,VI_TAPPA!O:O))</f>
        <v/>
      </c>
      <c r="R99" s="26" t="str">
        <f>IF(SUMIF(VII_TAPPA!A:A,B99,VII_TAPPA!O:O)=0,"",SUMIF(VII_TAPPA!A:A,B99,VII_TAPPA!O:O))</f>
        <v/>
      </c>
      <c r="S99" s="26">
        <f>IF(SUMIF(VIII_TAPPA!A:A,B99,VIII_TAPPA!O:O)=0,"",SUMIF(VIII_TAPPA!A:A,B99,VIII_TAPPA!O:O))</f>
        <v>149</v>
      </c>
      <c r="T99" s="26">
        <f t="shared" si="8"/>
        <v>658</v>
      </c>
      <c r="U99" s="26">
        <f t="shared" si="9"/>
        <v>0</v>
      </c>
      <c r="V99" s="26">
        <f t="shared" si="10"/>
        <v>658</v>
      </c>
    </row>
    <row r="100" spans="1:22" ht="12.95" hidden="1" customHeight="1" x14ac:dyDescent="0.2">
      <c r="A100" s="25">
        <f t="shared" si="11"/>
        <v>99</v>
      </c>
      <c r="B100" s="64" t="str">
        <f t="shared" si="6"/>
        <v>IZZO_ARCANGELO_M05</v>
      </c>
      <c r="C100" s="22" t="s">
        <v>1178</v>
      </c>
      <c r="D100" s="23" t="s">
        <v>29</v>
      </c>
      <c r="E100" s="23" t="str">
        <f>VLOOKUP(D100,CAT!$E$2:$F$26,2)</f>
        <v>M05</v>
      </c>
      <c r="F100" s="23" t="s">
        <v>329</v>
      </c>
      <c r="G100" s="39" t="s">
        <v>944</v>
      </c>
      <c r="H100" s="24">
        <v>26502</v>
      </c>
      <c r="I100" s="22" t="s">
        <v>952</v>
      </c>
      <c r="J100" s="23" t="s">
        <v>1168</v>
      </c>
      <c r="K100" s="22">
        <f t="shared" si="7"/>
        <v>3</v>
      </c>
      <c r="L100" s="23" t="str">
        <f>IF(SUMIF(I_TAPPA!A:A,B100,I_TAPPA!O:O)=0,"",SUMIF(I_TAPPA!A:A,B100,I_TAPPA!O:O))</f>
        <v/>
      </c>
      <c r="M100" s="26">
        <f>IF(SUMIF(II_TAPPA!A:A,B100,II_TAPPA!O:O)=0,"",SUMIF(II_TAPPA!A:A,B100,II_TAPPA!O:O))</f>
        <v>217</v>
      </c>
      <c r="N100" s="26" t="str">
        <f>IF(SUMIF(III_TAPPA!A:A,B100,III_TAPPA!O:O)=0,"",SUMIF(III_TAPPA!A:A,B100,III_TAPPA!O:O))</f>
        <v/>
      </c>
      <c r="O100" s="26">
        <f>IF(SUMIF(IV_TAPPA!A:A,B100,IV_TAPPA!S:S)=0,"",SUMIF(IV_TAPPA!A:A,B100,IV_TAPPA!S:S))</f>
        <v>216</v>
      </c>
      <c r="P100" s="26" t="str">
        <f>IF(SUMIF(V_TAPPA!A:A,B100,V_TAPPA!O:O)=0,"",SUMIF(V_TAPPA!A:A,B100,V_TAPPA!O:O))</f>
        <v/>
      </c>
      <c r="Q100" s="26" t="str">
        <f>IF(SUMIF(VI_TAPPA!A:A,B100,VI_TAPPA!O:O)=0,"",SUMIF(VI_TAPPA!A:A,B100,VI_TAPPA!O:O))</f>
        <v/>
      </c>
      <c r="R100" s="26" t="str">
        <f>IF(SUMIF(VII_TAPPA!A:A,B100,VII_TAPPA!O:O)=0,"",SUMIF(VII_TAPPA!A:A,B100,VII_TAPPA!O:O))</f>
        <v/>
      </c>
      <c r="S100" s="26">
        <f>IF(SUMIF(VIII_TAPPA!A:A,B100,VIII_TAPPA!O:O)=0,"",SUMIF(VIII_TAPPA!A:A,B100,VIII_TAPPA!O:O))</f>
        <v>217</v>
      </c>
      <c r="T100" s="26">
        <f t="shared" si="8"/>
        <v>650</v>
      </c>
      <c r="U100" s="26">
        <f t="shared" si="9"/>
        <v>0</v>
      </c>
      <c r="V100" s="26">
        <f t="shared" si="10"/>
        <v>650</v>
      </c>
    </row>
    <row r="101" spans="1:22" ht="12.95" hidden="1" customHeight="1" x14ac:dyDescent="0.2">
      <c r="A101" s="25">
        <f t="shared" si="11"/>
        <v>100</v>
      </c>
      <c r="B101" s="64" t="str">
        <f t="shared" si="6"/>
        <v>LAVIERI_ANGELA_F3</v>
      </c>
      <c r="C101" s="22" t="s">
        <v>611</v>
      </c>
      <c r="D101" s="23" t="s">
        <v>71</v>
      </c>
      <c r="E101" s="23" t="str">
        <f>VLOOKUP(D101,CAT!$E$2:$F$26,2)</f>
        <v>F3</v>
      </c>
      <c r="F101" s="23" t="s">
        <v>612</v>
      </c>
      <c r="G101" s="39" t="s">
        <v>89</v>
      </c>
      <c r="H101" s="24">
        <v>29584</v>
      </c>
      <c r="I101" s="22" t="s">
        <v>821</v>
      </c>
      <c r="J101" s="23" t="s">
        <v>1194</v>
      </c>
      <c r="K101" s="22">
        <f t="shared" si="7"/>
        <v>5</v>
      </c>
      <c r="L101" s="23" t="str">
        <f>IF(SUMIF(I_TAPPA!A:A,B101,I_TAPPA!O:O)=0,"",SUMIF(I_TAPPA!A:A,B101,I_TAPPA!O:O))</f>
        <v/>
      </c>
      <c r="M101" s="26">
        <f>IF(SUMIF(II_TAPPA!A:A,B101,II_TAPPA!O:O)=0,"",SUMIF(II_TAPPA!A:A,B101,II_TAPPA!O:O))</f>
        <v>121</v>
      </c>
      <c r="N101" s="26" t="str">
        <f>IF(SUMIF(III_TAPPA!A:A,B101,III_TAPPA!O:O)=0,"",SUMIF(III_TAPPA!A:A,B101,III_TAPPA!O:O))</f>
        <v/>
      </c>
      <c r="O101" s="26" t="str">
        <f>IF(SUMIF(IV_TAPPA!A:A,B101,IV_TAPPA!S:S)=0,"",SUMIF(IV_TAPPA!A:A,B101,IV_TAPPA!S:S))</f>
        <v/>
      </c>
      <c r="P101" s="26">
        <f>IF(SUMIF(V_TAPPA!A:A,B101,V_TAPPA!O:O)=0,"",SUMIF(V_TAPPA!A:A,B101,V_TAPPA!O:O))</f>
        <v>142</v>
      </c>
      <c r="Q101" s="26">
        <f>IF(SUMIF(VI_TAPPA!A:A,B101,VI_TAPPA!O:O)=0,"",SUMIF(VI_TAPPA!A:A,B101,VI_TAPPA!O:O))</f>
        <v>139</v>
      </c>
      <c r="R101" s="26">
        <f>IF(SUMIF(VII_TAPPA!A:A,B101,VII_TAPPA!O:O)=0,"",SUMIF(VII_TAPPA!A:A,B101,VII_TAPPA!O:O))</f>
        <v>128</v>
      </c>
      <c r="S101" s="26">
        <f>IF(SUMIF(VIII_TAPPA!A:A,B101,VIII_TAPPA!O:O)=0,"",SUMIF(VIII_TAPPA!A:A,B101,VIII_TAPPA!O:O))</f>
        <v>116</v>
      </c>
      <c r="T101" s="26">
        <f t="shared" si="8"/>
        <v>646</v>
      </c>
      <c r="U101" s="26">
        <f t="shared" si="9"/>
        <v>0</v>
      </c>
      <c r="V101" s="26">
        <f t="shared" si="10"/>
        <v>646</v>
      </c>
    </row>
    <row r="102" spans="1:22" ht="12.95" hidden="1" customHeight="1" x14ac:dyDescent="0.2">
      <c r="A102" s="25">
        <f t="shared" si="11"/>
        <v>101</v>
      </c>
      <c r="B102" s="64" t="str">
        <f t="shared" si="6"/>
        <v>D'ONOFRIO_ROSINA_F3</v>
      </c>
      <c r="C102" s="22" t="s">
        <v>570</v>
      </c>
      <c r="D102" s="23" t="s">
        <v>71</v>
      </c>
      <c r="E102" s="23" t="str">
        <f>VLOOKUP(D102,CAT!$E$2:$F$26,2)</f>
        <v>F3</v>
      </c>
      <c r="F102" s="23" t="s">
        <v>135</v>
      </c>
      <c r="G102" s="39" t="s">
        <v>571</v>
      </c>
      <c r="H102" s="24">
        <v>29941</v>
      </c>
      <c r="I102" s="22" t="s">
        <v>821</v>
      </c>
      <c r="J102" s="23" t="s">
        <v>1194</v>
      </c>
      <c r="K102" s="22">
        <f t="shared" si="7"/>
        <v>5</v>
      </c>
      <c r="L102" s="23" t="str">
        <f>IF(SUMIF(I_TAPPA!A:A,B102,I_TAPPA!O:O)=0,"",SUMIF(I_TAPPA!A:A,B102,I_TAPPA!O:O))</f>
        <v/>
      </c>
      <c r="M102" s="26">
        <f>IF(SUMIF(II_TAPPA!A:A,B102,II_TAPPA!O:O)=0,"",SUMIF(II_TAPPA!A:A,B102,II_TAPPA!O:O))</f>
        <v>114</v>
      </c>
      <c r="N102" s="26" t="str">
        <f>IF(SUMIF(III_TAPPA!A:A,B102,III_TAPPA!O:O)=0,"",SUMIF(III_TAPPA!A:A,B102,III_TAPPA!O:O))</f>
        <v/>
      </c>
      <c r="O102" s="26">
        <f>IF(SUMIF(IV_TAPPA!A:A,B102,IV_TAPPA!S:S)=0,"",SUMIF(IV_TAPPA!A:A,B102,IV_TAPPA!S:S))</f>
        <v>110</v>
      </c>
      <c r="P102" s="26">
        <f>IF(SUMIF(V_TAPPA!A:A,B102,V_TAPPA!O:O)=0,"",SUMIF(V_TAPPA!A:A,B102,V_TAPPA!O:O))</f>
        <v>149</v>
      </c>
      <c r="Q102" s="26" t="str">
        <f>IF(SUMIF(VI_TAPPA!A:A,B102,VI_TAPPA!O:O)=0,"",SUMIF(VI_TAPPA!A:A,B102,VI_TAPPA!O:O))</f>
        <v/>
      </c>
      <c r="R102" s="26">
        <f>IF(SUMIF(VII_TAPPA!A:A,B102,VII_TAPPA!O:O)=0,"",SUMIF(VII_TAPPA!A:A,B102,VII_TAPPA!O:O))</f>
        <v>145</v>
      </c>
      <c r="S102" s="26">
        <f>IF(SUMIF(VIII_TAPPA!A:A,B102,VIII_TAPPA!O:O)=0,"",SUMIF(VIII_TAPPA!A:A,B102,VIII_TAPPA!O:O))</f>
        <v>125</v>
      </c>
      <c r="T102" s="26">
        <f t="shared" si="8"/>
        <v>643</v>
      </c>
      <c r="U102" s="26">
        <f t="shared" si="9"/>
        <v>0</v>
      </c>
      <c r="V102" s="26">
        <f t="shared" si="10"/>
        <v>643</v>
      </c>
    </row>
    <row r="103" spans="1:22" ht="12.95" hidden="1" customHeight="1" x14ac:dyDescent="0.2">
      <c r="A103" s="25">
        <f t="shared" si="11"/>
        <v>102</v>
      </c>
      <c r="B103" s="64" t="str">
        <f t="shared" si="6"/>
        <v>ACETO_GIUSEPPE_M10</v>
      </c>
      <c r="C103" s="22" t="s">
        <v>479</v>
      </c>
      <c r="D103" s="23" t="s">
        <v>93</v>
      </c>
      <c r="E103" s="23" t="str">
        <f>VLOOKUP(D103,CAT!$E$2:$F$26,2)</f>
        <v>M10</v>
      </c>
      <c r="F103" s="23" t="s">
        <v>350</v>
      </c>
      <c r="G103" s="39" t="s">
        <v>21</v>
      </c>
      <c r="H103" s="24">
        <v>17798</v>
      </c>
      <c r="I103" s="22" t="s">
        <v>901</v>
      </c>
      <c r="J103" s="23" t="s">
        <v>953</v>
      </c>
      <c r="K103" s="22">
        <f t="shared" si="7"/>
        <v>4</v>
      </c>
      <c r="L103" s="23">
        <f>IF(SUMIF(I_TAPPA!A:A,B103,I_TAPPA!O:O)=0,"",SUMIF(I_TAPPA!A:A,B103,I_TAPPA!O:O))</f>
        <v>172</v>
      </c>
      <c r="M103" s="26" t="str">
        <f>IF(SUMIF(II_TAPPA!A:A,B103,II_TAPPA!O:O)=0,"",SUMIF(II_TAPPA!A:A,B103,II_TAPPA!O:O))</f>
        <v/>
      </c>
      <c r="N103" s="26">
        <f>IF(SUMIF(III_TAPPA!A:A,B103,III_TAPPA!O:O)=0,"",SUMIF(III_TAPPA!A:A,B103,III_TAPPA!O:O))</f>
        <v>150</v>
      </c>
      <c r="O103" s="26" t="str">
        <f>IF(SUMIF(IV_TAPPA!A:A,B103,IV_TAPPA!S:S)=0,"",SUMIF(IV_TAPPA!A:A,B103,IV_TAPPA!S:S))</f>
        <v/>
      </c>
      <c r="P103" s="26">
        <f>IF(SUMIF(V_TAPPA!A:A,B103,V_TAPPA!O:O)=0,"",SUMIF(V_TAPPA!A:A,B103,V_TAPPA!O:O))</f>
        <v>157</v>
      </c>
      <c r="Q103" s="26">
        <f>IF(SUMIF(VI_TAPPA!A:A,B103,VI_TAPPA!O:O)=0,"",SUMIF(VI_TAPPA!A:A,B103,VI_TAPPA!O:O))</f>
        <v>160</v>
      </c>
      <c r="R103" s="26" t="str">
        <f>IF(SUMIF(VII_TAPPA!A:A,B103,VII_TAPPA!O:O)=0,"",SUMIF(VII_TAPPA!A:A,B103,VII_TAPPA!O:O))</f>
        <v/>
      </c>
      <c r="S103" s="26" t="str">
        <f>IF(SUMIF(VIII_TAPPA!A:A,B103,VIII_TAPPA!O:O)=0,"",SUMIF(VIII_TAPPA!A:A,B103,VIII_TAPPA!O:O))</f>
        <v/>
      </c>
      <c r="T103" s="26">
        <f t="shared" si="8"/>
        <v>639</v>
      </c>
      <c r="U103" s="26">
        <f t="shared" si="9"/>
        <v>0</v>
      </c>
      <c r="V103" s="26">
        <f t="shared" si="10"/>
        <v>639</v>
      </c>
    </row>
    <row r="104" spans="1:22" ht="12.95" hidden="1" customHeight="1" x14ac:dyDescent="0.2">
      <c r="A104" s="25">
        <f t="shared" si="11"/>
        <v>103</v>
      </c>
      <c r="B104" s="64" t="str">
        <f t="shared" si="6"/>
        <v>NAPOLITANO_DANIELA_F4</v>
      </c>
      <c r="C104" s="22" t="s">
        <v>869</v>
      </c>
      <c r="D104" s="23" t="s">
        <v>32</v>
      </c>
      <c r="E104" s="23" t="str">
        <f>VLOOKUP(D104,CAT!$E$2:$F$26,2)</f>
        <v>F4</v>
      </c>
      <c r="F104" s="23" t="s">
        <v>181</v>
      </c>
      <c r="G104" s="39" t="s">
        <v>182</v>
      </c>
      <c r="H104" s="24">
        <v>27847</v>
      </c>
      <c r="I104" s="22" t="s">
        <v>879</v>
      </c>
      <c r="J104" s="23" t="s">
        <v>189</v>
      </c>
      <c r="K104" s="22">
        <f t="shared" si="7"/>
        <v>5</v>
      </c>
      <c r="L104" s="23" t="str">
        <f>IF(SUMIF(I_TAPPA!A:A,B104,I_TAPPA!O:O)=0,"",SUMIF(I_TAPPA!A:A,B104,I_TAPPA!O:O))</f>
        <v/>
      </c>
      <c r="M104" s="26" t="str">
        <f>IF(SUMIF(II_TAPPA!A:A,B104,II_TAPPA!O:O)=0,"",SUMIF(II_TAPPA!A:A,B104,II_TAPPA!O:O))</f>
        <v/>
      </c>
      <c r="N104" s="26" t="str">
        <f>IF(SUMIF(III_TAPPA!A:A,B104,III_TAPPA!O:O)=0,"",SUMIF(III_TAPPA!A:A,B104,III_TAPPA!O:O))</f>
        <v/>
      </c>
      <c r="O104" s="26">
        <f>IF(SUMIF(IV_TAPPA!A:A,B104,IV_TAPPA!S:S)=0,"",SUMIF(IV_TAPPA!A:A,B104,IV_TAPPA!S:S))</f>
        <v>85</v>
      </c>
      <c r="P104" s="26">
        <f>IF(SUMIF(V_TAPPA!A:A,B104,V_TAPPA!O:O)=0,"",SUMIF(V_TAPPA!A:A,B104,V_TAPPA!O:O))</f>
        <v>143</v>
      </c>
      <c r="Q104" s="26">
        <f>IF(SUMIF(VI_TAPPA!A:A,B104,VI_TAPPA!O:O)=0,"",SUMIF(VI_TAPPA!A:A,B104,VI_TAPPA!O:O))</f>
        <v>142</v>
      </c>
      <c r="R104" s="26">
        <f>IF(SUMIF(VII_TAPPA!A:A,B104,VII_TAPPA!O:O)=0,"",SUMIF(VII_TAPPA!A:A,B104,VII_TAPPA!O:O))</f>
        <v>134</v>
      </c>
      <c r="S104" s="26">
        <f>IF(SUMIF(VIII_TAPPA!A:A,B104,VIII_TAPPA!O:O)=0,"",SUMIF(VIII_TAPPA!A:A,B104,VIII_TAPPA!O:O))</f>
        <v>109</v>
      </c>
      <c r="T104" s="26">
        <f t="shared" si="8"/>
        <v>613</v>
      </c>
      <c r="U104" s="26">
        <f t="shared" si="9"/>
        <v>0</v>
      </c>
      <c r="V104" s="26">
        <f t="shared" si="10"/>
        <v>613</v>
      </c>
    </row>
    <row r="105" spans="1:22" ht="12.95" hidden="1" customHeight="1" x14ac:dyDescent="0.2">
      <c r="A105" s="25">
        <f t="shared" si="11"/>
        <v>104</v>
      </c>
      <c r="B105" s="64" t="str">
        <f t="shared" si="6"/>
        <v>MIGNOGNA_GIUSEPPE_M09</v>
      </c>
      <c r="C105" s="22" t="s">
        <v>507</v>
      </c>
      <c r="D105" s="23" t="s">
        <v>70</v>
      </c>
      <c r="E105" s="23" t="str">
        <f>VLOOKUP(D105,CAT!$E$2:$F$26,2)</f>
        <v>M09</v>
      </c>
      <c r="F105" s="23" t="s">
        <v>314</v>
      </c>
      <c r="G105" s="39" t="s">
        <v>21</v>
      </c>
      <c r="H105" s="24">
        <v>18656</v>
      </c>
      <c r="I105" s="22" t="s">
        <v>901</v>
      </c>
      <c r="J105" s="23" t="s">
        <v>953</v>
      </c>
      <c r="K105" s="22">
        <f t="shared" si="7"/>
        <v>4</v>
      </c>
      <c r="L105" s="23">
        <f>IF(SUMIF(I_TAPPA!A:A,B105,I_TAPPA!O:O)=0,"",SUMIF(I_TAPPA!A:A,B105,I_TAPPA!O:O))</f>
        <v>170</v>
      </c>
      <c r="M105" s="26" t="str">
        <f>IF(SUMIF(II_TAPPA!A:A,B105,II_TAPPA!O:O)=0,"",SUMIF(II_TAPPA!A:A,B105,II_TAPPA!O:O))</f>
        <v/>
      </c>
      <c r="N105" s="26">
        <f>IF(SUMIF(III_TAPPA!A:A,B105,III_TAPPA!O:O)=0,"",SUMIF(III_TAPPA!A:A,B105,III_TAPPA!O:O))</f>
        <v>132</v>
      </c>
      <c r="O105" s="26" t="str">
        <f>IF(SUMIF(IV_TAPPA!A:A,B105,IV_TAPPA!S:S)=0,"",SUMIF(IV_TAPPA!A:A,B105,IV_TAPPA!S:S))</f>
        <v/>
      </c>
      <c r="P105" s="26">
        <f>IF(SUMIF(V_TAPPA!A:A,B105,V_TAPPA!O:O)=0,"",SUMIF(V_TAPPA!A:A,B105,V_TAPPA!O:O))</f>
        <v>152</v>
      </c>
      <c r="Q105" s="26">
        <f>IF(SUMIF(VI_TAPPA!A:A,B105,VI_TAPPA!O:O)=0,"",SUMIF(VI_TAPPA!A:A,B105,VI_TAPPA!O:O))</f>
        <v>152</v>
      </c>
      <c r="R105" s="26" t="str">
        <f>IF(SUMIF(VII_TAPPA!A:A,B105,VII_TAPPA!O:O)=0,"",SUMIF(VII_TAPPA!A:A,B105,VII_TAPPA!O:O))</f>
        <v/>
      </c>
      <c r="S105" s="26" t="str">
        <f>IF(SUMIF(VIII_TAPPA!A:A,B105,VIII_TAPPA!O:O)=0,"",SUMIF(VIII_TAPPA!A:A,B105,VIII_TAPPA!O:O))</f>
        <v/>
      </c>
      <c r="T105" s="26">
        <f t="shared" si="8"/>
        <v>606</v>
      </c>
      <c r="U105" s="26">
        <f t="shared" si="9"/>
        <v>0</v>
      </c>
      <c r="V105" s="26">
        <f t="shared" si="10"/>
        <v>606</v>
      </c>
    </row>
    <row r="106" spans="1:22" ht="12.95" hidden="1" customHeight="1" x14ac:dyDescent="0.2">
      <c r="A106" s="25">
        <f t="shared" si="11"/>
        <v>105</v>
      </c>
      <c r="B106" s="64" t="str">
        <f t="shared" si="6"/>
        <v>GALASSO_MICHELE_M02</v>
      </c>
      <c r="C106" s="22" t="s">
        <v>446</v>
      </c>
      <c r="D106" s="23" t="s">
        <v>76</v>
      </c>
      <c r="E106" s="23" t="str">
        <f>VLOOKUP(D106,CAT!$E$2:$F$26,2)</f>
        <v>M02</v>
      </c>
      <c r="F106" s="23" t="s">
        <v>30</v>
      </c>
      <c r="G106" s="39" t="s">
        <v>4</v>
      </c>
      <c r="H106" s="24">
        <v>35484</v>
      </c>
      <c r="I106" s="22" t="s">
        <v>918</v>
      </c>
      <c r="J106" s="23" t="s">
        <v>328</v>
      </c>
      <c r="K106" s="22">
        <f t="shared" si="7"/>
        <v>3</v>
      </c>
      <c r="L106" s="23" t="str">
        <f>IF(SUMIF(I_TAPPA!A:A,B106,I_TAPPA!O:O)=0,"",SUMIF(I_TAPPA!A:A,B106,I_TAPPA!O:O))</f>
        <v/>
      </c>
      <c r="M106" s="26">
        <f>IF(SUMIF(II_TAPPA!A:A,B106,II_TAPPA!O:O)=0,"",SUMIF(II_TAPPA!A:A,B106,II_TAPPA!O:O))</f>
        <v>206</v>
      </c>
      <c r="N106" s="26">
        <f>IF(SUMIF(III_TAPPA!A:A,B106,III_TAPPA!O:O)=0,"",SUMIF(III_TAPPA!A:A,B106,III_TAPPA!O:O))</f>
        <v>208</v>
      </c>
      <c r="O106" s="26">
        <f>IF(SUMIF(IV_TAPPA!A:A,B106,IV_TAPPA!S:S)=0,"",SUMIF(IV_TAPPA!A:A,B106,IV_TAPPA!S:S))</f>
        <v>192</v>
      </c>
      <c r="P106" s="26" t="str">
        <f>IF(SUMIF(V_TAPPA!A:A,B106,V_TAPPA!O:O)=0,"",SUMIF(V_TAPPA!A:A,B106,V_TAPPA!O:O))</f>
        <v/>
      </c>
      <c r="Q106" s="26" t="str">
        <f>IF(SUMIF(VI_TAPPA!A:A,B106,VI_TAPPA!O:O)=0,"",SUMIF(VI_TAPPA!A:A,B106,VI_TAPPA!O:O))</f>
        <v/>
      </c>
      <c r="R106" s="26" t="str">
        <f>IF(SUMIF(VII_TAPPA!A:A,B106,VII_TAPPA!O:O)=0,"",SUMIF(VII_TAPPA!A:A,B106,VII_TAPPA!O:O))</f>
        <v/>
      </c>
      <c r="S106" s="26" t="str">
        <f>IF(SUMIF(VIII_TAPPA!A:A,B106,VIII_TAPPA!O:O)=0,"",SUMIF(VIII_TAPPA!A:A,B106,VIII_TAPPA!O:O))</f>
        <v/>
      </c>
      <c r="T106" s="26">
        <f t="shared" si="8"/>
        <v>606</v>
      </c>
      <c r="U106" s="26">
        <f t="shared" si="9"/>
        <v>0</v>
      </c>
      <c r="V106" s="26">
        <f t="shared" si="10"/>
        <v>606</v>
      </c>
    </row>
    <row r="107" spans="1:22" ht="12.95" hidden="1" customHeight="1" x14ac:dyDescent="0.2">
      <c r="A107" s="25">
        <f t="shared" si="11"/>
        <v>106</v>
      </c>
      <c r="B107" s="64" t="str">
        <f t="shared" si="6"/>
        <v>VIGLIONE_GIACOMO_M09</v>
      </c>
      <c r="C107" s="22" t="s">
        <v>419</v>
      </c>
      <c r="D107" s="23" t="s">
        <v>70</v>
      </c>
      <c r="E107" s="23" t="str">
        <f>VLOOKUP(D107,CAT!$E$2:$F$26,2)</f>
        <v>M09</v>
      </c>
      <c r="F107" s="23" t="s">
        <v>73</v>
      </c>
      <c r="G107" s="39" t="s">
        <v>74</v>
      </c>
      <c r="H107" s="24">
        <v>19550</v>
      </c>
      <c r="I107" s="22" t="s">
        <v>740</v>
      </c>
      <c r="J107" s="23" t="s">
        <v>1169</v>
      </c>
      <c r="K107" s="22">
        <f t="shared" si="7"/>
        <v>4</v>
      </c>
      <c r="L107" s="23" t="str">
        <f>IF(SUMIF(I_TAPPA!A:A,B107,I_TAPPA!O:O)=0,"",SUMIF(I_TAPPA!A:A,B107,I_TAPPA!O:O))</f>
        <v/>
      </c>
      <c r="M107" s="26">
        <f>IF(SUMIF(II_TAPPA!A:A,B107,II_TAPPA!O:O)=0,"",SUMIF(II_TAPPA!A:A,B107,II_TAPPA!O:O))</f>
        <v>139</v>
      </c>
      <c r="N107" s="26">
        <f>IF(SUMIF(III_TAPPA!A:A,B107,III_TAPPA!O:O)=0,"",SUMIF(III_TAPPA!A:A,B107,III_TAPPA!O:O))</f>
        <v>143</v>
      </c>
      <c r="O107" s="26">
        <f>IF(SUMIF(IV_TAPPA!A:A,B107,IV_TAPPA!S:S)=0,"",SUMIF(IV_TAPPA!A:A,B107,IV_TAPPA!S:S))</f>
        <v>141</v>
      </c>
      <c r="P107" s="26">
        <f>IF(SUMIF(V_TAPPA!A:A,B107,V_TAPPA!O:O)=0,"",SUMIF(V_TAPPA!A:A,B107,V_TAPPA!O:O))</f>
        <v>172</v>
      </c>
      <c r="Q107" s="26" t="str">
        <f>IF(SUMIF(VI_TAPPA!A:A,B107,VI_TAPPA!O:O)=0,"",SUMIF(VI_TAPPA!A:A,B107,VI_TAPPA!O:O))</f>
        <v/>
      </c>
      <c r="R107" s="26" t="str">
        <f>IF(SUMIF(VII_TAPPA!A:A,B107,VII_TAPPA!O:O)=0,"",SUMIF(VII_TAPPA!A:A,B107,VII_TAPPA!O:O))</f>
        <v/>
      </c>
      <c r="S107" s="26" t="str">
        <f>IF(SUMIF(VIII_TAPPA!A:A,B107,VIII_TAPPA!O:O)=0,"",SUMIF(VIII_TAPPA!A:A,B107,VIII_TAPPA!O:O))</f>
        <v/>
      </c>
      <c r="T107" s="26">
        <f t="shared" si="8"/>
        <v>595</v>
      </c>
      <c r="U107" s="26">
        <f t="shared" si="9"/>
        <v>0</v>
      </c>
      <c r="V107" s="26">
        <f t="shared" si="10"/>
        <v>595</v>
      </c>
    </row>
    <row r="108" spans="1:22" ht="12.95" hidden="1" customHeight="1" x14ac:dyDescent="0.2">
      <c r="A108" s="25">
        <f t="shared" si="11"/>
        <v>107</v>
      </c>
      <c r="B108" s="64" t="str">
        <f t="shared" si="6"/>
        <v>PERONE_TOMMASO_M05</v>
      </c>
      <c r="C108" s="22" t="s">
        <v>1185</v>
      </c>
      <c r="D108" s="23" t="s">
        <v>29</v>
      </c>
      <c r="E108" s="23" t="str">
        <f>VLOOKUP(D108,CAT!$E$2:$F$26,2)</f>
        <v>M05</v>
      </c>
      <c r="F108" s="23" t="s">
        <v>192</v>
      </c>
      <c r="G108" s="39" t="s">
        <v>87</v>
      </c>
      <c r="H108" s="24">
        <v>26949</v>
      </c>
      <c r="I108" s="22" t="s">
        <v>952</v>
      </c>
      <c r="J108" s="23" t="s">
        <v>1168</v>
      </c>
      <c r="K108" s="22">
        <f t="shared" si="7"/>
        <v>3</v>
      </c>
      <c r="L108" s="23" t="str">
        <f>IF(SUMIF(I_TAPPA!A:A,B108,I_TAPPA!O:O)=0,"",SUMIF(I_TAPPA!A:A,B108,I_TAPPA!O:O))</f>
        <v/>
      </c>
      <c r="M108" s="26" t="str">
        <f>IF(SUMIF(II_TAPPA!A:A,B108,II_TAPPA!O:O)=0,"",SUMIF(II_TAPPA!A:A,B108,II_TAPPA!O:O))</f>
        <v/>
      </c>
      <c r="N108" s="26" t="str">
        <f>IF(SUMIF(III_TAPPA!A:A,B108,III_TAPPA!O:O)=0,"",SUMIF(III_TAPPA!A:A,B108,III_TAPPA!O:O))</f>
        <v/>
      </c>
      <c r="O108" s="26">
        <f>IF(SUMIF(IV_TAPPA!A:A,B108,IV_TAPPA!S:S)=0,"",SUMIF(IV_TAPPA!A:A,B108,IV_TAPPA!S:S))</f>
        <v>182</v>
      </c>
      <c r="P108" s="26" t="str">
        <f>IF(SUMIF(V_TAPPA!A:A,B108,V_TAPPA!O:O)=0,"",SUMIF(V_TAPPA!A:A,B108,V_TAPPA!O:O))</f>
        <v/>
      </c>
      <c r="Q108" s="26" t="str">
        <f>IF(SUMIF(VI_TAPPA!A:A,B108,VI_TAPPA!O:O)=0,"",SUMIF(VI_TAPPA!A:A,B108,VI_TAPPA!O:O))</f>
        <v/>
      </c>
      <c r="R108" s="26">
        <f>IF(SUMIF(VII_TAPPA!A:A,B108,VII_TAPPA!O:O)=0,"",SUMIF(VII_TAPPA!A:A,B108,VII_TAPPA!O:O))</f>
        <v>196</v>
      </c>
      <c r="S108" s="26">
        <f>IF(SUMIF(VIII_TAPPA!A:A,B108,VIII_TAPPA!O:O)=0,"",SUMIF(VIII_TAPPA!A:A,B108,VIII_TAPPA!O:O))</f>
        <v>197</v>
      </c>
      <c r="T108" s="26">
        <f t="shared" si="8"/>
        <v>575</v>
      </c>
      <c r="U108" s="26">
        <f t="shared" si="9"/>
        <v>0</v>
      </c>
      <c r="V108" s="26">
        <f t="shared" si="10"/>
        <v>575</v>
      </c>
    </row>
    <row r="109" spans="1:22" ht="12.95" hidden="1" customHeight="1" x14ac:dyDescent="0.2">
      <c r="A109" s="25">
        <f t="shared" si="11"/>
        <v>108</v>
      </c>
      <c r="B109" s="64" t="str">
        <f t="shared" si="6"/>
        <v>PACELLI_NICOLA_M02</v>
      </c>
      <c r="C109" s="22" t="s">
        <v>820</v>
      </c>
      <c r="D109" s="23" t="s">
        <v>20</v>
      </c>
      <c r="E109" s="23" t="str">
        <f>VLOOKUP(D109,CAT!$E$2:$F$26,2)</f>
        <v>M02</v>
      </c>
      <c r="F109" s="23" t="s">
        <v>646</v>
      </c>
      <c r="G109" s="39" t="s">
        <v>46</v>
      </c>
      <c r="H109" s="24">
        <v>32387</v>
      </c>
      <c r="I109" s="22" t="s">
        <v>821</v>
      </c>
      <c r="J109" s="23" t="s">
        <v>1194</v>
      </c>
      <c r="K109" s="22">
        <f t="shared" si="7"/>
        <v>3</v>
      </c>
      <c r="L109" s="23" t="str">
        <f>IF(SUMIF(I_TAPPA!A:A,B109,I_TAPPA!O:O)=0,"",SUMIF(I_TAPPA!A:A,B109,I_TAPPA!O:O))</f>
        <v/>
      </c>
      <c r="M109" s="26" t="str">
        <f>IF(SUMIF(II_TAPPA!A:A,B109,II_TAPPA!O:O)=0,"",SUMIF(II_TAPPA!A:A,B109,II_TAPPA!O:O))</f>
        <v/>
      </c>
      <c r="N109" s="26">
        <f>IF(SUMIF(III_TAPPA!A:A,B109,III_TAPPA!O:O)=0,"",SUMIF(III_TAPPA!A:A,B109,III_TAPPA!O:O))</f>
        <v>188</v>
      </c>
      <c r="O109" s="26">
        <f>IF(SUMIF(IV_TAPPA!A:A,B109,IV_TAPPA!S:S)=0,"",SUMIF(IV_TAPPA!A:A,B109,IV_TAPPA!S:S))</f>
        <v>204</v>
      </c>
      <c r="P109" s="26" t="str">
        <f>IF(SUMIF(V_TAPPA!A:A,B109,V_TAPPA!O:O)=0,"",SUMIF(V_TAPPA!A:A,B109,V_TAPPA!O:O))</f>
        <v/>
      </c>
      <c r="Q109" s="26" t="str">
        <f>IF(SUMIF(VI_TAPPA!A:A,B109,VI_TAPPA!O:O)=0,"",SUMIF(VI_TAPPA!A:A,B109,VI_TAPPA!O:O))</f>
        <v/>
      </c>
      <c r="R109" s="26" t="str">
        <f>IF(SUMIF(VII_TAPPA!A:A,B109,VII_TAPPA!O:O)=0,"",SUMIF(VII_TAPPA!A:A,B109,VII_TAPPA!O:O))</f>
        <v/>
      </c>
      <c r="S109" s="26">
        <f>IF(SUMIF(VIII_TAPPA!A:A,B109,VIII_TAPPA!O:O)=0,"",SUMIF(VIII_TAPPA!A:A,B109,VIII_TAPPA!O:O))</f>
        <v>178</v>
      </c>
      <c r="T109" s="26">
        <f t="shared" si="8"/>
        <v>570</v>
      </c>
      <c r="U109" s="26">
        <f t="shared" si="9"/>
        <v>0</v>
      </c>
      <c r="V109" s="26">
        <f t="shared" si="10"/>
        <v>570</v>
      </c>
    </row>
    <row r="110" spans="1:22" ht="12.95" hidden="1" customHeight="1" x14ac:dyDescent="0.2">
      <c r="A110" s="25">
        <f t="shared" si="11"/>
        <v>109</v>
      </c>
      <c r="B110" s="64" t="str">
        <f t="shared" si="6"/>
        <v>BAKR_AHMAD_ABDELGHANY_MUH_M02</v>
      </c>
      <c r="C110" s="22" t="s">
        <v>1428</v>
      </c>
      <c r="D110" s="23" t="s">
        <v>20</v>
      </c>
      <c r="E110" s="23" t="str">
        <f>VLOOKUP(D110,CAT!$E$2:$F$26,2)</f>
        <v>M02</v>
      </c>
      <c r="F110" s="23" t="s">
        <v>1427</v>
      </c>
      <c r="G110" s="23" t="s">
        <v>1426</v>
      </c>
      <c r="H110" s="24"/>
      <c r="I110" s="22" t="s">
        <v>879</v>
      </c>
      <c r="J110" s="23" t="s">
        <v>189</v>
      </c>
      <c r="K110" s="22">
        <f t="shared" si="7"/>
        <v>3</v>
      </c>
      <c r="L110" s="23" t="str">
        <f>IF(SUMIF(I_TAPPA!A:A,B110,I_TAPPA!O:O)=0,"",SUMIF(I_TAPPA!A:A,B110,I_TAPPA!O:O))</f>
        <v/>
      </c>
      <c r="M110" s="26" t="str">
        <f>IF(SUMIF(II_TAPPA!A:A,B110,II_TAPPA!O:O)=0,"",SUMIF(II_TAPPA!A:A,B110,II_TAPPA!O:O))</f>
        <v/>
      </c>
      <c r="N110" s="26">
        <f>IF(SUMIF(III_TAPPA!A:A,B110,III_TAPPA!O:O)=0,"",SUMIF(III_TAPPA!A:A,B110,III_TAPPA!O:O))</f>
        <v>206</v>
      </c>
      <c r="O110" s="26">
        <f>IF(SUMIF(IV_TAPPA!A:A,B110,IV_TAPPA!S:S)=0,"",SUMIF(IV_TAPPA!A:A,B110,IV_TAPPA!S:S))</f>
        <v>180</v>
      </c>
      <c r="P110" s="26" t="str">
        <f>IF(SUMIF(V_TAPPA!A:A,B110,V_TAPPA!O:O)=0,"",SUMIF(V_TAPPA!A:A,B110,V_TAPPA!O:O))</f>
        <v/>
      </c>
      <c r="Q110" s="26" t="str">
        <f>IF(SUMIF(VI_TAPPA!A:A,B110,VI_TAPPA!O:O)=0,"",SUMIF(VI_TAPPA!A:A,B110,VI_TAPPA!O:O))</f>
        <v/>
      </c>
      <c r="R110" s="26" t="str">
        <f>IF(SUMIF(VII_TAPPA!A:A,B110,VII_TAPPA!O:O)=0,"",SUMIF(VII_TAPPA!A:A,B110,VII_TAPPA!O:O))</f>
        <v/>
      </c>
      <c r="S110" s="26">
        <f>IF(SUMIF(VIII_TAPPA!A:A,B110,VIII_TAPPA!O:O)=0,"",SUMIF(VIII_TAPPA!A:A,B110,VIII_TAPPA!O:O))</f>
        <v>183</v>
      </c>
      <c r="T110" s="26">
        <f t="shared" si="8"/>
        <v>569</v>
      </c>
      <c r="U110" s="26">
        <f t="shared" si="9"/>
        <v>0</v>
      </c>
      <c r="V110" s="26">
        <f t="shared" si="10"/>
        <v>569</v>
      </c>
    </row>
    <row r="111" spans="1:22" ht="12.95" hidden="1" customHeight="1" x14ac:dyDescent="0.2">
      <c r="A111" s="25">
        <f t="shared" si="11"/>
        <v>110</v>
      </c>
      <c r="B111" s="64" t="str">
        <f t="shared" si="6"/>
        <v>FERRUCCI_OTTAVIO_M06</v>
      </c>
      <c r="C111" s="22" t="s">
        <v>791</v>
      </c>
      <c r="D111" s="23" t="s">
        <v>15</v>
      </c>
      <c r="E111" s="23" t="str">
        <f>VLOOKUP(D111,CAT!$E$2:$F$26,2)</f>
        <v>M06</v>
      </c>
      <c r="F111" s="23" t="s">
        <v>790</v>
      </c>
      <c r="G111" s="39" t="s">
        <v>792</v>
      </c>
      <c r="H111" s="24">
        <v>25511</v>
      </c>
      <c r="I111" s="22" t="s">
        <v>821</v>
      </c>
      <c r="J111" s="23" t="s">
        <v>1194</v>
      </c>
      <c r="K111" s="22">
        <f t="shared" si="7"/>
        <v>3</v>
      </c>
      <c r="L111" s="23" t="str">
        <f>IF(SUMIF(I_TAPPA!A:A,B111,I_TAPPA!O:O)=0,"",SUMIF(I_TAPPA!A:A,B111,I_TAPPA!O:O))</f>
        <v/>
      </c>
      <c r="M111" s="26" t="str">
        <f>IF(SUMIF(II_TAPPA!A:A,B111,II_TAPPA!O:O)=0,"",SUMIF(II_TAPPA!A:A,B111,II_TAPPA!O:O))</f>
        <v/>
      </c>
      <c r="N111" s="26" t="str">
        <f>IF(SUMIF(III_TAPPA!A:A,B111,III_TAPPA!O:O)=0,"",SUMIF(III_TAPPA!A:A,B111,III_TAPPA!O:O))</f>
        <v/>
      </c>
      <c r="O111" s="26">
        <f>IF(SUMIF(IV_TAPPA!A:A,B111,IV_TAPPA!S:S)=0,"",SUMIF(IV_TAPPA!A:A,B111,IV_TAPPA!S:S))</f>
        <v>173</v>
      </c>
      <c r="P111" s="26" t="str">
        <f>IF(SUMIF(V_TAPPA!A:A,B111,V_TAPPA!O:O)=0,"",SUMIF(V_TAPPA!A:A,B111,V_TAPPA!O:O))</f>
        <v/>
      </c>
      <c r="Q111" s="26">
        <f>IF(SUMIF(VI_TAPPA!A:A,B111,VI_TAPPA!O:O)=0,"",SUMIF(VI_TAPPA!A:A,B111,VI_TAPPA!O:O))</f>
        <v>196</v>
      </c>
      <c r="R111" s="26">
        <f>IF(SUMIF(VII_TAPPA!A:A,B111,VII_TAPPA!O:O)=0,"",SUMIF(VII_TAPPA!A:A,B111,VII_TAPPA!O:O))</f>
        <v>200</v>
      </c>
      <c r="S111" s="26" t="str">
        <f>IF(SUMIF(VIII_TAPPA!A:A,B111,VIII_TAPPA!O:O)=0,"",SUMIF(VIII_TAPPA!A:A,B111,VIII_TAPPA!O:O))</f>
        <v/>
      </c>
      <c r="T111" s="26">
        <f t="shared" si="8"/>
        <v>569</v>
      </c>
      <c r="U111" s="26">
        <f t="shared" si="9"/>
        <v>0</v>
      </c>
      <c r="V111" s="26">
        <f t="shared" si="10"/>
        <v>569</v>
      </c>
    </row>
    <row r="112" spans="1:22" ht="12.95" hidden="1" customHeight="1" x14ac:dyDescent="0.2">
      <c r="A112" s="25">
        <f t="shared" si="11"/>
        <v>111</v>
      </c>
      <c r="B112" s="64" t="str">
        <f t="shared" si="6"/>
        <v>CATALANO_SERGIO_M05</v>
      </c>
      <c r="C112" s="22" t="s">
        <v>776</v>
      </c>
      <c r="D112" s="23" t="s">
        <v>29</v>
      </c>
      <c r="E112" s="23" t="str">
        <f>VLOOKUP(D112,CAT!$E$2:$F$26,2)</f>
        <v>M05</v>
      </c>
      <c r="F112" s="23" t="s">
        <v>334</v>
      </c>
      <c r="G112" s="39" t="s">
        <v>88</v>
      </c>
      <c r="H112" s="24">
        <v>25603</v>
      </c>
      <c r="I112" s="22" t="s">
        <v>821</v>
      </c>
      <c r="J112" s="23" t="s">
        <v>1194</v>
      </c>
      <c r="K112" s="22">
        <f t="shared" si="7"/>
        <v>3</v>
      </c>
      <c r="L112" s="23" t="str">
        <f>IF(SUMIF(I_TAPPA!A:A,B112,I_TAPPA!O:O)=0,"",SUMIF(I_TAPPA!A:A,B112,I_TAPPA!O:O))</f>
        <v/>
      </c>
      <c r="M112" s="26">
        <f>IF(SUMIF(II_TAPPA!A:A,B112,II_TAPPA!O:O)=0,"",SUMIF(II_TAPPA!A:A,B112,II_TAPPA!O:O))</f>
        <v>187</v>
      </c>
      <c r="N112" s="26" t="str">
        <f>IF(SUMIF(III_TAPPA!A:A,B112,III_TAPPA!O:O)=0,"",SUMIF(III_TAPPA!A:A,B112,III_TAPPA!O:O))</f>
        <v/>
      </c>
      <c r="O112" s="26">
        <f>IF(SUMIF(IV_TAPPA!A:A,B112,IV_TAPPA!S:S)=0,"",SUMIF(IV_TAPPA!A:A,B112,IV_TAPPA!S:S))</f>
        <v>184</v>
      </c>
      <c r="P112" s="26" t="str">
        <f>IF(SUMIF(V_TAPPA!A:A,B112,V_TAPPA!O:O)=0,"",SUMIF(V_TAPPA!A:A,B112,V_TAPPA!O:O))</f>
        <v/>
      </c>
      <c r="Q112" s="26" t="str">
        <f>IF(SUMIF(VI_TAPPA!A:A,B112,VI_TAPPA!O:O)=0,"",SUMIF(VI_TAPPA!A:A,B112,VI_TAPPA!O:O))</f>
        <v/>
      </c>
      <c r="R112" s="26" t="str">
        <f>IF(SUMIF(VII_TAPPA!A:A,B112,VII_TAPPA!O:O)=0,"",SUMIF(VII_TAPPA!A:A,B112,VII_TAPPA!O:O))</f>
        <v/>
      </c>
      <c r="S112" s="26">
        <f>IF(SUMIF(VIII_TAPPA!A:A,B112,VIII_TAPPA!O:O)=0,"",SUMIF(VIII_TAPPA!A:A,B112,VIII_TAPPA!O:O))</f>
        <v>193</v>
      </c>
      <c r="T112" s="26">
        <f t="shared" si="8"/>
        <v>564</v>
      </c>
      <c r="U112" s="26">
        <f t="shared" si="9"/>
        <v>0</v>
      </c>
      <c r="V112" s="26">
        <f t="shared" si="10"/>
        <v>564</v>
      </c>
    </row>
    <row r="113" spans="1:22" ht="12.95" hidden="1" customHeight="1" x14ac:dyDescent="0.2">
      <c r="A113" s="25">
        <f t="shared" si="11"/>
        <v>112</v>
      </c>
      <c r="B113" s="64" t="str">
        <f t="shared" si="6"/>
        <v>TEDESCO_MIANO_M05</v>
      </c>
      <c r="C113" s="22" t="s">
        <v>409</v>
      </c>
      <c r="D113" s="23" t="s">
        <v>29</v>
      </c>
      <c r="E113" s="23" t="str">
        <f>VLOOKUP(D113,CAT!$E$2:$F$26,2)</f>
        <v>M05</v>
      </c>
      <c r="F113" s="23" t="s">
        <v>67</v>
      </c>
      <c r="G113" s="39" t="s">
        <v>68</v>
      </c>
      <c r="H113" s="24">
        <v>26467</v>
      </c>
      <c r="I113" s="22" t="s">
        <v>740</v>
      </c>
      <c r="J113" s="23" t="s">
        <v>1169</v>
      </c>
      <c r="K113" s="22">
        <f t="shared" si="7"/>
        <v>3</v>
      </c>
      <c r="L113" s="23" t="str">
        <f>IF(SUMIF(I_TAPPA!A:A,B113,I_TAPPA!O:O)=0,"",SUMIF(I_TAPPA!A:A,B113,I_TAPPA!O:O))</f>
        <v/>
      </c>
      <c r="M113" s="26">
        <f>IF(SUMIF(II_TAPPA!A:A,B113,II_TAPPA!O:O)=0,"",SUMIF(II_TAPPA!A:A,B113,II_TAPPA!O:O))</f>
        <v>195</v>
      </c>
      <c r="N113" s="26">
        <f>IF(SUMIF(III_TAPPA!A:A,B113,III_TAPPA!O:O)=0,"",SUMIF(III_TAPPA!A:A,B113,III_TAPPA!O:O))</f>
        <v>174</v>
      </c>
      <c r="O113" s="26" t="str">
        <f>IF(SUMIF(IV_TAPPA!A:A,B113,IV_TAPPA!S:S)=0,"",SUMIF(IV_TAPPA!A:A,B113,IV_TAPPA!S:S))</f>
        <v/>
      </c>
      <c r="P113" s="26" t="str">
        <f>IF(SUMIF(V_TAPPA!A:A,B113,V_TAPPA!O:O)=0,"",SUMIF(V_TAPPA!A:A,B113,V_TAPPA!O:O))</f>
        <v/>
      </c>
      <c r="Q113" s="26" t="str">
        <f>IF(SUMIF(VI_TAPPA!A:A,B113,VI_TAPPA!O:O)=0,"",SUMIF(VI_TAPPA!A:A,B113,VI_TAPPA!O:O))</f>
        <v/>
      </c>
      <c r="R113" s="26" t="str">
        <f>IF(SUMIF(VII_TAPPA!A:A,B113,VII_TAPPA!O:O)=0,"",SUMIF(VII_TAPPA!A:A,B113,VII_TAPPA!O:O))</f>
        <v/>
      </c>
      <c r="S113" s="26">
        <f>IF(SUMIF(VIII_TAPPA!A:A,B113,VIII_TAPPA!O:O)=0,"",SUMIF(VIII_TAPPA!A:A,B113,VIII_TAPPA!O:O))</f>
        <v>179</v>
      </c>
      <c r="T113" s="26">
        <f t="shared" si="8"/>
        <v>548</v>
      </c>
      <c r="U113" s="26">
        <f t="shared" si="9"/>
        <v>0</v>
      </c>
      <c r="V113" s="26">
        <f t="shared" si="10"/>
        <v>548</v>
      </c>
    </row>
    <row r="114" spans="1:22" ht="12.95" hidden="1" customHeight="1" x14ac:dyDescent="0.2">
      <c r="A114" s="25">
        <f t="shared" si="11"/>
        <v>113</v>
      </c>
      <c r="B114" s="64" t="str">
        <f t="shared" si="6"/>
        <v>ANTONINO_ITALO_M03</v>
      </c>
      <c r="C114" s="22" t="s">
        <v>739</v>
      </c>
      <c r="D114" s="23" t="s">
        <v>3</v>
      </c>
      <c r="E114" s="23" t="str">
        <f>VLOOKUP(D114,CAT!$E$2:$F$26,2)</f>
        <v>M03</v>
      </c>
      <c r="F114" s="23" t="s">
        <v>731</v>
      </c>
      <c r="G114" s="39" t="s">
        <v>732</v>
      </c>
      <c r="H114" s="24">
        <v>29555</v>
      </c>
      <c r="I114" s="22" t="s">
        <v>740</v>
      </c>
      <c r="J114" s="23" t="s">
        <v>1169</v>
      </c>
      <c r="K114" s="22">
        <f t="shared" si="7"/>
        <v>3</v>
      </c>
      <c r="L114" s="23" t="str">
        <f>IF(SUMIF(I_TAPPA!A:A,B114,I_TAPPA!O:O)=0,"",SUMIF(I_TAPPA!A:A,B114,I_TAPPA!O:O))</f>
        <v/>
      </c>
      <c r="M114" s="26">
        <f>IF(SUMIF(II_TAPPA!A:A,B114,II_TAPPA!O:O)=0,"",SUMIF(II_TAPPA!A:A,B114,II_TAPPA!O:O))</f>
        <v>177</v>
      </c>
      <c r="N114" s="26" t="str">
        <f>IF(SUMIF(III_TAPPA!A:A,B114,III_TAPPA!O:O)=0,"",SUMIF(III_TAPPA!A:A,B114,III_TAPPA!O:O))</f>
        <v/>
      </c>
      <c r="O114" s="26" t="str">
        <f>IF(SUMIF(IV_TAPPA!A:A,B114,IV_TAPPA!S:S)=0,"",SUMIF(IV_TAPPA!A:A,B114,IV_TAPPA!S:S))</f>
        <v/>
      </c>
      <c r="P114" s="26" t="str">
        <f>IF(SUMIF(V_TAPPA!A:A,B114,V_TAPPA!O:O)=0,"",SUMIF(V_TAPPA!A:A,B114,V_TAPPA!O:O))</f>
        <v/>
      </c>
      <c r="Q114" s="26" t="str">
        <f>IF(SUMIF(VI_TAPPA!A:A,B114,VI_TAPPA!O:O)=0,"",SUMIF(VI_TAPPA!A:A,B114,VI_TAPPA!O:O))</f>
        <v/>
      </c>
      <c r="R114" s="26">
        <f>IF(SUMIF(VII_TAPPA!A:A,B114,VII_TAPPA!O:O)=0,"",SUMIF(VII_TAPPA!A:A,B114,VII_TAPPA!O:O))</f>
        <v>184</v>
      </c>
      <c r="S114" s="26">
        <f>IF(SUMIF(VIII_TAPPA!A:A,B114,VIII_TAPPA!O:O)=0,"",SUMIF(VIII_TAPPA!A:A,B114,VIII_TAPPA!O:O))</f>
        <v>185</v>
      </c>
      <c r="T114" s="26">
        <f t="shared" si="8"/>
        <v>546</v>
      </c>
      <c r="U114" s="26">
        <f t="shared" si="9"/>
        <v>0</v>
      </c>
      <c r="V114" s="26">
        <f t="shared" si="10"/>
        <v>546</v>
      </c>
    </row>
    <row r="115" spans="1:22" ht="12.95" hidden="1" customHeight="1" x14ac:dyDescent="0.2">
      <c r="A115" s="25">
        <f t="shared" si="11"/>
        <v>114</v>
      </c>
      <c r="B115" s="64" t="str">
        <f t="shared" si="6"/>
        <v>CALDORA_VINCENZO_M07</v>
      </c>
      <c r="C115" s="22" t="s">
        <v>543</v>
      </c>
      <c r="D115" s="23" t="s">
        <v>17</v>
      </c>
      <c r="E115" s="23" t="str">
        <f>VLOOKUP(D115,CAT!$E$2:$F$26,2)</f>
        <v>M07</v>
      </c>
      <c r="F115" s="23" t="s">
        <v>354</v>
      </c>
      <c r="G115" s="39" t="s">
        <v>40</v>
      </c>
      <c r="H115" s="24">
        <v>22662</v>
      </c>
      <c r="I115" s="22" t="s">
        <v>821</v>
      </c>
      <c r="J115" s="23" t="s">
        <v>1194</v>
      </c>
      <c r="K115" s="22">
        <f t="shared" si="7"/>
        <v>4</v>
      </c>
      <c r="L115" s="23">
        <f>IF(SUMIF(I_TAPPA!A:A,B115,I_TAPPA!O:O)=0,"",SUMIF(I_TAPPA!A:A,B115,I_TAPPA!O:O))</f>
        <v>162</v>
      </c>
      <c r="M115" s="26" t="str">
        <f>IF(SUMIF(II_TAPPA!A:A,B115,II_TAPPA!O:O)=0,"",SUMIF(II_TAPPA!A:A,B115,II_TAPPA!O:O))</f>
        <v/>
      </c>
      <c r="N115" s="26" t="str">
        <f>IF(SUMIF(III_TAPPA!A:A,B115,III_TAPPA!O:O)=0,"",SUMIF(III_TAPPA!A:A,B115,III_TAPPA!O:O))</f>
        <v/>
      </c>
      <c r="O115" s="26">
        <f>IF(SUMIF(IV_TAPPA!A:A,B115,IV_TAPPA!S:S)=0,"",SUMIF(IV_TAPPA!A:A,B115,IV_TAPPA!S:S))</f>
        <v>83</v>
      </c>
      <c r="P115" s="26">
        <f>IF(SUMIF(V_TAPPA!A:A,B115,V_TAPPA!O:O)=0,"",SUMIF(V_TAPPA!A:A,B115,V_TAPPA!O:O))</f>
        <v>147</v>
      </c>
      <c r="Q115" s="26" t="str">
        <f>IF(SUMIF(VI_TAPPA!A:A,B115,VI_TAPPA!O:O)=0,"",SUMIF(VI_TAPPA!A:A,B115,VI_TAPPA!O:O))</f>
        <v/>
      </c>
      <c r="R115" s="26">
        <f>IF(SUMIF(VII_TAPPA!A:A,B115,VII_TAPPA!O:O)=0,"",SUMIF(VII_TAPPA!A:A,B115,VII_TAPPA!O:O))</f>
        <v>144</v>
      </c>
      <c r="S115" s="26" t="str">
        <f>IF(SUMIF(VIII_TAPPA!A:A,B115,VIII_TAPPA!O:O)=0,"",SUMIF(VIII_TAPPA!A:A,B115,VIII_TAPPA!O:O))</f>
        <v/>
      </c>
      <c r="T115" s="26">
        <f t="shared" si="8"/>
        <v>536</v>
      </c>
      <c r="U115" s="26">
        <f t="shared" si="9"/>
        <v>0</v>
      </c>
      <c r="V115" s="26">
        <f t="shared" si="10"/>
        <v>536</v>
      </c>
    </row>
    <row r="116" spans="1:22" ht="12.95" hidden="1" customHeight="1" x14ac:dyDescent="0.2">
      <c r="A116" s="25">
        <f t="shared" si="11"/>
        <v>115</v>
      </c>
      <c r="B116" s="64" t="str">
        <f t="shared" si="6"/>
        <v>DE_FILIPPO_DOMENICO_M05</v>
      </c>
      <c r="C116" s="22" t="s">
        <v>1154</v>
      </c>
      <c r="D116" s="23" t="s">
        <v>29</v>
      </c>
      <c r="E116" s="23" t="str">
        <f>VLOOKUP(D116,CAT!$E$2:$F$26,2)</f>
        <v>M05</v>
      </c>
      <c r="F116" s="23" t="s">
        <v>1171</v>
      </c>
      <c r="G116" s="39" t="s">
        <v>28</v>
      </c>
      <c r="H116" s="24">
        <v>26452</v>
      </c>
      <c r="I116" s="22" t="s">
        <v>1167</v>
      </c>
      <c r="J116" s="23" t="s">
        <v>92</v>
      </c>
      <c r="K116" s="22">
        <f t="shared" si="7"/>
        <v>3</v>
      </c>
      <c r="L116" s="23" t="str">
        <f>IF(SUMIF(I_TAPPA!A:A,B116,I_TAPPA!O:O)=0,"",SUMIF(I_TAPPA!A:A,B116,I_TAPPA!O:O))</f>
        <v/>
      </c>
      <c r="M116" s="26" t="str">
        <f>IF(SUMIF(II_TAPPA!A:A,B116,II_TAPPA!O:O)=0,"",SUMIF(II_TAPPA!A:A,B116,II_TAPPA!O:O))</f>
        <v/>
      </c>
      <c r="N116" s="26" t="str">
        <f>IF(SUMIF(III_TAPPA!A:A,B116,III_TAPPA!O:O)=0,"",SUMIF(III_TAPPA!A:A,B116,III_TAPPA!O:O))</f>
        <v/>
      </c>
      <c r="O116" s="26">
        <f>IF(SUMIF(IV_TAPPA!A:A,B116,IV_TAPPA!S:S)=0,"",SUMIF(IV_TAPPA!A:A,B116,IV_TAPPA!S:S))</f>
        <v>153</v>
      </c>
      <c r="P116" s="26">
        <f>IF(SUMIF(V_TAPPA!A:A,B116,V_TAPPA!O:O)=0,"",SUMIF(V_TAPPA!A:A,B116,V_TAPPA!O:O))</f>
        <v>185</v>
      </c>
      <c r="Q116" s="26" t="str">
        <f>IF(SUMIF(VI_TAPPA!A:A,B116,VI_TAPPA!O:O)=0,"",SUMIF(VI_TAPPA!A:A,B116,VI_TAPPA!O:O))</f>
        <v/>
      </c>
      <c r="R116" s="26">
        <f>IF(SUMIF(VII_TAPPA!A:A,B116,VII_TAPPA!O:O)=0,"",SUMIF(VII_TAPPA!A:A,B116,VII_TAPPA!O:O))</f>
        <v>179</v>
      </c>
      <c r="S116" s="26" t="str">
        <f>IF(SUMIF(VIII_TAPPA!A:A,B116,VIII_TAPPA!O:O)=0,"",SUMIF(VIII_TAPPA!A:A,B116,VIII_TAPPA!O:O))</f>
        <v/>
      </c>
      <c r="T116" s="26">
        <f t="shared" si="8"/>
        <v>517</v>
      </c>
      <c r="U116" s="26">
        <f t="shared" si="9"/>
        <v>0</v>
      </c>
      <c r="V116" s="26">
        <f t="shared" si="10"/>
        <v>517</v>
      </c>
    </row>
    <row r="117" spans="1:22" ht="12.95" hidden="1" customHeight="1" x14ac:dyDescent="0.2">
      <c r="A117" s="25">
        <f t="shared" si="11"/>
        <v>116</v>
      </c>
      <c r="B117" s="64" t="str">
        <f t="shared" si="6"/>
        <v>TISI_DOMENICO_M04</v>
      </c>
      <c r="C117" s="22" t="s">
        <v>878</v>
      </c>
      <c r="D117" s="23" t="s">
        <v>7</v>
      </c>
      <c r="E117" s="23" t="str">
        <f>VLOOKUP(D117,CAT!$E$2:$F$26,2)</f>
        <v>M04</v>
      </c>
      <c r="F117" s="23" t="s">
        <v>315</v>
      </c>
      <c r="G117" s="39" t="s">
        <v>28</v>
      </c>
      <c r="H117" s="24">
        <v>28297</v>
      </c>
      <c r="I117" s="22" t="s">
        <v>879</v>
      </c>
      <c r="J117" s="23" t="s">
        <v>189</v>
      </c>
      <c r="K117" s="22">
        <f t="shared" si="7"/>
        <v>3</v>
      </c>
      <c r="L117" s="23" t="str">
        <f>IF(SUMIF(I_TAPPA!A:A,B117,I_TAPPA!O:O)=0,"",SUMIF(I_TAPPA!A:A,B117,I_TAPPA!O:O))</f>
        <v/>
      </c>
      <c r="M117" s="26">
        <f>IF(SUMIF(II_TAPPA!A:A,B117,II_TAPPA!O:O)=0,"",SUMIF(II_TAPPA!A:A,B117,II_TAPPA!O:O))</f>
        <v>172</v>
      </c>
      <c r="N117" s="26">
        <f>IF(SUMIF(III_TAPPA!A:A,B117,III_TAPPA!O:O)=0,"",SUMIF(III_TAPPA!A:A,B117,III_TAPPA!O:O))</f>
        <v>175</v>
      </c>
      <c r="O117" s="26">
        <f>IF(SUMIF(IV_TAPPA!A:A,B117,IV_TAPPA!S:S)=0,"",SUMIF(IV_TAPPA!A:A,B117,IV_TAPPA!S:S))</f>
        <v>168</v>
      </c>
      <c r="P117" s="26" t="str">
        <f>IF(SUMIF(V_TAPPA!A:A,B117,V_TAPPA!O:O)=0,"",SUMIF(V_TAPPA!A:A,B117,V_TAPPA!O:O))</f>
        <v/>
      </c>
      <c r="Q117" s="26" t="str">
        <f>IF(SUMIF(VI_TAPPA!A:A,B117,VI_TAPPA!O:O)=0,"",SUMIF(VI_TAPPA!A:A,B117,VI_TAPPA!O:O))</f>
        <v/>
      </c>
      <c r="R117" s="26" t="str">
        <f>IF(SUMIF(VII_TAPPA!A:A,B117,VII_TAPPA!O:O)=0,"",SUMIF(VII_TAPPA!A:A,B117,VII_TAPPA!O:O))</f>
        <v/>
      </c>
      <c r="S117" s="26" t="str">
        <f>IF(SUMIF(VIII_TAPPA!A:A,B117,VIII_TAPPA!O:O)=0,"",SUMIF(VIII_TAPPA!A:A,B117,VIII_TAPPA!O:O))</f>
        <v/>
      </c>
      <c r="T117" s="26">
        <f t="shared" si="8"/>
        <v>515</v>
      </c>
      <c r="U117" s="26">
        <f t="shared" si="9"/>
        <v>0</v>
      </c>
      <c r="V117" s="26">
        <f t="shared" si="10"/>
        <v>515</v>
      </c>
    </row>
    <row r="118" spans="1:22" ht="12.95" hidden="1" customHeight="1" x14ac:dyDescent="0.2">
      <c r="A118" s="25">
        <f t="shared" si="11"/>
        <v>117</v>
      </c>
      <c r="B118" s="64" t="str">
        <f t="shared" si="6"/>
        <v>CUTILLO_GIUSEPPE_M02</v>
      </c>
      <c r="C118" s="22" t="s">
        <v>782</v>
      </c>
      <c r="D118" s="23" t="s">
        <v>20</v>
      </c>
      <c r="E118" s="23" t="str">
        <f>VLOOKUP(D118,CAT!$E$2:$F$26,2)</f>
        <v>M02</v>
      </c>
      <c r="F118" s="23" t="s">
        <v>434</v>
      </c>
      <c r="G118" s="39" t="s">
        <v>21</v>
      </c>
      <c r="H118" s="24">
        <v>34657</v>
      </c>
      <c r="I118" s="22" t="s">
        <v>821</v>
      </c>
      <c r="J118" s="23" t="s">
        <v>1194</v>
      </c>
      <c r="K118" s="22">
        <f t="shared" si="7"/>
        <v>4</v>
      </c>
      <c r="L118" s="23" t="str">
        <f>IF(SUMIF(I_TAPPA!A:A,B118,I_TAPPA!O:O)=0,"",SUMIF(I_TAPPA!A:A,B118,I_TAPPA!O:O))</f>
        <v/>
      </c>
      <c r="M118" s="26">
        <f>IF(SUMIF(II_TAPPA!A:A,B118,II_TAPPA!O:O)=0,"",SUMIF(II_TAPPA!A:A,B118,II_TAPPA!O:O))</f>
        <v>128</v>
      </c>
      <c r="N118" s="26" t="str">
        <f>IF(SUMIF(III_TAPPA!A:A,B118,III_TAPPA!O:O)=0,"",SUMIF(III_TAPPA!A:A,B118,III_TAPPA!O:O))</f>
        <v/>
      </c>
      <c r="O118" s="26">
        <f>IF(SUMIF(IV_TAPPA!A:A,B118,IV_TAPPA!S:S)=0,"",SUMIF(IV_TAPPA!A:A,B118,IV_TAPPA!S:S))</f>
        <v>111</v>
      </c>
      <c r="P118" s="26">
        <f>IF(SUMIF(V_TAPPA!A:A,B118,V_TAPPA!O:O)=0,"",SUMIF(V_TAPPA!A:A,B118,V_TAPPA!O:O))</f>
        <v>148</v>
      </c>
      <c r="Q118" s="26" t="str">
        <f>IF(SUMIF(VI_TAPPA!A:A,B118,VI_TAPPA!O:O)=0,"",SUMIF(VI_TAPPA!A:A,B118,VI_TAPPA!O:O))</f>
        <v/>
      </c>
      <c r="R118" s="26" t="str">
        <f>IF(SUMIF(VII_TAPPA!A:A,B118,VII_TAPPA!O:O)=0,"",SUMIF(VII_TAPPA!A:A,B118,VII_TAPPA!O:O))</f>
        <v/>
      </c>
      <c r="S118" s="26">
        <f>IF(SUMIF(VIII_TAPPA!A:A,B118,VIII_TAPPA!O:O)=0,"",SUMIF(VIII_TAPPA!A:A,B118,VIII_TAPPA!O:O))</f>
        <v>121</v>
      </c>
      <c r="T118" s="26">
        <f t="shared" si="8"/>
        <v>508</v>
      </c>
      <c r="U118" s="26">
        <f t="shared" si="9"/>
        <v>0</v>
      </c>
      <c r="V118" s="26">
        <f t="shared" si="10"/>
        <v>508</v>
      </c>
    </row>
    <row r="119" spans="1:22" ht="12.95" hidden="1" customHeight="1" x14ac:dyDescent="0.2">
      <c r="A119" s="25">
        <f t="shared" si="11"/>
        <v>118</v>
      </c>
      <c r="B119" s="64" t="str">
        <f t="shared" si="6"/>
        <v>PENGUE_VINCENZO_M03</v>
      </c>
      <c r="C119" s="22" t="s">
        <v>393</v>
      </c>
      <c r="D119" s="23" t="s">
        <v>3</v>
      </c>
      <c r="E119" s="23" t="str">
        <f>VLOOKUP(D119,CAT!$E$2:$F$26,2)</f>
        <v>M03</v>
      </c>
      <c r="F119" s="23" t="s">
        <v>56</v>
      </c>
      <c r="G119" s="39" t="s">
        <v>40</v>
      </c>
      <c r="H119" s="24">
        <v>29421</v>
      </c>
      <c r="I119" s="22" t="s">
        <v>740</v>
      </c>
      <c r="J119" s="23" t="s">
        <v>1169</v>
      </c>
      <c r="K119" s="22">
        <f t="shared" si="7"/>
        <v>3</v>
      </c>
      <c r="L119" s="23" t="str">
        <f>IF(SUMIF(I_TAPPA!A:A,B119,I_TAPPA!O:O)=0,"",SUMIF(I_TAPPA!A:A,B119,I_TAPPA!O:O))</f>
        <v/>
      </c>
      <c r="M119" s="26">
        <f>IF(SUMIF(II_TAPPA!A:A,B119,II_TAPPA!O:O)=0,"",SUMIF(II_TAPPA!A:A,B119,II_TAPPA!O:O))</f>
        <v>164</v>
      </c>
      <c r="N119" s="26" t="str">
        <f>IF(SUMIF(III_TAPPA!A:A,B119,III_TAPPA!O:O)=0,"",SUMIF(III_TAPPA!A:A,B119,III_TAPPA!O:O))</f>
        <v/>
      </c>
      <c r="O119" s="26" t="str">
        <f>IF(SUMIF(IV_TAPPA!A:A,B119,IV_TAPPA!S:S)=0,"",SUMIF(IV_TAPPA!A:A,B119,IV_TAPPA!S:S))</f>
        <v/>
      </c>
      <c r="P119" s="26" t="str">
        <f>IF(SUMIF(V_TAPPA!A:A,B119,V_TAPPA!O:O)=0,"",SUMIF(V_TAPPA!A:A,B119,V_TAPPA!O:O))</f>
        <v/>
      </c>
      <c r="Q119" s="26" t="str">
        <f>IF(SUMIF(VI_TAPPA!A:A,B119,VI_TAPPA!O:O)=0,"",SUMIF(VI_TAPPA!A:A,B119,VI_TAPPA!O:O))</f>
        <v/>
      </c>
      <c r="R119" s="26">
        <f>IF(SUMIF(VII_TAPPA!A:A,B119,VII_TAPPA!O:O)=0,"",SUMIF(VII_TAPPA!A:A,B119,VII_TAPPA!O:O))</f>
        <v>183</v>
      </c>
      <c r="S119" s="26">
        <f>IF(SUMIF(VIII_TAPPA!A:A,B119,VIII_TAPPA!O:O)=0,"",SUMIF(VIII_TAPPA!A:A,B119,VIII_TAPPA!O:O))</f>
        <v>159</v>
      </c>
      <c r="T119" s="26">
        <f t="shared" si="8"/>
        <v>506</v>
      </c>
      <c r="U119" s="26">
        <f t="shared" si="9"/>
        <v>0</v>
      </c>
      <c r="V119" s="26">
        <f t="shared" si="10"/>
        <v>506</v>
      </c>
    </row>
    <row r="120" spans="1:22" ht="12.95" hidden="1" customHeight="1" x14ac:dyDescent="0.2">
      <c r="A120" s="25">
        <f t="shared" si="11"/>
        <v>119</v>
      </c>
      <c r="B120" s="64" t="str">
        <f t="shared" si="6"/>
        <v>TRABACCHINO_ELENA_F4</v>
      </c>
      <c r="C120" s="22" t="s">
        <v>1193</v>
      </c>
      <c r="D120" s="23" t="s">
        <v>32</v>
      </c>
      <c r="E120" s="23" t="str">
        <f>VLOOKUP(D120,CAT!$E$2:$F$26,2)</f>
        <v>F4</v>
      </c>
      <c r="F120" s="23" t="s">
        <v>194</v>
      </c>
      <c r="G120" s="39" t="s">
        <v>195</v>
      </c>
      <c r="H120" s="24">
        <v>29057</v>
      </c>
      <c r="I120" s="22" t="s">
        <v>952</v>
      </c>
      <c r="J120" s="23" t="s">
        <v>1168</v>
      </c>
      <c r="K120" s="22">
        <f t="shared" si="7"/>
        <v>3</v>
      </c>
      <c r="L120" s="23" t="str">
        <f>IF(SUMIF(I_TAPPA!A:A,B120,I_TAPPA!O:O)=0,"",SUMIF(I_TAPPA!A:A,B120,I_TAPPA!O:O))</f>
        <v/>
      </c>
      <c r="M120" s="26">
        <f>IF(SUMIF(II_TAPPA!A:A,B120,II_TAPPA!O:O)=0,"",SUMIF(II_TAPPA!A:A,B120,II_TAPPA!O:O))</f>
        <v>150</v>
      </c>
      <c r="N120" s="26" t="str">
        <f>IF(SUMIF(III_TAPPA!A:A,B120,III_TAPPA!O:O)=0,"",SUMIF(III_TAPPA!A:A,B120,III_TAPPA!O:O))</f>
        <v/>
      </c>
      <c r="O120" s="26" t="str">
        <f>IF(SUMIF(IV_TAPPA!A:A,B120,IV_TAPPA!S:S)=0,"",SUMIF(IV_TAPPA!A:A,B120,IV_TAPPA!S:S))</f>
        <v/>
      </c>
      <c r="P120" s="26" t="str">
        <f>IF(SUMIF(V_TAPPA!A:A,B120,V_TAPPA!O:O)=0,"",SUMIF(V_TAPPA!A:A,B120,V_TAPPA!O:O))</f>
        <v/>
      </c>
      <c r="Q120" s="26">
        <f>IF(SUMIF(VI_TAPPA!A:A,B120,VI_TAPPA!O:O)=0,"",SUMIF(VI_TAPPA!A:A,B120,VI_TAPPA!O:O))</f>
        <v>170</v>
      </c>
      <c r="R120" s="26">
        <f>IF(SUMIF(VII_TAPPA!A:A,B120,VII_TAPPA!O:O)=0,"",SUMIF(VII_TAPPA!A:A,B120,VII_TAPPA!O:O))</f>
        <v>173</v>
      </c>
      <c r="S120" s="26" t="str">
        <f>IF(SUMIF(VIII_TAPPA!A:A,B120,VIII_TAPPA!O:O)=0,"",SUMIF(VIII_TAPPA!A:A,B120,VIII_TAPPA!O:O))</f>
        <v/>
      </c>
      <c r="T120" s="26">
        <f t="shared" si="8"/>
        <v>493</v>
      </c>
      <c r="U120" s="26">
        <f t="shared" si="9"/>
        <v>0</v>
      </c>
      <c r="V120" s="26">
        <f t="shared" si="10"/>
        <v>493</v>
      </c>
    </row>
    <row r="121" spans="1:22" ht="12.95" hidden="1" customHeight="1" x14ac:dyDescent="0.2">
      <c r="A121" s="25">
        <f t="shared" si="11"/>
        <v>120</v>
      </c>
      <c r="B121" s="64" t="str">
        <f t="shared" si="6"/>
        <v>VOLPACCHIO_NICOLA_M05</v>
      </c>
      <c r="C121" s="22" t="s">
        <v>840</v>
      </c>
      <c r="D121" s="23" t="s">
        <v>29</v>
      </c>
      <c r="E121" s="23" t="str">
        <f>VLOOKUP(D121,CAT!$E$2:$F$26,2)</f>
        <v>M05</v>
      </c>
      <c r="F121" s="23" t="s">
        <v>518</v>
      </c>
      <c r="G121" s="39" t="s">
        <v>46</v>
      </c>
      <c r="H121" s="24">
        <v>25818</v>
      </c>
      <c r="I121" s="22" t="s">
        <v>901</v>
      </c>
      <c r="J121" s="23" t="s">
        <v>953</v>
      </c>
      <c r="K121" s="22">
        <f t="shared" si="7"/>
        <v>2</v>
      </c>
      <c r="L121" s="23" t="str">
        <f>IF(SUMIF(I_TAPPA!A:A,B121,I_TAPPA!O:O)=0,"",SUMIF(I_TAPPA!A:A,B121,I_TAPPA!O:O))</f>
        <v/>
      </c>
      <c r="M121" s="26">
        <f>IF(SUMIF(II_TAPPA!A:A,B121,II_TAPPA!O:O)=0,"",SUMIF(II_TAPPA!A:A,B121,II_TAPPA!O:O))</f>
        <v>235</v>
      </c>
      <c r="N121" s="26">
        <f>IF(SUMIF(III_TAPPA!A:A,B121,III_TAPPA!O:O)=0,"",SUMIF(III_TAPPA!A:A,B121,III_TAPPA!O:O))</f>
        <v>235</v>
      </c>
      <c r="O121" s="26" t="str">
        <f>IF(SUMIF(IV_TAPPA!A:A,B121,IV_TAPPA!S:S)=0,"",SUMIF(IV_TAPPA!A:A,B121,IV_TAPPA!S:S))</f>
        <v/>
      </c>
      <c r="P121" s="26" t="str">
        <f>IF(SUMIF(V_TAPPA!A:A,B121,V_TAPPA!O:O)=0,"",SUMIF(V_TAPPA!A:A,B121,V_TAPPA!O:O))</f>
        <v/>
      </c>
      <c r="Q121" s="26" t="str">
        <f>IF(SUMIF(VI_TAPPA!A:A,B121,VI_TAPPA!O:O)=0,"",SUMIF(VI_TAPPA!A:A,B121,VI_TAPPA!O:O))</f>
        <v/>
      </c>
      <c r="R121" s="26" t="str">
        <f>IF(SUMIF(VII_TAPPA!A:A,B121,VII_TAPPA!O:O)=0,"",SUMIF(VII_TAPPA!A:A,B121,VII_TAPPA!O:O))</f>
        <v/>
      </c>
      <c r="S121" s="26" t="str">
        <f>IF(SUMIF(VIII_TAPPA!A:A,B121,VIII_TAPPA!O:O)=0,"",SUMIF(VIII_TAPPA!A:A,B121,VIII_TAPPA!O:O))</f>
        <v/>
      </c>
      <c r="T121" s="26">
        <f t="shared" si="8"/>
        <v>470</v>
      </c>
      <c r="U121" s="26">
        <f t="shared" si="9"/>
        <v>0</v>
      </c>
      <c r="V121" s="26">
        <f t="shared" si="10"/>
        <v>470</v>
      </c>
    </row>
    <row r="122" spans="1:22" ht="12.95" hidden="1" customHeight="1" x14ac:dyDescent="0.2">
      <c r="A122" s="25">
        <f t="shared" si="11"/>
        <v>121</v>
      </c>
      <c r="B122" s="64" t="str">
        <f t="shared" si="6"/>
        <v>MIGNOGNA_SILVANO_M04</v>
      </c>
      <c r="C122" s="22" t="s">
        <v>836</v>
      </c>
      <c r="D122" s="23" t="s">
        <v>7</v>
      </c>
      <c r="E122" s="23" t="str">
        <f>VLOOKUP(D122,CAT!$E$2:$F$26,2)</f>
        <v>M04</v>
      </c>
      <c r="F122" s="23" t="s">
        <v>314</v>
      </c>
      <c r="G122" s="39" t="s">
        <v>720</v>
      </c>
      <c r="H122" s="24">
        <v>27826</v>
      </c>
      <c r="I122" s="22" t="s">
        <v>901</v>
      </c>
      <c r="J122" s="23" t="s">
        <v>953</v>
      </c>
      <c r="K122" s="22">
        <f t="shared" si="7"/>
        <v>2</v>
      </c>
      <c r="L122" s="23" t="str">
        <f>IF(SUMIF(I_TAPPA!A:A,B122,I_TAPPA!O:O)=0,"",SUMIF(I_TAPPA!A:A,B122,I_TAPPA!O:O))</f>
        <v/>
      </c>
      <c r="M122" s="26" t="str">
        <f>IF(SUMIF(II_TAPPA!A:A,B122,II_TAPPA!O:O)=0,"",SUMIF(II_TAPPA!A:A,B122,II_TAPPA!O:O))</f>
        <v/>
      </c>
      <c r="N122" s="26">
        <f>IF(SUMIF(III_TAPPA!A:A,B122,III_TAPPA!O:O)=0,"",SUMIF(III_TAPPA!A:A,B122,III_TAPPA!O:O))</f>
        <v>230</v>
      </c>
      <c r="O122" s="26">
        <f>IF(SUMIF(IV_TAPPA!A:A,B122,IV_TAPPA!S:S)=0,"",SUMIF(IV_TAPPA!A:A,B122,IV_TAPPA!S:S))</f>
        <v>240</v>
      </c>
      <c r="P122" s="26" t="str">
        <f>IF(SUMIF(V_TAPPA!A:A,B122,V_TAPPA!O:O)=0,"",SUMIF(V_TAPPA!A:A,B122,V_TAPPA!O:O))</f>
        <v/>
      </c>
      <c r="Q122" s="26" t="str">
        <f>IF(SUMIF(VI_TAPPA!A:A,B122,VI_TAPPA!O:O)=0,"",SUMIF(VI_TAPPA!A:A,B122,VI_TAPPA!O:O))</f>
        <v/>
      </c>
      <c r="R122" s="26" t="str">
        <f>IF(SUMIF(VII_TAPPA!A:A,B122,VII_TAPPA!O:O)=0,"",SUMIF(VII_TAPPA!A:A,B122,VII_TAPPA!O:O))</f>
        <v/>
      </c>
      <c r="S122" s="26" t="str">
        <f>IF(SUMIF(VIII_TAPPA!A:A,B122,VIII_TAPPA!O:O)=0,"",SUMIF(VIII_TAPPA!A:A,B122,VIII_TAPPA!O:O))</f>
        <v/>
      </c>
      <c r="T122" s="26">
        <f t="shared" si="8"/>
        <v>470</v>
      </c>
      <c r="U122" s="26">
        <f t="shared" si="9"/>
        <v>0</v>
      </c>
      <c r="V122" s="26">
        <f t="shared" si="10"/>
        <v>470</v>
      </c>
    </row>
    <row r="123" spans="1:22" ht="12.95" hidden="1" customHeight="1" x14ac:dyDescent="0.2">
      <c r="A123" s="25">
        <f t="shared" si="11"/>
        <v>122</v>
      </c>
      <c r="B123" s="64" t="str">
        <f t="shared" si="6"/>
        <v>IAMONACO_GIUSEPPE_M06</v>
      </c>
      <c r="C123" s="22" t="s">
        <v>833</v>
      </c>
      <c r="D123" s="23" t="s">
        <v>15</v>
      </c>
      <c r="E123" s="23" t="str">
        <f>VLOOKUP(D123,CAT!$E$2:$F$26,2)</f>
        <v>M06</v>
      </c>
      <c r="F123" s="23" t="s">
        <v>284</v>
      </c>
      <c r="G123" s="39" t="s">
        <v>21</v>
      </c>
      <c r="H123" s="24">
        <v>24548</v>
      </c>
      <c r="I123" s="22" t="s">
        <v>901</v>
      </c>
      <c r="J123" s="23" t="s">
        <v>953</v>
      </c>
      <c r="K123" s="22">
        <f t="shared" si="7"/>
        <v>2</v>
      </c>
      <c r="L123" s="23">
        <f>IF(SUMIF(I_TAPPA!A:A,B123,I_TAPPA!O:O)=0,"",SUMIF(I_TAPPA!A:A,B123,I_TAPPA!O:O))</f>
        <v>240</v>
      </c>
      <c r="M123" s="26" t="str">
        <f>IF(SUMIF(II_TAPPA!A:A,B123,II_TAPPA!O:O)=0,"",SUMIF(II_TAPPA!A:A,B123,II_TAPPA!O:O))</f>
        <v/>
      </c>
      <c r="N123" s="26" t="str">
        <f>IF(SUMIF(III_TAPPA!A:A,B123,III_TAPPA!O:O)=0,"",SUMIF(III_TAPPA!A:A,B123,III_TAPPA!O:O))</f>
        <v/>
      </c>
      <c r="O123" s="26" t="str">
        <f>IF(SUMIF(IV_TAPPA!A:A,B123,IV_TAPPA!S:S)=0,"",SUMIF(IV_TAPPA!A:A,B123,IV_TAPPA!S:S))</f>
        <v/>
      </c>
      <c r="P123" s="26" t="str">
        <f>IF(SUMIF(V_TAPPA!A:A,B123,V_TAPPA!O:O)=0,"",SUMIF(V_TAPPA!A:A,B123,V_TAPPA!O:O))</f>
        <v/>
      </c>
      <c r="Q123" s="26">
        <f>IF(SUMIF(VI_TAPPA!A:A,B123,VI_TAPPA!O:O)=0,"",SUMIF(VI_TAPPA!A:A,B123,VI_TAPPA!O:O))</f>
        <v>226</v>
      </c>
      <c r="R123" s="26" t="str">
        <f>IF(SUMIF(VII_TAPPA!A:A,B123,VII_TAPPA!O:O)=0,"",SUMIF(VII_TAPPA!A:A,B123,VII_TAPPA!O:O))</f>
        <v/>
      </c>
      <c r="S123" s="26" t="str">
        <f>IF(SUMIF(VIII_TAPPA!A:A,B123,VIII_TAPPA!O:O)=0,"",SUMIF(VIII_TAPPA!A:A,B123,VIII_TAPPA!O:O))</f>
        <v/>
      </c>
      <c r="T123" s="26">
        <f t="shared" si="8"/>
        <v>466</v>
      </c>
      <c r="U123" s="26">
        <f t="shared" si="9"/>
        <v>0</v>
      </c>
      <c r="V123" s="26">
        <f t="shared" si="10"/>
        <v>466</v>
      </c>
    </row>
    <row r="124" spans="1:22" ht="12.95" hidden="1" customHeight="1" x14ac:dyDescent="0.2">
      <c r="A124" s="25">
        <f t="shared" si="11"/>
        <v>123</v>
      </c>
      <c r="B124" s="64" t="str">
        <f t="shared" si="6"/>
        <v>RINALDI_ROCCO_PAOLO_M02</v>
      </c>
      <c r="C124" s="22" t="s">
        <v>760</v>
      </c>
      <c r="D124" s="23" t="s">
        <v>20</v>
      </c>
      <c r="E124" s="23" t="str">
        <f>VLOOKUP(D124,CAT!$E$2:$F$26,2)</f>
        <v>M02</v>
      </c>
      <c r="F124" s="23" t="s">
        <v>399</v>
      </c>
      <c r="G124" s="39" t="s">
        <v>1094</v>
      </c>
      <c r="H124" s="24">
        <v>32254</v>
      </c>
      <c r="I124" s="22" t="s">
        <v>740</v>
      </c>
      <c r="J124" s="23" t="s">
        <v>1169</v>
      </c>
      <c r="K124" s="22">
        <f t="shared" si="7"/>
        <v>3</v>
      </c>
      <c r="L124" s="23" t="str">
        <f>IF(SUMIF(I_TAPPA!A:A,B124,I_TAPPA!O:O)=0,"",SUMIF(I_TAPPA!A:A,B124,I_TAPPA!O:O))</f>
        <v/>
      </c>
      <c r="M124" s="26" t="str">
        <f>IF(SUMIF(II_TAPPA!A:A,B124,II_TAPPA!O:O)=0,"",SUMIF(II_TAPPA!A:A,B124,II_TAPPA!O:O))</f>
        <v/>
      </c>
      <c r="N124" s="26" t="str">
        <f>IF(SUMIF(III_TAPPA!A:A,B124,III_TAPPA!O:O)=0,"",SUMIF(III_TAPPA!A:A,B124,III_TAPPA!O:O))</f>
        <v/>
      </c>
      <c r="O124" s="26">
        <f>IF(SUMIF(IV_TAPPA!A:A,B124,IV_TAPPA!S:S)=0,"",SUMIF(IV_TAPPA!A:A,B124,IV_TAPPA!S:S))</f>
        <v>158</v>
      </c>
      <c r="P124" s="26">
        <f>IF(SUMIF(V_TAPPA!A:A,B124,V_TAPPA!O:O)=0,"",SUMIF(V_TAPPA!A:A,B124,V_TAPPA!O:O))</f>
        <v>136</v>
      </c>
      <c r="Q124" s="26" t="str">
        <f>IF(SUMIF(VI_TAPPA!A:A,B124,VI_TAPPA!O:O)=0,"",SUMIF(VI_TAPPA!A:A,B124,VI_TAPPA!O:O))</f>
        <v/>
      </c>
      <c r="R124" s="26">
        <f>IF(SUMIF(VII_TAPPA!A:A,B124,VII_TAPPA!O:O)=0,"",SUMIF(VII_TAPPA!A:A,B124,VII_TAPPA!O:O))</f>
        <v>161</v>
      </c>
      <c r="S124" s="26" t="str">
        <f>IF(SUMIF(VIII_TAPPA!A:A,B124,VIII_TAPPA!O:O)=0,"",SUMIF(VIII_TAPPA!A:A,B124,VIII_TAPPA!O:O))</f>
        <v/>
      </c>
      <c r="T124" s="26">
        <f t="shared" si="8"/>
        <v>455</v>
      </c>
      <c r="U124" s="26">
        <f t="shared" si="9"/>
        <v>0</v>
      </c>
      <c r="V124" s="26">
        <f t="shared" si="10"/>
        <v>455</v>
      </c>
    </row>
    <row r="125" spans="1:22" ht="12.95" hidden="1" customHeight="1" x14ac:dyDescent="0.2">
      <c r="A125" s="25">
        <f t="shared" si="11"/>
        <v>124</v>
      </c>
      <c r="B125" s="64" t="str">
        <f t="shared" si="6"/>
        <v>GIACINTO_ALESSANDRO_M05</v>
      </c>
      <c r="C125" s="22" t="s">
        <v>859</v>
      </c>
      <c r="D125" s="23" t="s">
        <v>29</v>
      </c>
      <c r="E125" s="23" t="str">
        <f>VLOOKUP(D125,CAT!$E$2:$F$26,2)</f>
        <v>M05</v>
      </c>
      <c r="F125" s="23" t="s">
        <v>174</v>
      </c>
      <c r="G125" s="39" t="s">
        <v>95</v>
      </c>
      <c r="H125" s="24">
        <v>26936</v>
      </c>
      <c r="I125" s="22" t="s">
        <v>879</v>
      </c>
      <c r="J125" s="23" t="s">
        <v>189</v>
      </c>
      <c r="K125" s="22">
        <f t="shared" si="7"/>
        <v>3</v>
      </c>
      <c r="L125" s="23" t="str">
        <f>IF(SUMIF(I_TAPPA!A:A,B125,I_TAPPA!O:O)=0,"",SUMIF(I_TAPPA!A:A,B125,I_TAPPA!O:O))</f>
        <v/>
      </c>
      <c r="M125" s="26" t="str">
        <f>IF(SUMIF(II_TAPPA!A:A,B125,II_TAPPA!O:O)=0,"",SUMIF(II_TAPPA!A:A,B125,II_TAPPA!O:O))</f>
        <v/>
      </c>
      <c r="N125" s="26">
        <f>IF(SUMIF(III_TAPPA!A:A,B125,III_TAPPA!O:O)=0,"",SUMIF(III_TAPPA!A:A,B125,III_TAPPA!O:O))</f>
        <v>125</v>
      </c>
      <c r="O125" s="26">
        <f>IF(SUMIF(IV_TAPPA!A:A,B125,IV_TAPPA!S:S)=0,"",SUMIF(IV_TAPPA!A:A,B125,IV_TAPPA!S:S))</f>
        <v>151</v>
      </c>
      <c r="P125" s="26" t="str">
        <f>IF(SUMIF(V_TAPPA!A:A,B125,V_TAPPA!O:O)=0,"",SUMIF(V_TAPPA!A:A,B125,V_TAPPA!O:O))</f>
        <v/>
      </c>
      <c r="Q125" s="26">
        <f>IF(SUMIF(VI_TAPPA!A:A,B125,VI_TAPPA!O:O)=0,"",SUMIF(VI_TAPPA!A:A,B125,VI_TAPPA!O:O))</f>
        <v>179</v>
      </c>
      <c r="R125" s="26" t="str">
        <f>IF(SUMIF(VII_TAPPA!A:A,B125,VII_TAPPA!O:O)=0,"",SUMIF(VII_TAPPA!A:A,B125,VII_TAPPA!O:O))</f>
        <v/>
      </c>
      <c r="S125" s="26" t="str">
        <f>IF(SUMIF(VIII_TAPPA!A:A,B125,VIII_TAPPA!O:O)=0,"",SUMIF(VIII_TAPPA!A:A,B125,VIII_TAPPA!O:O))</f>
        <v/>
      </c>
      <c r="T125" s="26">
        <f t="shared" si="8"/>
        <v>455</v>
      </c>
      <c r="U125" s="26">
        <f t="shared" si="9"/>
        <v>0</v>
      </c>
      <c r="V125" s="26">
        <f t="shared" si="10"/>
        <v>455</v>
      </c>
    </row>
    <row r="126" spans="1:22" ht="12.95" hidden="1" customHeight="1" x14ac:dyDescent="0.2">
      <c r="A126" s="25">
        <f t="shared" si="11"/>
        <v>125</v>
      </c>
      <c r="B126" s="64" t="str">
        <f t="shared" si="6"/>
        <v>DAMPHA_LAMIN_M02</v>
      </c>
      <c r="C126" s="22" t="s">
        <v>2754</v>
      </c>
      <c r="D126" s="23" t="s">
        <v>20</v>
      </c>
      <c r="E126" s="23" t="str">
        <f>VLOOKUP(D126,CAT!$E$2:$F$26,2)</f>
        <v>M02</v>
      </c>
      <c r="F126" s="23" t="s">
        <v>2851</v>
      </c>
      <c r="G126" s="39" t="s">
        <v>2852</v>
      </c>
      <c r="H126" s="24"/>
      <c r="I126" s="22" t="s">
        <v>1167</v>
      </c>
      <c r="J126" s="23" t="s">
        <v>92</v>
      </c>
      <c r="K126" s="22">
        <f t="shared" si="7"/>
        <v>2</v>
      </c>
      <c r="L126" s="23" t="str">
        <f>IF(SUMIF(I_TAPPA!A:A,B126,I_TAPPA!O:O)=0,"",SUMIF(I_TAPPA!A:A,B126,I_TAPPA!O:O))</f>
        <v/>
      </c>
      <c r="M126" s="26" t="str">
        <f>IF(SUMIF(II_TAPPA!A:A,B126,II_TAPPA!O:O)=0,"",SUMIF(II_TAPPA!A:A,B126,II_TAPPA!O:O))</f>
        <v/>
      </c>
      <c r="N126" s="26" t="str">
        <f>IF(SUMIF(III_TAPPA!A:A,B126,III_TAPPA!O:O)=0,"",SUMIF(III_TAPPA!A:A,B126,III_TAPPA!O:O))</f>
        <v/>
      </c>
      <c r="O126" s="26" t="str">
        <f>IF(SUMIF(IV_TAPPA!A:A,B126,IV_TAPPA!S:S)=0,"",SUMIF(IV_TAPPA!A:A,B126,IV_TAPPA!S:S))</f>
        <v/>
      </c>
      <c r="P126" s="26">
        <f>IF(SUMIF(V_TAPPA!A:A,B126,V_TAPPA!O:O)=0,"",SUMIF(V_TAPPA!A:A,B126,V_TAPPA!O:O))</f>
        <v>230</v>
      </c>
      <c r="Q126" s="26" t="str">
        <f>IF(SUMIF(VI_TAPPA!A:A,B126,VI_TAPPA!O:O)=0,"",SUMIF(VI_TAPPA!A:A,B126,VI_TAPPA!O:O))</f>
        <v/>
      </c>
      <c r="R126" s="26" t="str">
        <f>IF(SUMIF(VII_TAPPA!A:A,B126,VII_TAPPA!O:O)=0,"",SUMIF(VII_TAPPA!A:A,B126,VII_TAPPA!O:O))</f>
        <v/>
      </c>
      <c r="S126" s="26">
        <f>IF(SUMIF(VIII_TAPPA!A:A,B126,VIII_TAPPA!O:O)=0,"",SUMIF(VIII_TAPPA!A:A,B126,VIII_TAPPA!O:O))</f>
        <v>222</v>
      </c>
      <c r="T126" s="26">
        <f t="shared" si="8"/>
        <v>452</v>
      </c>
      <c r="U126" s="26">
        <f t="shared" si="9"/>
        <v>0</v>
      </c>
      <c r="V126" s="26">
        <f t="shared" si="10"/>
        <v>452</v>
      </c>
    </row>
    <row r="127" spans="1:22" ht="12.95" hidden="1" customHeight="1" x14ac:dyDescent="0.2">
      <c r="A127" s="25">
        <f t="shared" si="11"/>
        <v>126</v>
      </c>
      <c r="B127" s="64" t="str">
        <f t="shared" si="6"/>
        <v>NAPOLITANO_BENITO_M02</v>
      </c>
      <c r="C127" s="22" t="s">
        <v>1181</v>
      </c>
      <c r="D127" s="23" t="s">
        <v>76</v>
      </c>
      <c r="E127" s="23" t="str">
        <f>VLOOKUP(D127,CAT!$E$2:$F$26,2)</f>
        <v>M02</v>
      </c>
      <c r="F127" s="23" t="s">
        <v>181</v>
      </c>
      <c r="G127" s="39" t="s">
        <v>945</v>
      </c>
      <c r="H127" s="24">
        <v>36300</v>
      </c>
      <c r="I127" s="22" t="s">
        <v>952</v>
      </c>
      <c r="J127" s="23" t="s">
        <v>1168</v>
      </c>
      <c r="K127" s="22">
        <f t="shared" si="7"/>
        <v>2</v>
      </c>
      <c r="L127" s="23" t="str">
        <f>IF(SUMIF(I_TAPPA!A:A,B127,I_TAPPA!O:O)=0,"",SUMIF(I_TAPPA!A:A,B127,I_TAPPA!O:O))</f>
        <v/>
      </c>
      <c r="M127" s="26" t="str">
        <f>IF(SUMIF(II_TAPPA!A:A,B127,II_TAPPA!O:O)=0,"",SUMIF(II_TAPPA!A:A,B127,II_TAPPA!O:O))</f>
        <v/>
      </c>
      <c r="N127" s="26" t="str">
        <f>IF(SUMIF(III_TAPPA!A:A,B127,III_TAPPA!O:O)=0,"",SUMIF(III_TAPPA!A:A,B127,III_TAPPA!O:O))</f>
        <v/>
      </c>
      <c r="O127" s="26" t="str">
        <f>IF(SUMIF(IV_TAPPA!A:A,B127,IV_TAPPA!S:S)=0,"",SUMIF(IV_TAPPA!A:A,B127,IV_TAPPA!S:S))</f>
        <v/>
      </c>
      <c r="P127" s="26">
        <f>IF(SUMIF(V_TAPPA!A:A,B127,V_TAPPA!O:O)=0,"",SUMIF(V_TAPPA!A:A,B127,V_TAPPA!O:O))</f>
        <v>220</v>
      </c>
      <c r="Q127" s="26" t="str">
        <f>IF(SUMIF(VI_TAPPA!A:A,B127,VI_TAPPA!O:O)=0,"",SUMIF(VI_TAPPA!A:A,B127,VI_TAPPA!O:O))</f>
        <v/>
      </c>
      <c r="R127" s="26" t="str">
        <f>IF(SUMIF(VII_TAPPA!A:A,B127,VII_TAPPA!O:O)=0,"",SUMIF(VII_TAPPA!A:A,B127,VII_TAPPA!O:O))</f>
        <v/>
      </c>
      <c r="S127" s="26">
        <f>IF(SUMIF(VIII_TAPPA!A:A,B127,VIII_TAPPA!O:O)=0,"",SUMIF(VIII_TAPPA!A:A,B127,VIII_TAPPA!O:O))</f>
        <v>230</v>
      </c>
      <c r="T127" s="26">
        <f t="shared" si="8"/>
        <v>450</v>
      </c>
      <c r="U127" s="26">
        <f t="shared" si="9"/>
        <v>0</v>
      </c>
      <c r="V127" s="26">
        <f t="shared" si="10"/>
        <v>450</v>
      </c>
    </row>
    <row r="128" spans="1:22" ht="12.95" hidden="1" customHeight="1" x14ac:dyDescent="0.2">
      <c r="A128" s="25">
        <f t="shared" si="11"/>
        <v>127</v>
      </c>
      <c r="B128" s="64" t="str">
        <f t="shared" si="6"/>
        <v>LEPORE_FABIANA_F4</v>
      </c>
      <c r="C128" s="22" t="s">
        <v>751</v>
      </c>
      <c r="D128" s="23" t="s">
        <v>32</v>
      </c>
      <c r="E128" s="23" t="str">
        <f>VLOOKUP(D128,CAT!$E$2:$F$26,2)</f>
        <v>F4</v>
      </c>
      <c r="F128" s="23" t="s">
        <v>105</v>
      </c>
      <c r="G128" s="39" t="s">
        <v>106</v>
      </c>
      <c r="H128" s="24">
        <v>29074</v>
      </c>
      <c r="I128" s="22" t="s">
        <v>740</v>
      </c>
      <c r="J128" s="23" t="s">
        <v>1169</v>
      </c>
      <c r="K128" s="22">
        <f t="shared" si="7"/>
        <v>4</v>
      </c>
      <c r="L128" s="23" t="str">
        <f>IF(SUMIF(I_TAPPA!A:A,B128,I_TAPPA!O:O)=0,"",SUMIF(I_TAPPA!A:A,B128,I_TAPPA!O:O))</f>
        <v/>
      </c>
      <c r="M128" s="26">
        <f>IF(SUMIF(II_TAPPA!A:A,B128,II_TAPPA!O:O)=0,"",SUMIF(II_TAPPA!A:A,B128,II_TAPPA!O:O))</f>
        <v>119</v>
      </c>
      <c r="N128" s="26" t="str">
        <f>IF(SUMIF(III_TAPPA!A:A,B128,III_TAPPA!O:O)=0,"",SUMIF(III_TAPPA!A:A,B128,III_TAPPA!O:O))</f>
        <v/>
      </c>
      <c r="O128" s="26">
        <f>IF(SUMIF(IV_TAPPA!A:A,B128,IV_TAPPA!S:S)=0,"",SUMIF(IV_TAPPA!A:A,B128,IV_TAPPA!S:S))</f>
        <v>76</v>
      </c>
      <c r="P128" s="26" t="str">
        <f>IF(SUMIF(V_TAPPA!A:A,B128,V_TAPPA!O:O)=0,"",SUMIF(V_TAPPA!A:A,B128,V_TAPPA!O:O))</f>
        <v/>
      </c>
      <c r="Q128" s="26" t="str">
        <f>IF(SUMIF(VI_TAPPA!A:A,B128,VI_TAPPA!O:O)=0,"",SUMIF(VI_TAPPA!A:A,B128,VI_TAPPA!O:O))</f>
        <v/>
      </c>
      <c r="R128" s="26">
        <f>IF(SUMIF(VII_TAPPA!A:A,B128,VII_TAPPA!O:O)=0,"",SUMIF(VII_TAPPA!A:A,B128,VII_TAPPA!O:O))</f>
        <v>130</v>
      </c>
      <c r="S128" s="26">
        <f>IF(SUMIF(VIII_TAPPA!A:A,B128,VIII_TAPPA!O:O)=0,"",SUMIF(VIII_TAPPA!A:A,B128,VIII_TAPPA!O:O))</f>
        <v>119</v>
      </c>
      <c r="T128" s="26">
        <f t="shared" si="8"/>
        <v>444</v>
      </c>
      <c r="U128" s="26">
        <f t="shared" si="9"/>
        <v>0</v>
      </c>
      <c r="V128" s="26">
        <f t="shared" si="10"/>
        <v>444</v>
      </c>
    </row>
    <row r="129" spans="1:22" ht="12.95" hidden="1" customHeight="1" x14ac:dyDescent="0.2">
      <c r="A129" s="25">
        <f t="shared" si="11"/>
        <v>128</v>
      </c>
      <c r="B129" s="64" t="str">
        <f t="shared" si="6"/>
        <v>GIGLIO_GIOVANNI_M06</v>
      </c>
      <c r="C129" s="22" t="s">
        <v>499</v>
      </c>
      <c r="D129" s="23" t="s">
        <v>15</v>
      </c>
      <c r="E129" s="23" t="str">
        <f>VLOOKUP(D129,CAT!$E$2:$F$26,2)</f>
        <v>M06</v>
      </c>
      <c r="F129" s="23" t="s">
        <v>286</v>
      </c>
      <c r="G129" s="39" t="s">
        <v>34</v>
      </c>
      <c r="H129" s="24">
        <v>24877</v>
      </c>
      <c r="I129" s="22" t="s">
        <v>901</v>
      </c>
      <c r="J129" s="23" t="s">
        <v>953</v>
      </c>
      <c r="K129" s="22">
        <f t="shared" si="7"/>
        <v>2</v>
      </c>
      <c r="L129" s="23" t="str">
        <f>IF(SUMIF(I_TAPPA!A:A,B129,I_TAPPA!O:O)=0,"",SUMIF(I_TAPPA!A:A,B129,I_TAPPA!O:O))</f>
        <v/>
      </c>
      <c r="M129" s="26" t="str">
        <f>IF(SUMIF(II_TAPPA!A:A,B129,II_TAPPA!O:O)=0,"",SUMIF(II_TAPPA!A:A,B129,II_TAPPA!O:O))</f>
        <v/>
      </c>
      <c r="N129" s="26">
        <f>IF(SUMIF(III_TAPPA!A:A,B129,III_TAPPA!O:O)=0,"",SUMIF(III_TAPPA!A:A,B129,III_TAPPA!O:O))</f>
        <v>224</v>
      </c>
      <c r="O129" s="26" t="str">
        <f>IF(SUMIF(IV_TAPPA!A:A,B129,IV_TAPPA!S:S)=0,"",SUMIF(IV_TAPPA!A:A,B129,IV_TAPPA!S:S))</f>
        <v/>
      </c>
      <c r="P129" s="26" t="str">
        <f>IF(SUMIF(V_TAPPA!A:A,B129,V_TAPPA!O:O)=0,"",SUMIF(V_TAPPA!A:A,B129,V_TAPPA!O:O))</f>
        <v/>
      </c>
      <c r="Q129" s="26" t="str">
        <f>IF(SUMIF(VI_TAPPA!A:A,B129,VI_TAPPA!O:O)=0,"",SUMIF(VI_TAPPA!A:A,B129,VI_TAPPA!O:O))</f>
        <v/>
      </c>
      <c r="R129" s="26" t="str">
        <f>IF(SUMIF(VII_TAPPA!A:A,B129,VII_TAPPA!O:O)=0,"",SUMIF(VII_TAPPA!A:A,B129,VII_TAPPA!O:O))</f>
        <v/>
      </c>
      <c r="S129" s="26">
        <f>IF(SUMIF(VIII_TAPPA!A:A,B129,VIII_TAPPA!O:O)=0,"",SUMIF(VIII_TAPPA!A:A,B129,VIII_TAPPA!O:O))</f>
        <v>215</v>
      </c>
      <c r="T129" s="26">
        <f t="shared" si="8"/>
        <v>439</v>
      </c>
      <c r="U129" s="26">
        <f t="shared" si="9"/>
        <v>0</v>
      </c>
      <c r="V129" s="26">
        <f t="shared" si="10"/>
        <v>439</v>
      </c>
    </row>
    <row r="130" spans="1:22" ht="12.95" hidden="1" customHeight="1" x14ac:dyDescent="0.2">
      <c r="A130" s="25">
        <f t="shared" si="11"/>
        <v>129</v>
      </c>
      <c r="B130" s="64" t="str">
        <f t="shared" ref="B130:B193" si="12">CONCATENATE(F130,"_",G130,"_",E130)</f>
        <v>SAIDY_SAIKOU_M03</v>
      </c>
      <c r="C130" s="22" t="s">
        <v>2754</v>
      </c>
      <c r="D130" s="23" t="s">
        <v>3</v>
      </c>
      <c r="E130" s="23" t="str">
        <f>VLOOKUP(D130,CAT!$E$2:$F$26,2)</f>
        <v>M03</v>
      </c>
      <c r="F130" s="23" t="s">
        <v>2854</v>
      </c>
      <c r="G130" s="39" t="s">
        <v>2855</v>
      </c>
      <c r="H130" s="24"/>
      <c r="I130" s="22" t="s">
        <v>1167</v>
      </c>
      <c r="J130" s="23" t="s">
        <v>92</v>
      </c>
      <c r="K130" s="22">
        <f t="shared" ref="K130:K193" si="13">COUNT(L130:S130)</f>
        <v>2</v>
      </c>
      <c r="L130" s="23" t="str">
        <f>IF(SUMIF(I_TAPPA!A:A,B130,I_TAPPA!O:O)=0,"",SUMIF(I_TAPPA!A:A,B130,I_TAPPA!O:O))</f>
        <v/>
      </c>
      <c r="M130" s="26" t="str">
        <f>IF(SUMIF(II_TAPPA!A:A,B130,II_TAPPA!O:O)=0,"",SUMIF(II_TAPPA!A:A,B130,II_TAPPA!O:O))</f>
        <v/>
      </c>
      <c r="N130" s="26" t="str">
        <f>IF(SUMIF(III_TAPPA!A:A,B130,III_TAPPA!O:O)=0,"",SUMIF(III_TAPPA!A:A,B130,III_TAPPA!O:O))</f>
        <v/>
      </c>
      <c r="O130" s="26" t="str">
        <f>IF(SUMIF(IV_TAPPA!A:A,B130,IV_TAPPA!S:S)=0,"",SUMIF(IV_TAPPA!A:A,B130,IV_TAPPA!S:S))</f>
        <v/>
      </c>
      <c r="P130" s="26">
        <f>IF(SUMIF(V_TAPPA!A:A,B130,V_TAPPA!O:O)=0,"",SUMIF(V_TAPPA!A:A,B130,V_TAPPA!O:O))</f>
        <v>214</v>
      </c>
      <c r="Q130" s="26" t="str">
        <f>IF(SUMIF(VI_TAPPA!A:A,B130,VI_TAPPA!O:O)=0,"",SUMIF(VI_TAPPA!A:A,B130,VI_TAPPA!O:O))</f>
        <v/>
      </c>
      <c r="R130" s="26">
        <f>IF(SUMIF(VII_TAPPA!A:A,B130,VII_TAPPA!O:O)=0,"",SUMIF(VII_TAPPA!A:A,B130,VII_TAPPA!O:O))</f>
        <v>224</v>
      </c>
      <c r="S130" s="26" t="str">
        <f>IF(SUMIF(VIII_TAPPA!A:A,B130,VIII_TAPPA!O:O)=0,"",SUMIF(VIII_TAPPA!A:A,B130,VIII_TAPPA!O:O))</f>
        <v/>
      </c>
      <c r="T130" s="26">
        <f t="shared" ref="T130:T193" si="14">SUM(L130:S130)</f>
        <v>438</v>
      </c>
      <c r="U130" s="26">
        <f t="shared" ref="U130:U193" si="15">IF(K130=8,MINA(L130:S130),0)</f>
        <v>0</v>
      </c>
      <c r="V130" s="26">
        <f t="shared" ref="V130:V193" si="16">T130-U130</f>
        <v>438</v>
      </c>
    </row>
    <row r="131" spans="1:22" ht="12.95" hidden="1" customHeight="1" x14ac:dyDescent="0.2">
      <c r="A131" s="25">
        <f t="shared" ref="A131:A194" si="17">A130+1</f>
        <v>130</v>
      </c>
      <c r="B131" s="64" t="str">
        <f t="shared" si="12"/>
        <v>CAPPUCCIO_MILANINO_M04</v>
      </c>
      <c r="C131" s="22" t="s">
        <v>772</v>
      </c>
      <c r="D131" s="23" t="s">
        <v>7</v>
      </c>
      <c r="E131" s="23" t="str">
        <f>VLOOKUP(D131,CAT!$E$2:$F$26,2)</f>
        <v>M04</v>
      </c>
      <c r="F131" s="23" t="s">
        <v>773</v>
      </c>
      <c r="G131" s="39" t="s">
        <v>774</v>
      </c>
      <c r="H131" s="24">
        <v>27742</v>
      </c>
      <c r="I131" s="22" t="s">
        <v>821</v>
      </c>
      <c r="J131" s="23" t="s">
        <v>1194</v>
      </c>
      <c r="K131" s="22">
        <f t="shared" si="13"/>
        <v>2</v>
      </c>
      <c r="L131" s="23" t="str">
        <f>IF(SUMIF(I_TAPPA!A:A,B131,I_TAPPA!O:O)=0,"",SUMIF(I_TAPPA!A:A,B131,I_TAPPA!O:O))</f>
        <v/>
      </c>
      <c r="M131" s="26">
        <f>IF(SUMIF(II_TAPPA!A:A,B131,II_TAPPA!O:O)=0,"",SUMIF(II_TAPPA!A:A,B131,II_TAPPA!O:O))</f>
        <v>219</v>
      </c>
      <c r="N131" s="26" t="str">
        <f>IF(SUMIF(III_TAPPA!A:A,B131,III_TAPPA!O:O)=0,"",SUMIF(III_TAPPA!A:A,B131,III_TAPPA!O:O))</f>
        <v/>
      </c>
      <c r="O131" s="26">
        <f>IF(SUMIF(IV_TAPPA!A:A,B131,IV_TAPPA!S:S)=0,"",SUMIF(IV_TAPPA!A:A,B131,IV_TAPPA!S:S))</f>
        <v>213</v>
      </c>
      <c r="P131" s="26" t="str">
        <f>IF(SUMIF(V_TAPPA!A:A,B131,V_TAPPA!O:O)=0,"",SUMIF(V_TAPPA!A:A,B131,V_TAPPA!O:O))</f>
        <v/>
      </c>
      <c r="Q131" s="26" t="str">
        <f>IF(SUMIF(VI_TAPPA!A:A,B131,VI_TAPPA!O:O)=0,"",SUMIF(VI_TAPPA!A:A,B131,VI_TAPPA!O:O))</f>
        <v/>
      </c>
      <c r="R131" s="26" t="str">
        <f>IF(SUMIF(VII_TAPPA!A:A,B131,VII_TAPPA!O:O)=0,"",SUMIF(VII_TAPPA!A:A,B131,VII_TAPPA!O:O))</f>
        <v/>
      </c>
      <c r="S131" s="26" t="str">
        <f>IF(SUMIF(VIII_TAPPA!A:A,B131,VIII_TAPPA!O:O)=0,"",SUMIF(VIII_TAPPA!A:A,B131,VIII_TAPPA!O:O))</f>
        <v/>
      </c>
      <c r="T131" s="26">
        <f t="shared" si="14"/>
        <v>432</v>
      </c>
      <c r="U131" s="26">
        <f t="shared" si="15"/>
        <v>0</v>
      </c>
      <c r="V131" s="26">
        <f t="shared" si="16"/>
        <v>432</v>
      </c>
    </row>
    <row r="132" spans="1:22" ht="12.95" hidden="1" customHeight="1" x14ac:dyDescent="0.2">
      <c r="A132" s="25">
        <f t="shared" si="17"/>
        <v>131</v>
      </c>
      <c r="B132" s="64" t="str">
        <f t="shared" si="12"/>
        <v>GIAQUINTO_ANTONIO_M07</v>
      </c>
      <c r="C132" s="22" t="s">
        <v>591</v>
      </c>
      <c r="D132" s="23" t="s">
        <v>17</v>
      </c>
      <c r="E132" s="23" t="str">
        <f>VLOOKUP(D132,CAT!$E$2:$F$26,2)</f>
        <v>M07</v>
      </c>
      <c r="F132" s="23" t="s">
        <v>138</v>
      </c>
      <c r="G132" s="39" t="s">
        <v>22</v>
      </c>
      <c r="H132" s="24">
        <v>22352</v>
      </c>
      <c r="I132" s="22" t="s">
        <v>821</v>
      </c>
      <c r="J132" s="23" t="s">
        <v>1194</v>
      </c>
      <c r="K132" s="22">
        <f t="shared" si="13"/>
        <v>3</v>
      </c>
      <c r="L132" s="23" t="str">
        <f>IF(SUMIF(I_TAPPA!A:A,B132,I_TAPPA!O:O)=0,"",SUMIF(I_TAPPA!A:A,B132,I_TAPPA!O:O))</f>
        <v/>
      </c>
      <c r="M132" s="26">
        <f>IF(SUMIF(II_TAPPA!A:A,B132,II_TAPPA!O:O)=0,"",SUMIF(II_TAPPA!A:A,B132,II_TAPPA!O:O))</f>
        <v>135</v>
      </c>
      <c r="N132" s="26" t="str">
        <f>IF(SUMIF(III_TAPPA!A:A,B132,III_TAPPA!O:O)=0,"",SUMIF(III_TAPPA!A:A,B132,III_TAPPA!O:O))</f>
        <v/>
      </c>
      <c r="O132" s="26" t="str">
        <f>IF(SUMIF(IV_TAPPA!A:A,B132,IV_TAPPA!S:S)=0,"",SUMIF(IV_TAPPA!A:A,B132,IV_TAPPA!S:S))</f>
        <v/>
      </c>
      <c r="P132" s="26" t="str">
        <f>IF(SUMIF(V_TAPPA!A:A,B132,V_TAPPA!O:O)=0,"",SUMIF(V_TAPPA!A:A,B132,V_TAPPA!O:O))</f>
        <v/>
      </c>
      <c r="Q132" s="26">
        <f>IF(SUMIF(VI_TAPPA!A:A,B132,VI_TAPPA!O:O)=0,"",SUMIF(VI_TAPPA!A:A,B132,VI_TAPPA!O:O))</f>
        <v>153</v>
      </c>
      <c r="R132" s="26" t="str">
        <f>IF(SUMIF(VII_TAPPA!A:A,B132,VII_TAPPA!O:O)=0,"",SUMIF(VII_TAPPA!A:A,B132,VII_TAPPA!O:O))</f>
        <v/>
      </c>
      <c r="S132" s="26">
        <f>IF(SUMIF(VIII_TAPPA!A:A,B132,VIII_TAPPA!O:O)=0,"",SUMIF(VIII_TAPPA!A:A,B132,VIII_TAPPA!O:O))</f>
        <v>143</v>
      </c>
      <c r="T132" s="26">
        <f t="shared" si="14"/>
        <v>431</v>
      </c>
      <c r="U132" s="26">
        <f t="shared" si="15"/>
        <v>0</v>
      </c>
      <c r="V132" s="26">
        <f t="shared" si="16"/>
        <v>431</v>
      </c>
    </row>
    <row r="133" spans="1:22" ht="12.95" hidden="1" customHeight="1" x14ac:dyDescent="0.2">
      <c r="A133" s="25">
        <f t="shared" si="17"/>
        <v>132</v>
      </c>
      <c r="B133" s="64" t="str">
        <f t="shared" si="12"/>
        <v>CATILLO_LORENZO_M05</v>
      </c>
      <c r="C133" s="22" t="s">
        <v>853</v>
      </c>
      <c r="D133" s="23" t="s">
        <v>29</v>
      </c>
      <c r="E133" s="23" t="str">
        <f>VLOOKUP(D133,CAT!$E$2:$F$26,2)</f>
        <v>M05</v>
      </c>
      <c r="F133" s="23" t="s">
        <v>170</v>
      </c>
      <c r="G133" s="39" t="s">
        <v>117</v>
      </c>
      <c r="H133" s="24">
        <v>25694</v>
      </c>
      <c r="I133" s="22" t="s">
        <v>879</v>
      </c>
      <c r="J133" s="23" t="s">
        <v>189</v>
      </c>
      <c r="K133" s="22">
        <f t="shared" si="13"/>
        <v>4</v>
      </c>
      <c r="L133" s="23" t="str">
        <f>IF(SUMIF(I_TAPPA!A:A,B133,I_TAPPA!O:O)=0,"",SUMIF(I_TAPPA!A:A,B133,I_TAPPA!O:O))</f>
        <v/>
      </c>
      <c r="M133" s="26">
        <f>IF(SUMIF(II_TAPPA!A:A,B133,II_TAPPA!O:O)=0,"",SUMIF(II_TAPPA!A:A,B133,II_TAPPA!O:O))</f>
        <v>109</v>
      </c>
      <c r="N133" s="26" t="str">
        <f>IF(SUMIF(III_TAPPA!A:A,B133,III_TAPPA!O:O)=0,"",SUMIF(III_TAPPA!A:A,B133,III_TAPPA!O:O))</f>
        <v/>
      </c>
      <c r="O133" s="26">
        <f>IF(SUMIF(IV_TAPPA!A:A,B133,IV_TAPPA!S:S)=0,"",SUMIF(IV_TAPPA!A:A,B133,IV_TAPPA!S:S))</f>
        <v>80</v>
      </c>
      <c r="P133" s="26" t="str">
        <f>IF(SUMIF(V_TAPPA!A:A,B133,V_TAPPA!O:O)=0,"",SUMIF(V_TAPPA!A:A,B133,V_TAPPA!O:O))</f>
        <v/>
      </c>
      <c r="Q133" s="26">
        <f>IF(SUMIF(VI_TAPPA!A:A,B133,VI_TAPPA!O:O)=0,"",SUMIF(VI_TAPPA!A:A,B133,VI_TAPPA!O:O))</f>
        <v>136</v>
      </c>
      <c r="R133" s="26" t="str">
        <f>IF(SUMIF(VII_TAPPA!A:A,B133,VII_TAPPA!O:O)=0,"",SUMIF(VII_TAPPA!A:A,B133,VII_TAPPA!O:O))</f>
        <v/>
      </c>
      <c r="S133" s="26">
        <f>IF(SUMIF(VIII_TAPPA!A:A,B133,VIII_TAPPA!O:O)=0,"",SUMIF(VIII_TAPPA!A:A,B133,VIII_TAPPA!O:O))</f>
        <v>104</v>
      </c>
      <c r="T133" s="26">
        <f t="shared" si="14"/>
        <v>429</v>
      </c>
      <c r="U133" s="26">
        <f t="shared" si="15"/>
        <v>0</v>
      </c>
      <c r="V133" s="26">
        <f t="shared" si="16"/>
        <v>429</v>
      </c>
    </row>
    <row r="134" spans="1:22" ht="12.95" hidden="1" customHeight="1" x14ac:dyDescent="0.2">
      <c r="A134" s="25">
        <f t="shared" si="17"/>
        <v>133</v>
      </c>
      <c r="B134" s="64" t="str">
        <f t="shared" si="12"/>
        <v>SUPPA_MICHELE_M10</v>
      </c>
      <c r="C134" s="22" t="s">
        <v>1165</v>
      </c>
      <c r="D134" s="23" t="s">
        <v>93</v>
      </c>
      <c r="E134" s="23" t="str">
        <f>VLOOKUP(D134,CAT!$E$2:$F$26,2)</f>
        <v>M10</v>
      </c>
      <c r="F134" s="23" t="s">
        <v>1149</v>
      </c>
      <c r="G134" s="39" t="s">
        <v>4</v>
      </c>
      <c r="H134" s="24">
        <v>17807</v>
      </c>
      <c r="I134" s="22" t="s">
        <v>1167</v>
      </c>
      <c r="J134" s="23" t="s">
        <v>92</v>
      </c>
      <c r="K134" s="22">
        <f t="shared" si="13"/>
        <v>3</v>
      </c>
      <c r="L134" s="23" t="str">
        <f>IF(SUMIF(I_TAPPA!A:A,B134,I_TAPPA!O:O)=0,"",SUMIF(I_TAPPA!A:A,B134,I_TAPPA!O:O))</f>
        <v/>
      </c>
      <c r="M134" s="26" t="str">
        <f>IF(SUMIF(II_TAPPA!A:A,B134,II_TAPPA!O:O)=0,"",SUMIF(II_TAPPA!A:A,B134,II_TAPPA!O:O))</f>
        <v/>
      </c>
      <c r="N134" s="26" t="str">
        <f>IF(SUMIF(III_TAPPA!A:A,B134,III_TAPPA!O:O)=0,"",SUMIF(III_TAPPA!A:A,B134,III_TAPPA!O:O))</f>
        <v/>
      </c>
      <c r="O134" s="26" t="str">
        <f>IF(SUMIF(IV_TAPPA!A:A,B134,IV_TAPPA!S:S)=0,"",SUMIF(IV_TAPPA!A:A,B134,IV_TAPPA!S:S))</f>
        <v/>
      </c>
      <c r="P134" s="26">
        <f>IF(SUMIF(V_TAPPA!A:A,B134,V_TAPPA!O:O)=0,"",SUMIF(V_TAPPA!A:A,B134,V_TAPPA!O:O))</f>
        <v>150</v>
      </c>
      <c r="Q134" s="26">
        <f>IF(SUMIF(VI_TAPPA!A:A,B134,VI_TAPPA!O:O)=0,"",SUMIF(VI_TAPPA!A:A,B134,VI_TAPPA!O:O))</f>
        <v>141</v>
      </c>
      <c r="R134" s="26" t="str">
        <f>IF(SUMIF(VII_TAPPA!A:A,B134,VII_TAPPA!O:O)=0,"",SUMIF(VII_TAPPA!A:A,B134,VII_TAPPA!O:O))</f>
        <v/>
      </c>
      <c r="S134" s="26">
        <f>IF(SUMIF(VIII_TAPPA!A:A,B134,VIII_TAPPA!O:O)=0,"",SUMIF(VIII_TAPPA!A:A,B134,VIII_TAPPA!O:O))</f>
        <v>130</v>
      </c>
      <c r="T134" s="26">
        <f t="shared" si="14"/>
        <v>421</v>
      </c>
      <c r="U134" s="26">
        <f t="shared" si="15"/>
        <v>0</v>
      </c>
      <c r="V134" s="26">
        <f t="shared" si="16"/>
        <v>421</v>
      </c>
    </row>
    <row r="135" spans="1:22" ht="12.95" hidden="1" customHeight="1" x14ac:dyDescent="0.2">
      <c r="A135" s="25">
        <f t="shared" si="17"/>
        <v>134</v>
      </c>
      <c r="B135" s="64" t="str">
        <f t="shared" si="12"/>
        <v>MARCHESCIANO_DOMENICO_M04</v>
      </c>
      <c r="C135" s="22" t="s">
        <v>1425</v>
      </c>
      <c r="D135" s="23" t="s">
        <v>7</v>
      </c>
      <c r="E135" s="23" t="str">
        <f>VLOOKUP(D135,CAT!$E$2:$F$26,2)</f>
        <v>M04</v>
      </c>
      <c r="F135" s="23" t="s">
        <v>1424</v>
      </c>
      <c r="G135" s="39" t="s">
        <v>28</v>
      </c>
      <c r="H135" s="24"/>
      <c r="I135" s="22" t="s">
        <v>901</v>
      </c>
      <c r="J135" s="23" t="s">
        <v>953</v>
      </c>
      <c r="K135" s="22">
        <f t="shared" si="13"/>
        <v>2</v>
      </c>
      <c r="L135" s="23" t="str">
        <f>IF(SUMIF(I_TAPPA!A:A,B135,I_TAPPA!O:O)=0,"",SUMIF(I_TAPPA!A:A,B135,I_TAPPA!O:O))</f>
        <v/>
      </c>
      <c r="M135" s="26" t="str">
        <f>IF(SUMIF(II_TAPPA!A:A,B135,II_TAPPA!O:O)=0,"",SUMIF(II_TAPPA!A:A,B135,II_TAPPA!O:O))</f>
        <v/>
      </c>
      <c r="N135" s="26">
        <f>IF(SUMIF(III_TAPPA!A:A,B135,III_TAPPA!O:O)=0,"",SUMIF(III_TAPPA!A:A,B135,III_TAPPA!O:O))</f>
        <v>209</v>
      </c>
      <c r="O135" s="26" t="str">
        <f>IF(SUMIF(IV_TAPPA!A:A,B135,IV_TAPPA!S:S)=0,"",SUMIF(IV_TAPPA!A:A,B135,IV_TAPPA!S:S))</f>
        <v/>
      </c>
      <c r="P135" s="26" t="str">
        <f>IF(SUMIF(V_TAPPA!A:A,B135,V_TAPPA!O:O)=0,"",SUMIF(V_TAPPA!A:A,B135,V_TAPPA!O:O))</f>
        <v/>
      </c>
      <c r="Q135" s="26">
        <f>IF(SUMIF(VI_TAPPA!A:A,B135,VI_TAPPA!O:O)=0,"",SUMIF(VI_TAPPA!A:A,B135,VI_TAPPA!O:O))</f>
        <v>207</v>
      </c>
      <c r="R135" s="26" t="str">
        <f>IF(SUMIF(VII_TAPPA!A:A,B135,VII_TAPPA!O:O)=0,"",SUMIF(VII_TAPPA!A:A,B135,VII_TAPPA!O:O))</f>
        <v/>
      </c>
      <c r="S135" s="26" t="str">
        <f>IF(SUMIF(VIII_TAPPA!A:A,B135,VIII_TAPPA!O:O)=0,"",SUMIF(VIII_TAPPA!A:A,B135,VIII_TAPPA!O:O))</f>
        <v/>
      </c>
      <c r="T135" s="26">
        <f t="shared" si="14"/>
        <v>416</v>
      </c>
      <c r="U135" s="26">
        <f t="shared" si="15"/>
        <v>0</v>
      </c>
      <c r="V135" s="26">
        <f t="shared" si="16"/>
        <v>416</v>
      </c>
    </row>
    <row r="136" spans="1:22" ht="12.95" hidden="1" customHeight="1" x14ac:dyDescent="0.2">
      <c r="A136" s="25">
        <f t="shared" si="17"/>
        <v>135</v>
      </c>
      <c r="B136" s="64" t="str">
        <f t="shared" si="12"/>
        <v>PASTORE_SALVATORE_M04</v>
      </c>
      <c r="C136" s="22" t="s">
        <v>1183</v>
      </c>
      <c r="D136" s="23" t="s">
        <v>7</v>
      </c>
      <c r="E136" s="23" t="str">
        <f>VLOOKUP(D136,CAT!$E$2:$F$26,2)</f>
        <v>M04</v>
      </c>
      <c r="F136" s="23" t="s">
        <v>335</v>
      </c>
      <c r="G136" s="39" t="s">
        <v>140</v>
      </c>
      <c r="H136" s="24">
        <v>28035</v>
      </c>
      <c r="I136" s="22" t="s">
        <v>952</v>
      </c>
      <c r="J136" s="23" t="s">
        <v>1168</v>
      </c>
      <c r="K136" s="22">
        <f t="shared" si="13"/>
        <v>2</v>
      </c>
      <c r="L136" s="23" t="str">
        <f>IF(SUMIF(I_TAPPA!A:A,B136,I_TAPPA!O:O)=0,"",SUMIF(I_TAPPA!A:A,B136,I_TAPPA!O:O))</f>
        <v/>
      </c>
      <c r="M136" s="26">
        <f>IF(SUMIF(II_TAPPA!A:A,B136,II_TAPPA!O:O)=0,"",SUMIF(II_TAPPA!A:A,B136,II_TAPPA!O:O))</f>
        <v>198</v>
      </c>
      <c r="N136" s="26" t="str">
        <f>IF(SUMIF(III_TAPPA!A:A,B136,III_TAPPA!O:O)=0,"",SUMIF(III_TAPPA!A:A,B136,III_TAPPA!O:O))</f>
        <v/>
      </c>
      <c r="O136" s="26">
        <f>IF(SUMIF(IV_TAPPA!A:A,B136,IV_TAPPA!S:S)=0,"",SUMIF(IV_TAPPA!A:A,B136,IV_TAPPA!S:S))</f>
        <v>201</v>
      </c>
      <c r="P136" s="26" t="str">
        <f>IF(SUMIF(V_TAPPA!A:A,B136,V_TAPPA!O:O)=0,"",SUMIF(V_TAPPA!A:A,B136,V_TAPPA!O:O))</f>
        <v/>
      </c>
      <c r="Q136" s="26" t="str">
        <f>IF(SUMIF(VI_TAPPA!A:A,B136,VI_TAPPA!O:O)=0,"",SUMIF(VI_TAPPA!A:A,B136,VI_TAPPA!O:O))</f>
        <v/>
      </c>
      <c r="R136" s="26" t="str">
        <f>IF(SUMIF(VII_TAPPA!A:A,B136,VII_TAPPA!O:O)=0,"",SUMIF(VII_TAPPA!A:A,B136,VII_TAPPA!O:O))</f>
        <v/>
      </c>
      <c r="S136" s="26" t="str">
        <f>IF(SUMIF(VIII_TAPPA!A:A,B136,VIII_TAPPA!O:O)=0,"",SUMIF(VIII_TAPPA!A:A,B136,VIII_TAPPA!O:O))</f>
        <v/>
      </c>
      <c r="T136" s="26">
        <f t="shared" si="14"/>
        <v>399</v>
      </c>
      <c r="U136" s="26">
        <f t="shared" si="15"/>
        <v>0</v>
      </c>
      <c r="V136" s="26">
        <f t="shared" si="16"/>
        <v>399</v>
      </c>
    </row>
    <row r="137" spans="1:22" ht="12.95" hidden="1" customHeight="1" x14ac:dyDescent="0.2">
      <c r="A137" s="25">
        <f t="shared" si="17"/>
        <v>136</v>
      </c>
      <c r="B137" s="64" t="str">
        <f t="shared" si="12"/>
        <v>COLICCHIO_ANTONELLO_M05</v>
      </c>
      <c r="C137" s="22" t="s">
        <v>1151</v>
      </c>
      <c r="D137" s="23" t="s">
        <v>29</v>
      </c>
      <c r="E137" s="23" t="str">
        <f>VLOOKUP(D137,CAT!$E$2:$F$26,2)</f>
        <v>M05</v>
      </c>
      <c r="F137" s="23" t="s">
        <v>1140</v>
      </c>
      <c r="G137" s="39" t="s">
        <v>79</v>
      </c>
      <c r="H137" s="24">
        <v>26062</v>
      </c>
      <c r="I137" s="22" t="s">
        <v>1167</v>
      </c>
      <c r="J137" s="23" t="s">
        <v>92</v>
      </c>
      <c r="K137" s="22">
        <f t="shared" si="13"/>
        <v>2</v>
      </c>
      <c r="L137" s="23" t="str">
        <f>IF(SUMIF(I_TAPPA!A:A,B137,I_TAPPA!O:O)=0,"",SUMIF(I_TAPPA!A:A,B137,I_TAPPA!O:O))</f>
        <v/>
      </c>
      <c r="M137" s="26" t="str">
        <f>IF(SUMIF(II_TAPPA!A:A,B137,II_TAPPA!O:O)=0,"",SUMIF(II_TAPPA!A:A,B137,II_TAPPA!O:O))</f>
        <v/>
      </c>
      <c r="N137" s="26" t="str">
        <f>IF(SUMIF(III_TAPPA!A:A,B137,III_TAPPA!O:O)=0,"",SUMIF(III_TAPPA!A:A,B137,III_TAPPA!O:O))</f>
        <v/>
      </c>
      <c r="O137" s="26" t="str">
        <f>IF(SUMIF(IV_TAPPA!A:A,B137,IV_TAPPA!S:S)=0,"",SUMIF(IV_TAPPA!A:A,B137,IV_TAPPA!S:S))</f>
        <v/>
      </c>
      <c r="P137" s="26">
        <f>IF(SUMIF(V_TAPPA!A:A,B137,V_TAPPA!O:O)=0,"",SUMIF(V_TAPPA!A:A,B137,V_TAPPA!O:O))</f>
        <v>203</v>
      </c>
      <c r="Q137" s="26" t="str">
        <f>IF(SUMIF(VI_TAPPA!A:A,B137,VI_TAPPA!O:O)=0,"",SUMIF(VI_TAPPA!A:A,B137,VI_TAPPA!O:O))</f>
        <v/>
      </c>
      <c r="R137" s="26">
        <f>IF(SUMIF(VII_TAPPA!A:A,B137,VII_TAPPA!O:O)=0,"",SUMIF(VII_TAPPA!A:A,B137,VII_TAPPA!O:O))</f>
        <v>194</v>
      </c>
      <c r="S137" s="26" t="str">
        <f>IF(SUMIF(VIII_TAPPA!A:A,B137,VIII_TAPPA!O:O)=0,"",SUMIF(VIII_TAPPA!A:A,B137,VIII_TAPPA!O:O))</f>
        <v/>
      </c>
      <c r="T137" s="26">
        <f t="shared" si="14"/>
        <v>397</v>
      </c>
      <c r="U137" s="26">
        <f t="shared" si="15"/>
        <v>0</v>
      </c>
      <c r="V137" s="26">
        <f t="shared" si="16"/>
        <v>397</v>
      </c>
    </row>
    <row r="138" spans="1:22" ht="12.95" hidden="1" customHeight="1" x14ac:dyDescent="0.2">
      <c r="A138" s="25">
        <f t="shared" si="17"/>
        <v>137</v>
      </c>
      <c r="B138" s="64" t="str">
        <f t="shared" si="12"/>
        <v>DANESE_GIUSEPPE_M06</v>
      </c>
      <c r="C138" s="22" t="s">
        <v>829</v>
      </c>
      <c r="D138" s="23" t="s">
        <v>15</v>
      </c>
      <c r="E138" s="23" t="str">
        <f>VLOOKUP(D138,CAT!$E$2:$F$26,2)</f>
        <v>M06</v>
      </c>
      <c r="F138" s="23" t="s">
        <v>336</v>
      </c>
      <c r="G138" s="39" t="s">
        <v>21</v>
      </c>
      <c r="H138" s="24">
        <v>25490</v>
      </c>
      <c r="I138" s="22" t="s">
        <v>901</v>
      </c>
      <c r="J138" s="23" t="s">
        <v>953</v>
      </c>
      <c r="K138" s="22">
        <f t="shared" si="13"/>
        <v>2</v>
      </c>
      <c r="L138" s="23" t="str">
        <f>IF(SUMIF(I_TAPPA!A:A,B138,I_TAPPA!O:O)=0,"",SUMIF(I_TAPPA!A:A,B138,I_TAPPA!O:O))</f>
        <v/>
      </c>
      <c r="M138" s="26">
        <f>IF(SUMIF(II_TAPPA!A:A,B138,II_TAPPA!O:O)=0,"",SUMIF(II_TAPPA!A:A,B138,II_TAPPA!O:O))</f>
        <v>201</v>
      </c>
      <c r="N138" s="26">
        <f>IF(SUMIF(III_TAPPA!A:A,B138,III_TAPPA!O:O)=0,"",SUMIF(III_TAPPA!A:A,B138,III_TAPPA!O:O))</f>
        <v>196</v>
      </c>
      <c r="O138" s="26" t="str">
        <f>IF(SUMIF(IV_TAPPA!A:A,B138,IV_TAPPA!S:S)=0,"",SUMIF(IV_TAPPA!A:A,B138,IV_TAPPA!S:S))</f>
        <v/>
      </c>
      <c r="P138" s="26" t="str">
        <f>IF(SUMIF(V_TAPPA!A:A,B138,V_TAPPA!O:O)=0,"",SUMIF(V_TAPPA!A:A,B138,V_TAPPA!O:O))</f>
        <v/>
      </c>
      <c r="Q138" s="26" t="str">
        <f>IF(SUMIF(VI_TAPPA!A:A,B138,VI_TAPPA!O:O)=0,"",SUMIF(VI_TAPPA!A:A,B138,VI_TAPPA!O:O))</f>
        <v/>
      </c>
      <c r="R138" s="26" t="str">
        <f>IF(SUMIF(VII_TAPPA!A:A,B138,VII_TAPPA!O:O)=0,"",SUMIF(VII_TAPPA!A:A,B138,VII_TAPPA!O:O))</f>
        <v/>
      </c>
      <c r="S138" s="26" t="str">
        <f>IF(SUMIF(VIII_TAPPA!A:A,B138,VIII_TAPPA!O:O)=0,"",SUMIF(VIII_TAPPA!A:A,B138,VIII_TAPPA!O:O))</f>
        <v/>
      </c>
      <c r="T138" s="26">
        <f t="shared" si="14"/>
        <v>397</v>
      </c>
      <c r="U138" s="26">
        <f t="shared" si="15"/>
        <v>0</v>
      </c>
      <c r="V138" s="26">
        <f t="shared" si="16"/>
        <v>397</v>
      </c>
    </row>
    <row r="139" spans="1:22" ht="12.95" hidden="1" customHeight="1" x14ac:dyDescent="0.2">
      <c r="A139" s="25">
        <f t="shared" si="17"/>
        <v>138</v>
      </c>
      <c r="B139" s="64" t="str">
        <f t="shared" si="12"/>
        <v>SCUOTTO_BRUNO_M07</v>
      </c>
      <c r="C139" s="22" t="s">
        <v>684</v>
      </c>
      <c r="D139" s="23" t="s">
        <v>17</v>
      </c>
      <c r="E139" s="23" t="str">
        <f>VLOOKUP(D139,CAT!$E$2:$F$26,2)</f>
        <v>M07</v>
      </c>
      <c r="F139" s="23" t="s">
        <v>352</v>
      </c>
      <c r="G139" s="39" t="s">
        <v>353</v>
      </c>
      <c r="H139" s="24">
        <v>22967</v>
      </c>
      <c r="I139" s="22" t="s">
        <v>821</v>
      </c>
      <c r="J139" s="23" t="s">
        <v>1194</v>
      </c>
      <c r="K139" s="22">
        <f t="shared" si="13"/>
        <v>3</v>
      </c>
      <c r="L139" s="23" t="str">
        <f>IF(SUMIF(I_TAPPA!A:A,B139,I_TAPPA!O:O)=0,"",SUMIF(I_TAPPA!A:A,B139,I_TAPPA!O:O))</f>
        <v/>
      </c>
      <c r="M139" s="26">
        <f>IF(SUMIF(II_TAPPA!A:A,B139,II_TAPPA!O:O)=0,"",SUMIF(II_TAPPA!A:A,B139,II_TAPPA!O:O))</f>
        <v>149</v>
      </c>
      <c r="N139" s="26" t="str">
        <f>IF(SUMIF(III_TAPPA!A:A,B139,III_TAPPA!O:O)=0,"",SUMIF(III_TAPPA!A:A,B139,III_TAPPA!O:O))</f>
        <v/>
      </c>
      <c r="O139" s="26">
        <f>IF(SUMIF(IV_TAPPA!A:A,B139,IV_TAPPA!S:S)=0,"",SUMIF(IV_TAPPA!A:A,B139,IV_TAPPA!S:S))</f>
        <v>98</v>
      </c>
      <c r="P139" s="26" t="str">
        <f>IF(SUMIF(V_TAPPA!A:A,B139,V_TAPPA!O:O)=0,"",SUMIF(V_TAPPA!A:A,B139,V_TAPPA!O:O))</f>
        <v/>
      </c>
      <c r="Q139" s="26" t="str">
        <f>IF(SUMIF(VI_TAPPA!A:A,B139,VI_TAPPA!O:O)=0,"",SUMIF(VI_TAPPA!A:A,B139,VI_TAPPA!O:O))</f>
        <v/>
      </c>
      <c r="R139" s="26">
        <f>IF(SUMIF(VII_TAPPA!A:A,B139,VII_TAPPA!O:O)=0,"",SUMIF(VII_TAPPA!A:A,B139,VII_TAPPA!O:O))</f>
        <v>149</v>
      </c>
      <c r="S139" s="26" t="str">
        <f>IF(SUMIF(VIII_TAPPA!A:A,B139,VIII_TAPPA!O:O)=0,"",SUMIF(VIII_TAPPA!A:A,B139,VIII_TAPPA!O:O))</f>
        <v/>
      </c>
      <c r="T139" s="26">
        <f t="shared" si="14"/>
        <v>396</v>
      </c>
      <c r="U139" s="26">
        <f t="shared" si="15"/>
        <v>0</v>
      </c>
      <c r="V139" s="26">
        <f t="shared" si="16"/>
        <v>396</v>
      </c>
    </row>
    <row r="140" spans="1:22" ht="12.95" hidden="1" customHeight="1" x14ac:dyDescent="0.2">
      <c r="A140" s="25">
        <f t="shared" si="17"/>
        <v>139</v>
      </c>
      <c r="B140" s="64" t="str">
        <f t="shared" si="12"/>
        <v>VENE_ALBERTO_M05</v>
      </c>
      <c r="C140" s="22" t="s">
        <v>2754</v>
      </c>
      <c r="D140" s="23" t="s">
        <v>29</v>
      </c>
      <c r="E140" s="23" t="str">
        <f>VLOOKUP(D140,CAT!$E$2:$F$26,2)</f>
        <v>M05</v>
      </c>
      <c r="F140" s="23" t="s">
        <v>2859</v>
      </c>
      <c r="G140" s="39" t="s">
        <v>130</v>
      </c>
      <c r="H140" s="24"/>
      <c r="I140" s="22" t="s">
        <v>1167</v>
      </c>
      <c r="J140" s="23" t="s">
        <v>92</v>
      </c>
      <c r="K140" s="22">
        <f t="shared" si="13"/>
        <v>2</v>
      </c>
      <c r="L140" s="23" t="str">
        <f>IF(SUMIF(I_TAPPA!A:A,B140,I_TAPPA!O:O)=0,"",SUMIF(I_TAPPA!A:A,B140,I_TAPPA!O:O))</f>
        <v/>
      </c>
      <c r="M140" s="26" t="str">
        <f>IF(SUMIF(II_TAPPA!A:A,B140,II_TAPPA!O:O)=0,"",SUMIF(II_TAPPA!A:A,B140,II_TAPPA!O:O))</f>
        <v/>
      </c>
      <c r="N140" s="26" t="str">
        <f>IF(SUMIF(III_TAPPA!A:A,B140,III_TAPPA!O:O)=0,"",SUMIF(III_TAPPA!A:A,B140,III_TAPPA!O:O))</f>
        <v/>
      </c>
      <c r="O140" s="26" t="str">
        <f>IF(SUMIF(IV_TAPPA!A:A,B140,IV_TAPPA!S:S)=0,"",SUMIF(IV_TAPPA!A:A,B140,IV_TAPPA!S:S))</f>
        <v/>
      </c>
      <c r="P140" s="26">
        <f>IF(SUMIF(V_TAPPA!A:A,B140,V_TAPPA!O:O)=0,"",SUMIF(V_TAPPA!A:A,B140,V_TAPPA!O:O))</f>
        <v>199</v>
      </c>
      <c r="Q140" s="26" t="str">
        <f>IF(SUMIF(VI_TAPPA!A:A,B140,VI_TAPPA!O:O)=0,"",SUMIF(VI_TAPPA!A:A,B140,VI_TAPPA!O:O))</f>
        <v/>
      </c>
      <c r="R140" s="26">
        <f>IF(SUMIF(VII_TAPPA!A:A,B140,VII_TAPPA!O:O)=0,"",SUMIF(VII_TAPPA!A:A,B140,VII_TAPPA!O:O))</f>
        <v>195</v>
      </c>
      <c r="S140" s="26" t="str">
        <f>IF(SUMIF(VIII_TAPPA!A:A,B140,VIII_TAPPA!O:O)=0,"",SUMIF(VIII_TAPPA!A:A,B140,VIII_TAPPA!O:O))</f>
        <v/>
      </c>
      <c r="T140" s="26">
        <f t="shared" si="14"/>
        <v>394</v>
      </c>
      <c r="U140" s="26">
        <f t="shared" si="15"/>
        <v>0</v>
      </c>
      <c r="V140" s="26">
        <f t="shared" si="16"/>
        <v>394</v>
      </c>
    </row>
    <row r="141" spans="1:22" ht="12.95" hidden="1" customHeight="1" x14ac:dyDescent="0.2">
      <c r="A141" s="25">
        <f t="shared" si="17"/>
        <v>140</v>
      </c>
      <c r="B141" s="64" t="str">
        <f t="shared" si="12"/>
        <v>SELVAGGIO_NICOLA_M05</v>
      </c>
      <c r="C141" s="22" t="s">
        <v>516</v>
      </c>
      <c r="D141" s="23" t="s">
        <v>29</v>
      </c>
      <c r="E141" s="23" t="str">
        <f>VLOOKUP(D141,CAT!$E$2:$F$26,2)</f>
        <v>M05</v>
      </c>
      <c r="F141" s="23" t="s">
        <v>330</v>
      </c>
      <c r="G141" s="39" t="s">
        <v>46</v>
      </c>
      <c r="H141" s="24">
        <v>26358</v>
      </c>
      <c r="I141" s="22" t="s">
        <v>901</v>
      </c>
      <c r="J141" s="23" t="s">
        <v>953</v>
      </c>
      <c r="K141" s="22">
        <f t="shared" si="13"/>
        <v>2</v>
      </c>
      <c r="L141" s="23" t="str">
        <f>IF(SUMIF(I_TAPPA!A:A,B141,I_TAPPA!O:O)=0,"",SUMIF(I_TAPPA!A:A,B141,I_TAPPA!O:O))</f>
        <v/>
      </c>
      <c r="M141" s="26" t="str">
        <f>IF(SUMIF(II_TAPPA!A:A,B141,II_TAPPA!O:O)=0,"",SUMIF(II_TAPPA!A:A,B141,II_TAPPA!O:O))</f>
        <v/>
      </c>
      <c r="N141" s="26" t="str">
        <f>IF(SUMIF(III_TAPPA!A:A,B141,III_TAPPA!O:O)=0,"",SUMIF(III_TAPPA!A:A,B141,III_TAPPA!O:O))</f>
        <v/>
      </c>
      <c r="O141" s="26">
        <f>IF(SUMIF(IV_TAPPA!A:A,B141,IV_TAPPA!S:S)=0,"",SUMIF(IV_TAPPA!A:A,B141,IV_TAPPA!S:S))</f>
        <v>193</v>
      </c>
      <c r="P141" s="26" t="str">
        <f>IF(SUMIF(V_TAPPA!A:A,B141,V_TAPPA!O:O)=0,"",SUMIF(V_TAPPA!A:A,B141,V_TAPPA!O:O))</f>
        <v/>
      </c>
      <c r="Q141" s="26">
        <f>IF(SUMIF(VI_TAPPA!A:A,B141,VI_TAPPA!O:O)=0,"",SUMIF(VI_TAPPA!A:A,B141,VI_TAPPA!O:O))</f>
        <v>201</v>
      </c>
      <c r="R141" s="26" t="str">
        <f>IF(SUMIF(VII_TAPPA!A:A,B141,VII_TAPPA!O:O)=0,"",SUMIF(VII_TAPPA!A:A,B141,VII_TAPPA!O:O))</f>
        <v/>
      </c>
      <c r="S141" s="26" t="str">
        <f>IF(SUMIF(VIII_TAPPA!A:A,B141,VIII_TAPPA!O:O)=0,"",SUMIF(VIII_TAPPA!A:A,B141,VIII_TAPPA!O:O))</f>
        <v/>
      </c>
      <c r="T141" s="26">
        <f t="shared" si="14"/>
        <v>394</v>
      </c>
      <c r="U141" s="26">
        <f t="shared" si="15"/>
        <v>0</v>
      </c>
      <c r="V141" s="26">
        <f t="shared" si="16"/>
        <v>394</v>
      </c>
    </row>
    <row r="142" spans="1:22" ht="12.95" hidden="1" customHeight="1" x14ac:dyDescent="0.2">
      <c r="A142" s="25">
        <f t="shared" si="17"/>
        <v>141</v>
      </c>
      <c r="B142" s="64" t="str">
        <f t="shared" si="12"/>
        <v>IULIUCCI_NUNZIO_M02</v>
      </c>
      <c r="C142" s="22"/>
      <c r="D142" s="23" t="s">
        <v>20</v>
      </c>
      <c r="E142" s="23" t="str">
        <f>VLOOKUP(D142,CAT!$E$2:$F$26,2)</f>
        <v>M02</v>
      </c>
      <c r="F142" s="23" t="s">
        <v>943</v>
      </c>
      <c r="G142" s="39" t="s">
        <v>989</v>
      </c>
      <c r="H142" s="24"/>
      <c r="I142" s="22" t="s">
        <v>952</v>
      </c>
      <c r="J142" s="23" t="s">
        <v>1168</v>
      </c>
      <c r="K142" s="22">
        <f t="shared" si="13"/>
        <v>2</v>
      </c>
      <c r="L142" s="23" t="str">
        <f>IF(SUMIF(I_TAPPA!A:A,B142,I_TAPPA!O:O)=0,"",SUMIF(I_TAPPA!A:A,B142,I_TAPPA!O:O))</f>
        <v/>
      </c>
      <c r="M142" s="26">
        <f>IF(SUMIF(II_TAPPA!A:A,B142,II_TAPPA!O:O)=0,"",SUMIF(II_TAPPA!A:A,B142,II_TAPPA!O:O))</f>
        <v>194</v>
      </c>
      <c r="N142" s="26">
        <f>IF(SUMIF(III_TAPPA!A:A,B142,III_TAPPA!O:O)=0,"",SUMIF(III_TAPPA!A:A,B142,III_TAPPA!O:O))</f>
        <v>194</v>
      </c>
      <c r="O142" s="26" t="str">
        <f>IF(SUMIF(IV_TAPPA!A:A,B142,IV_TAPPA!S:S)=0,"",SUMIF(IV_TAPPA!A:A,B142,IV_TAPPA!S:S))</f>
        <v/>
      </c>
      <c r="P142" s="26" t="str">
        <f>IF(SUMIF(V_TAPPA!A:A,B142,V_TAPPA!O:O)=0,"",SUMIF(V_TAPPA!A:A,B142,V_TAPPA!O:O))</f>
        <v/>
      </c>
      <c r="Q142" s="26" t="str">
        <f>IF(SUMIF(VI_TAPPA!A:A,B142,VI_TAPPA!O:O)=0,"",SUMIF(VI_TAPPA!A:A,B142,VI_TAPPA!O:O))</f>
        <v/>
      </c>
      <c r="R142" s="26" t="str">
        <f>IF(SUMIF(VII_TAPPA!A:A,B142,VII_TAPPA!O:O)=0,"",SUMIF(VII_TAPPA!A:A,B142,VII_TAPPA!O:O))</f>
        <v/>
      </c>
      <c r="S142" s="26" t="str">
        <f>IF(SUMIF(VIII_TAPPA!A:A,B142,VIII_TAPPA!O:O)=0,"",SUMIF(VIII_TAPPA!A:A,B142,VIII_TAPPA!O:O))</f>
        <v/>
      </c>
      <c r="T142" s="26">
        <f t="shared" si="14"/>
        <v>388</v>
      </c>
      <c r="U142" s="26">
        <f t="shared" si="15"/>
        <v>0</v>
      </c>
      <c r="V142" s="26">
        <f t="shared" si="16"/>
        <v>388</v>
      </c>
    </row>
    <row r="143" spans="1:22" ht="12.95" hidden="1" customHeight="1" x14ac:dyDescent="0.2">
      <c r="A143" s="25">
        <f t="shared" si="17"/>
        <v>142</v>
      </c>
      <c r="B143" s="64" t="str">
        <f t="shared" si="12"/>
        <v>MOCCIA_COSIMO_M03</v>
      </c>
      <c r="C143" s="22" t="s">
        <v>801</v>
      </c>
      <c r="D143" s="23" t="s">
        <v>3</v>
      </c>
      <c r="E143" s="23" t="str">
        <f>VLOOKUP(D143,CAT!$E$2:$F$26,2)</f>
        <v>M03</v>
      </c>
      <c r="F143" s="23" t="s">
        <v>721</v>
      </c>
      <c r="G143" s="39" t="s">
        <v>44</v>
      </c>
      <c r="H143" s="24">
        <v>29647</v>
      </c>
      <c r="I143" s="22" t="s">
        <v>821</v>
      </c>
      <c r="J143" s="23" t="s">
        <v>1194</v>
      </c>
      <c r="K143" s="22">
        <f t="shared" si="13"/>
        <v>2</v>
      </c>
      <c r="L143" s="23" t="str">
        <f>IF(SUMIF(I_TAPPA!A:A,B143,I_TAPPA!O:O)=0,"",SUMIF(I_TAPPA!A:A,B143,I_TAPPA!O:O))</f>
        <v/>
      </c>
      <c r="M143" s="26" t="str">
        <f>IF(SUMIF(II_TAPPA!A:A,B143,II_TAPPA!O:O)=0,"",SUMIF(II_TAPPA!A:A,B143,II_TAPPA!O:O))</f>
        <v/>
      </c>
      <c r="N143" s="26" t="str">
        <f>IF(SUMIF(III_TAPPA!A:A,B143,III_TAPPA!O:O)=0,"",SUMIF(III_TAPPA!A:A,B143,III_TAPPA!O:O))</f>
        <v/>
      </c>
      <c r="O143" s="26">
        <f>IF(SUMIF(IV_TAPPA!A:A,B143,IV_TAPPA!S:S)=0,"",SUMIF(IV_TAPPA!A:A,B143,IV_TAPPA!S:S))</f>
        <v>178</v>
      </c>
      <c r="P143" s="26" t="str">
        <f>IF(SUMIF(V_TAPPA!A:A,B143,V_TAPPA!O:O)=0,"",SUMIF(V_TAPPA!A:A,B143,V_TAPPA!O:O))</f>
        <v/>
      </c>
      <c r="Q143" s="26" t="str">
        <f>IF(SUMIF(VI_TAPPA!A:A,B143,VI_TAPPA!O:O)=0,"",SUMIF(VI_TAPPA!A:A,B143,VI_TAPPA!O:O))</f>
        <v/>
      </c>
      <c r="R143" s="26">
        <f>IF(SUMIF(VII_TAPPA!A:A,B143,VII_TAPPA!O:O)=0,"",SUMIF(VII_TAPPA!A:A,B143,VII_TAPPA!O:O))</f>
        <v>206</v>
      </c>
      <c r="S143" s="26" t="str">
        <f>IF(SUMIF(VIII_TAPPA!A:A,B143,VIII_TAPPA!O:O)=0,"",SUMIF(VIII_TAPPA!A:A,B143,VIII_TAPPA!O:O))</f>
        <v/>
      </c>
      <c r="T143" s="26">
        <f t="shared" si="14"/>
        <v>384</v>
      </c>
      <c r="U143" s="26">
        <f t="shared" si="15"/>
        <v>0</v>
      </c>
      <c r="V143" s="26">
        <f t="shared" si="16"/>
        <v>384</v>
      </c>
    </row>
    <row r="144" spans="1:22" ht="12.95" hidden="1" customHeight="1" x14ac:dyDescent="0.2">
      <c r="A144" s="25">
        <f t="shared" si="17"/>
        <v>143</v>
      </c>
      <c r="B144" s="64" t="str">
        <f t="shared" si="12"/>
        <v>DE_ANGELIS_VITTORIO_M06</v>
      </c>
      <c r="C144" s="22" t="s">
        <v>436</v>
      </c>
      <c r="D144" s="23" t="s">
        <v>15</v>
      </c>
      <c r="E144" s="23" t="str">
        <f>VLOOKUP(D144,CAT!$E$2:$F$26,2)</f>
        <v>M06</v>
      </c>
      <c r="F144" s="23" t="s">
        <v>1086</v>
      </c>
      <c r="G144" s="39" t="s">
        <v>23</v>
      </c>
      <c r="H144" s="24">
        <v>23828</v>
      </c>
      <c r="I144" s="22" t="s">
        <v>740</v>
      </c>
      <c r="J144" s="23" t="s">
        <v>1169</v>
      </c>
      <c r="K144" s="22">
        <f t="shared" si="13"/>
        <v>3</v>
      </c>
      <c r="L144" s="23" t="str">
        <f>IF(SUMIF(I_TAPPA!A:A,B144,I_TAPPA!O:O)=0,"",SUMIF(I_TAPPA!A:A,B144,I_TAPPA!O:O))</f>
        <v/>
      </c>
      <c r="M144" s="26">
        <f>IF(SUMIF(II_TAPPA!A:A,B144,II_TAPPA!O:O)=0,"",SUMIF(II_TAPPA!A:A,B144,II_TAPPA!O:O))</f>
        <v>118</v>
      </c>
      <c r="N144" s="26">
        <f>IF(SUMIF(III_TAPPA!A:A,B144,III_TAPPA!O:O)=0,"",SUMIF(III_TAPPA!A:A,B144,III_TAPPA!O:O))</f>
        <v>127</v>
      </c>
      <c r="O144" s="26" t="str">
        <f>IF(SUMIF(IV_TAPPA!A:A,B144,IV_TAPPA!S:S)=0,"",SUMIF(IV_TAPPA!A:A,B144,IV_TAPPA!S:S))</f>
        <v/>
      </c>
      <c r="P144" s="26" t="str">
        <f>IF(SUMIF(V_TAPPA!A:A,B144,V_TAPPA!O:O)=0,"",SUMIF(V_TAPPA!A:A,B144,V_TAPPA!O:O))</f>
        <v/>
      </c>
      <c r="Q144" s="26" t="str">
        <f>IF(SUMIF(VI_TAPPA!A:A,B144,VI_TAPPA!O:O)=0,"",SUMIF(VI_TAPPA!A:A,B144,VI_TAPPA!O:O))</f>
        <v/>
      </c>
      <c r="R144" s="26">
        <f>IF(SUMIF(VII_TAPPA!A:A,B144,VII_TAPPA!O:O)=0,"",SUMIF(VII_TAPPA!A:A,B144,VII_TAPPA!O:O))</f>
        <v>132</v>
      </c>
      <c r="S144" s="26" t="str">
        <f>IF(SUMIF(VIII_TAPPA!A:A,B144,VIII_TAPPA!O:O)=0,"",SUMIF(VIII_TAPPA!A:A,B144,VIII_TAPPA!O:O))</f>
        <v/>
      </c>
      <c r="T144" s="26">
        <f t="shared" si="14"/>
        <v>377</v>
      </c>
      <c r="U144" s="26">
        <f t="shared" si="15"/>
        <v>0</v>
      </c>
      <c r="V144" s="26">
        <f t="shared" si="16"/>
        <v>377</v>
      </c>
    </row>
    <row r="145" spans="1:22" ht="12.95" hidden="1" customHeight="1" x14ac:dyDescent="0.2">
      <c r="A145" s="25">
        <f t="shared" si="17"/>
        <v>144</v>
      </c>
      <c r="B145" s="64" t="str">
        <f t="shared" si="12"/>
        <v>MOFFA_MAURIZIO_M04</v>
      </c>
      <c r="C145" s="22" t="s">
        <v>838</v>
      </c>
      <c r="D145" s="23" t="s">
        <v>7</v>
      </c>
      <c r="E145" s="23" t="str">
        <f>VLOOKUP(D145,CAT!$E$2:$F$26,2)</f>
        <v>M04</v>
      </c>
      <c r="F145" s="23" t="s">
        <v>508</v>
      </c>
      <c r="G145" s="39" t="s">
        <v>112</v>
      </c>
      <c r="H145" s="24">
        <v>27922</v>
      </c>
      <c r="I145" s="22" t="s">
        <v>901</v>
      </c>
      <c r="J145" s="23" t="s">
        <v>953</v>
      </c>
      <c r="K145" s="22">
        <f t="shared" si="13"/>
        <v>2</v>
      </c>
      <c r="L145" s="23" t="str">
        <f>IF(SUMIF(I_TAPPA!A:A,B145,I_TAPPA!O:O)=0,"",SUMIF(I_TAPPA!A:A,B145,I_TAPPA!O:O))</f>
        <v/>
      </c>
      <c r="M145" s="26">
        <f>IF(SUMIF(II_TAPPA!A:A,B145,II_TAPPA!O:O)=0,"",SUMIF(II_TAPPA!A:A,B145,II_TAPPA!O:O))</f>
        <v>191</v>
      </c>
      <c r="N145" s="26" t="str">
        <f>IF(SUMIF(III_TAPPA!A:A,B145,III_TAPPA!O:O)=0,"",SUMIF(III_TAPPA!A:A,B145,III_TAPPA!O:O))</f>
        <v/>
      </c>
      <c r="O145" s="26">
        <f>IF(SUMIF(IV_TAPPA!A:A,B145,IV_TAPPA!S:S)=0,"",SUMIF(IV_TAPPA!A:A,B145,IV_TAPPA!S:S))</f>
        <v>186</v>
      </c>
      <c r="P145" s="26" t="str">
        <f>IF(SUMIF(V_TAPPA!A:A,B145,V_TAPPA!O:O)=0,"",SUMIF(V_TAPPA!A:A,B145,V_TAPPA!O:O))</f>
        <v/>
      </c>
      <c r="Q145" s="26" t="str">
        <f>IF(SUMIF(VI_TAPPA!A:A,B145,VI_TAPPA!O:O)=0,"",SUMIF(VI_TAPPA!A:A,B145,VI_TAPPA!O:O))</f>
        <v/>
      </c>
      <c r="R145" s="26" t="str">
        <f>IF(SUMIF(VII_TAPPA!A:A,B145,VII_TAPPA!O:O)=0,"",SUMIF(VII_TAPPA!A:A,B145,VII_TAPPA!O:O))</f>
        <v/>
      </c>
      <c r="S145" s="26" t="str">
        <f>IF(SUMIF(VIII_TAPPA!A:A,B145,VIII_TAPPA!O:O)=0,"",SUMIF(VIII_TAPPA!A:A,B145,VIII_TAPPA!O:O))</f>
        <v/>
      </c>
      <c r="T145" s="26">
        <f t="shared" si="14"/>
        <v>377</v>
      </c>
      <c r="U145" s="26">
        <f t="shared" si="15"/>
        <v>0</v>
      </c>
      <c r="V145" s="26">
        <f t="shared" si="16"/>
        <v>377</v>
      </c>
    </row>
    <row r="146" spans="1:22" ht="12.95" hidden="1" customHeight="1" x14ac:dyDescent="0.2">
      <c r="A146" s="25">
        <f t="shared" si="17"/>
        <v>145</v>
      </c>
      <c r="B146" s="64" t="str">
        <f t="shared" si="12"/>
        <v>MANNATO_ROCCO_M04</v>
      </c>
      <c r="C146" s="22" t="s">
        <v>621</v>
      </c>
      <c r="D146" s="23" t="s">
        <v>7</v>
      </c>
      <c r="E146" s="23" t="str">
        <f>VLOOKUP(D146,CAT!$E$2:$F$26,2)</f>
        <v>M04</v>
      </c>
      <c r="F146" s="23" t="s">
        <v>346</v>
      </c>
      <c r="G146" s="39" t="s">
        <v>347</v>
      </c>
      <c r="H146" s="24">
        <v>28608</v>
      </c>
      <c r="I146" s="22" t="s">
        <v>821</v>
      </c>
      <c r="J146" s="23" t="s">
        <v>1194</v>
      </c>
      <c r="K146" s="22">
        <f t="shared" si="13"/>
        <v>2</v>
      </c>
      <c r="L146" s="23" t="str">
        <f>IF(SUMIF(I_TAPPA!A:A,B146,I_TAPPA!O:O)=0,"",SUMIF(I_TAPPA!A:A,B146,I_TAPPA!O:O))</f>
        <v/>
      </c>
      <c r="M146" s="26" t="str">
        <f>IF(SUMIF(II_TAPPA!A:A,B146,II_TAPPA!O:O)=0,"",SUMIF(II_TAPPA!A:A,B146,II_TAPPA!O:O))</f>
        <v/>
      </c>
      <c r="N146" s="26" t="str">
        <f>IF(SUMIF(III_TAPPA!A:A,B146,III_TAPPA!O:O)=0,"",SUMIF(III_TAPPA!A:A,B146,III_TAPPA!O:O))</f>
        <v/>
      </c>
      <c r="O146" s="26">
        <f>IF(SUMIF(IV_TAPPA!A:A,B146,IV_TAPPA!S:S)=0,"",SUMIF(IV_TAPPA!A:A,B146,IV_TAPPA!S:S))</f>
        <v>172</v>
      </c>
      <c r="P146" s="26">
        <f>IF(SUMIF(V_TAPPA!A:A,B146,V_TAPPA!O:O)=0,"",SUMIF(V_TAPPA!A:A,B146,V_TAPPA!O:O))</f>
        <v>202</v>
      </c>
      <c r="Q146" s="26" t="str">
        <f>IF(SUMIF(VI_TAPPA!A:A,B146,VI_TAPPA!O:O)=0,"",SUMIF(VI_TAPPA!A:A,B146,VI_TAPPA!O:O))</f>
        <v/>
      </c>
      <c r="R146" s="26" t="str">
        <f>IF(SUMIF(VII_TAPPA!A:A,B146,VII_TAPPA!O:O)=0,"",SUMIF(VII_TAPPA!A:A,B146,VII_TAPPA!O:O))</f>
        <v/>
      </c>
      <c r="S146" s="26" t="str">
        <f>IF(SUMIF(VIII_TAPPA!A:A,B146,VIII_TAPPA!O:O)=0,"",SUMIF(VIII_TAPPA!A:A,B146,VIII_TAPPA!O:O))</f>
        <v/>
      </c>
      <c r="T146" s="26">
        <f t="shared" si="14"/>
        <v>374</v>
      </c>
      <c r="U146" s="26">
        <f t="shared" si="15"/>
        <v>0</v>
      </c>
      <c r="V146" s="26">
        <f t="shared" si="16"/>
        <v>374</v>
      </c>
    </row>
    <row r="147" spans="1:22" ht="12.95" hidden="1" customHeight="1" x14ac:dyDescent="0.2">
      <c r="A147" s="25">
        <f t="shared" si="17"/>
        <v>146</v>
      </c>
      <c r="B147" s="64" t="str">
        <f t="shared" si="12"/>
        <v>COVINO_FRANCESCO_M06</v>
      </c>
      <c r="C147" s="22" t="s">
        <v>854</v>
      </c>
      <c r="D147" s="23" t="s">
        <v>15</v>
      </c>
      <c r="E147" s="23" t="str">
        <f>VLOOKUP(D147,CAT!$E$2:$F$26,2)</f>
        <v>M06</v>
      </c>
      <c r="F147" s="23" t="s">
        <v>171</v>
      </c>
      <c r="G147" s="39" t="s">
        <v>109</v>
      </c>
      <c r="H147" s="24">
        <v>24919</v>
      </c>
      <c r="I147" s="22" t="s">
        <v>879</v>
      </c>
      <c r="J147" s="23" t="s">
        <v>189</v>
      </c>
      <c r="K147" s="22">
        <f t="shared" si="13"/>
        <v>2</v>
      </c>
      <c r="L147" s="23" t="str">
        <f>IF(SUMIF(I_TAPPA!A:A,B147,I_TAPPA!O:O)=0,"",SUMIF(I_TAPPA!A:A,B147,I_TAPPA!O:O))</f>
        <v/>
      </c>
      <c r="M147" s="26" t="str">
        <f>IF(SUMIF(II_TAPPA!A:A,B147,II_TAPPA!O:O)=0,"",SUMIF(II_TAPPA!A:A,B147,II_TAPPA!O:O))</f>
        <v/>
      </c>
      <c r="N147" s="26" t="str">
        <f>IF(SUMIF(III_TAPPA!A:A,B147,III_TAPPA!O:O)=0,"",SUMIF(III_TAPPA!A:A,B147,III_TAPPA!O:O))</f>
        <v/>
      </c>
      <c r="O147" s="26">
        <f>IF(SUMIF(IV_TAPPA!A:A,B147,IV_TAPPA!S:S)=0,"",SUMIF(IV_TAPPA!A:A,B147,IV_TAPPA!S:S))</f>
        <v>181</v>
      </c>
      <c r="P147" s="26" t="str">
        <f>IF(SUMIF(V_TAPPA!A:A,B147,V_TAPPA!O:O)=0,"",SUMIF(V_TAPPA!A:A,B147,V_TAPPA!O:O))</f>
        <v/>
      </c>
      <c r="Q147" s="26" t="str">
        <f>IF(SUMIF(VI_TAPPA!A:A,B147,VI_TAPPA!O:O)=0,"",SUMIF(VI_TAPPA!A:A,B147,VI_TAPPA!O:O))</f>
        <v/>
      </c>
      <c r="R147" s="26" t="str">
        <f>IF(SUMIF(VII_TAPPA!A:A,B147,VII_TAPPA!O:O)=0,"",SUMIF(VII_TAPPA!A:A,B147,VII_TAPPA!O:O))</f>
        <v/>
      </c>
      <c r="S147" s="26">
        <f>IF(SUMIF(VIII_TAPPA!A:A,B147,VIII_TAPPA!O:O)=0,"",SUMIF(VIII_TAPPA!A:A,B147,VIII_TAPPA!O:O))</f>
        <v>191</v>
      </c>
      <c r="T147" s="26">
        <f t="shared" si="14"/>
        <v>372</v>
      </c>
      <c r="U147" s="26">
        <f t="shared" si="15"/>
        <v>0</v>
      </c>
      <c r="V147" s="26">
        <f t="shared" si="16"/>
        <v>372</v>
      </c>
    </row>
    <row r="148" spans="1:22" ht="12.95" hidden="1" customHeight="1" x14ac:dyDescent="0.2">
      <c r="A148" s="25">
        <f t="shared" si="17"/>
        <v>147</v>
      </c>
      <c r="B148" s="64" t="str">
        <f t="shared" si="12"/>
        <v>GRECO_MICHELE_M03</v>
      </c>
      <c r="C148" s="22" t="s">
        <v>450</v>
      </c>
      <c r="D148" s="23" t="s">
        <v>3</v>
      </c>
      <c r="E148" s="23" t="str">
        <f>VLOOKUP(D148,CAT!$E$2:$F$26,2)</f>
        <v>M03</v>
      </c>
      <c r="F148" s="23" t="s">
        <v>33</v>
      </c>
      <c r="G148" s="39" t="s">
        <v>4</v>
      </c>
      <c r="H148" s="24">
        <v>30017</v>
      </c>
      <c r="I148" s="22" t="s">
        <v>740</v>
      </c>
      <c r="J148" s="23" t="s">
        <v>1169</v>
      </c>
      <c r="K148" s="22">
        <f t="shared" si="13"/>
        <v>2</v>
      </c>
      <c r="L148" s="23" t="str">
        <f>IF(SUMIF(I_TAPPA!A:A,B148,I_TAPPA!O:O)=0,"",SUMIF(I_TAPPA!A:A,B148,I_TAPPA!O:O))</f>
        <v/>
      </c>
      <c r="M148" s="26">
        <f>IF(SUMIF(II_TAPPA!A:A,B148,II_TAPPA!O:O)=0,"",SUMIF(II_TAPPA!A:A,B148,II_TAPPA!O:O))</f>
        <v>179</v>
      </c>
      <c r="N148" s="26">
        <f>IF(SUMIF(III_TAPPA!A:A,B148,III_TAPPA!O:O)=0,"",SUMIF(III_TAPPA!A:A,B148,III_TAPPA!O:O))</f>
        <v>192</v>
      </c>
      <c r="O148" s="26" t="str">
        <f>IF(SUMIF(IV_TAPPA!A:A,B148,IV_TAPPA!S:S)=0,"",SUMIF(IV_TAPPA!A:A,B148,IV_TAPPA!S:S))</f>
        <v/>
      </c>
      <c r="P148" s="26" t="str">
        <f>IF(SUMIF(V_TAPPA!A:A,B148,V_TAPPA!O:O)=0,"",SUMIF(V_TAPPA!A:A,B148,V_TAPPA!O:O))</f>
        <v/>
      </c>
      <c r="Q148" s="26" t="str">
        <f>IF(SUMIF(VI_TAPPA!A:A,B148,VI_TAPPA!O:O)=0,"",SUMIF(VI_TAPPA!A:A,B148,VI_TAPPA!O:O))</f>
        <v/>
      </c>
      <c r="R148" s="26" t="str">
        <f>IF(SUMIF(VII_TAPPA!A:A,B148,VII_TAPPA!O:O)=0,"",SUMIF(VII_TAPPA!A:A,B148,VII_TAPPA!O:O))</f>
        <v/>
      </c>
      <c r="S148" s="26" t="str">
        <f>IF(SUMIF(VIII_TAPPA!A:A,B148,VIII_TAPPA!O:O)=0,"",SUMIF(VIII_TAPPA!A:A,B148,VIII_TAPPA!O:O))</f>
        <v/>
      </c>
      <c r="T148" s="26">
        <f t="shared" si="14"/>
        <v>371</v>
      </c>
      <c r="U148" s="26">
        <f t="shared" si="15"/>
        <v>0</v>
      </c>
      <c r="V148" s="26">
        <f t="shared" si="16"/>
        <v>371</v>
      </c>
    </row>
    <row r="149" spans="1:22" ht="12.95" hidden="1" customHeight="1" x14ac:dyDescent="0.25">
      <c r="A149" s="25">
        <f t="shared" si="17"/>
        <v>148</v>
      </c>
      <c r="B149" s="64" t="str">
        <f t="shared" si="12"/>
        <v>FAPPIANO_MARIA_ANTONIETTA_F2</v>
      </c>
      <c r="C149" s="22" t="s">
        <v>2754</v>
      </c>
      <c r="D149" s="23" t="s">
        <v>12</v>
      </c>
      <c r="E149" s="23" t="str">
        <f>VLOOKUP(D149,CAT!$E$2:$F$26,2)</f>
        <v>F2</v>
      </c>
      <c r="F149" s="59" t="s">
        <v>2688</v>
      </c>
      <c r="G149" s="59" t="s">
        <v>2689</v>
      </c>
      <c r="H149" s="24"/>
      <c r="I149" s="22" t="s">
        <v>821</v>
      </c>
      <c r="J149" s="23" t="s">
        <v>1194</v>
      </c>
      <c r="K149" s="22">
        <f t="shared" si="13"/>
        <v>2</v>
      </c>
      <c r="L149" s="23" t="str">
        <f>IF(SUMIF(I_TAPPA!A:A,B149,I_TAPPA!O:O)=0,"",SUMIF(I_TAPPA!A:A,B149,I_TAPPA!O:O))</f>
        <v/>
      </c>
      <c r="M149" s="26" t="str">
        <f>IF(SUMIF(II_TAPPA!A:A,B149,II_TAPPA!O:O)=0,"",SUMIF(II_TAPPA!A:A,B149,II_TAPPA!O:O))</f>
        <v/>
      </c>
      <c r="N149" s="26" t="str">
        <f>IF(SUMIF(III_TAPPA!A:A,B149,III_TAPPA!O:O)=0,"",SUMIF(III_TAPPA!A:A,B149,III_TAPPA!O:O))</f>
        <v/>
      </c>
      <c r="O149" s="26" t="str">
        <f>IF(SUMIF(IV_TAPPA!A:A,B149,IV_TAPPA!S:S)=0,"",SUMIF(IV_TAPPA!A:A,B149,IV_TAPPA!S:S))</f>
        <v/>
      </c>
      <c r="P149" s="26">
        <f>IF(SUMIF(V_TAPPA!A:A,B149,V_TAPPA!O:O)=0,"",SUMIF(V_TAPPA!A:A,B149,V_TAPPA!O:O))</f>
        <v>195</v>
      </c>
      <c r="Q149" s="26" t="str">
        <f>IF(SUMIF(VI_TAPPA!A:A,B149,VI_TAPPA!O:O)=0,"",SUMIF(VI_TAPPA!A:A,B149,VI_TAPPA!O:O))</f>
        <v/>
      </c>
      <c r="R149" s="26" t="str">
        <f>IF(SUMIF(VII_TAPPA!A:A,B149,VII_TAPPA!O:O)=0,"",SUMIF(VII_TAPPA!A:A,B149,VII_TAPPA!O:O))</f>
        <v/>
      </c>
      <c r="S149" s="26">
        <f>IF(SUMIF(VIII_TAPPA!A:A,B149,VIII_TAPPA!O:O)=0,"",SUMIF(VIII_TAPPA!A:A,B149,VIII_TAPPA!O:O))</f>
        <v>175</v>
      </c>
      <c r="T149" s="26">
        <f t="shared" si="14"/>
        <v>370</v>
      </c>
      <c r="U149" s="26">
        <f t="shared" si="15"/>
        <v>0</v>
      </c>
      <c r="V149" s="26">
        <f t="shared" si="16"/>
        <v>370</v>
      </c>
    </row>
    <row r="150" spans="1:22" ht="12.95" hidden="1" customHeight="1" x14ac:dyDescent="0.2">
      <c r="A150" s="25">
        <f t="shared" si="17"/>
        <v>149</v>
      </c>
      <c r="B150" s="64" t="str">
        <f t="shared" si="12"/>
        <v>CASERIO_LINDA_F3</v>
      </c>
      <c r="C150" s="22" t="s">
        <v>484</v>
      </c>
      <c r="D150" s="23" t="s">
        <v>71</v>
      </c>
      <c r="E150" s="23" t="str">
        <f>VLOOKUP(D150,CAT!$E$2:$F$26,2)</f>
        <v>F3</v>
      </c>
      <c r="F150" s="23" t="s">
        <v>301</v>
      </c>
      <c r="G150" s="39" t="s">
        <v>302</v>
      </c>
      <c r="H150" s="24">
        <v>30673</v>
      </c>
      <c r="I150" s="22" t="s">
        <v>901</v>
      </c>
      <c r="J150" s="23" t="s">
        <v>953</v>
      </c>
      <c r="K150" s="22">
        <f t="shared" si="13"/>
        <v>2</v>
      </c>
      <c r="L150" s="23">
        <f>IF(SUMIF(I_TAPPA!A:A,B150,I_TAPPA!O:O)=0,"",SUMIF(I_TAPPA!A:A,B150,I_TAPPA!O:O))</f>
        <v>190</v>
      </c>
      <c r="M150" s="26" t="str">
        <f>IF(SUMIF(II_TAPPA!A:A,B150,II_TAPPA!O:O)=0,"",SUMIF(II_TAPPA!A:A,B150,II_TAPPA!O:O))</f>
        <v/>
      </c>
      <c r="N150" s="26" t="str">
        <f>IF(SUMIF(III_TAPPA!A:A,B150,III_TAPPA!O:O)=0,"",SUMIF(III_TAPPA!A:A,B150,III_TAPPA!O:O))</f>
        <v/>
      </c>
      <c r="O150" s="26" t="str">
        <f>IF(SUMIF(IV_TAPPA!A:A,B150,IV_TAPPA!S:S)=0,"",SUMIF(IV_TAPPA!A:A,B150,IV_TAPPA!S:S))</f>
        <v/>
      </c>
      <c r="P150" s="26" t="str">
        <f>IF(SUMIF(V_TAPPA!A:A,B150,V_TAPPA!O:O)=0,"",SUMIF(V_TAPPA!A:A,B150,V_TAPPA!O:O))</f>
        <v/>
      </c>
      <c r="Q150" s="26">
        <f>IF(SUMIF(VI_TAPPA!A:A,B150,VI_TAPPA!O:O)=0,"",SUMIF(VI_TAPPA!A:A,B150,VI_TAPPA!O:O))</f>
        <v>180</v>
      </c>
      <c r="R150" s="26" t="str">
        <f>IF(SUMIF(VII_TAPPA!A:A,B150,VII_TAPPA!O:O)=0,"",SUMIF(VII_TAPPA!A:A,B150,VII_TAPPA!O:O))</f>
        <v/>
      </c>
      <c r="S150" s="26" t="str">
        <f>IF(SUMIF(VIII_TAPPA!A:A,B150,VIII_TAPPA!O:O)=0,"",SUMIF(VIII_TAPPA!A:A,B150,VIII_TAPPA!O:O))</f>
        <v/>
      </c>
      <c r="T150" s="26">
        <f t="shared" si="14"/>
        <v>370</v>
      </c>
      <c r="U150" s="26">
        <f t="shared" si="15"/>
        <v>0</v>
      </c>
      <c r="V150" s="26">
        <f t="shared" si="16"/>
        <v>370</v>
      </c>
    </row>
    <row r="151" spans="1:22" ht="12.95" hidden="1" customHeight="1" x14ac:dyDescent="0.2">
      <c r="A151" s="25">
        <f t="shared" si="17"/>
        <v>150</v>
      </c>
      <c r="B151" s="64" t="str">
        <f t="shared" si="12"/>
        <v>RICCIARDELLA_NICOLA_M06</v>
      </c>
      <c r="C151" s="22" t="s">
        <v>515</v>
      </c>
      <c r="D151" s="23" t="s">
        <v>15</v>
      </c>
      <c r="E151" s="23" t="str">
        <f>VLOOKUP(D151,CAT!$E$2:$F$26,2)</f>
        <v>M06</v>
      </c>
      <c r="F151" s="23" t="s">
        <v>340</v>
      </c>
      <c r="G151" s="39" t="s">
        <v>46</v>
      </c>
      <c r="H151" s="24">
        <v>24491</v>
      </c>
      <c r="I151" s="22" t="s">
        <v>901</v>
      </c>
      <c r="J151" s="23" t="s">
        <v>953</v>
      </c>
      <c r="K151" s="22">
        <f t="shared" si="13"/>
        <v>2</v>
      </c>
      <c r="L151" s="23" t="str">
        <f>IF(SUMIF(I_TAPPA!A:A,B151,I_TAPPA!O:O)=0,"",SUMIF(I_TAPPA!A:A,B151,I_TAPPA!O:O))</f>
        <v/>
      </c>
      <c r="M151" s="26" t="str">
        <f>IF(SUMIF(II_TAPPA!A:A,B151,II_TAPPA!O:O)=0,"",SUMIF(II_TAPPA!A:A,B151,II_TAPPA!O:O))</f>
        <v/>
      </c>
      <c r="N151" s="26">
        <f>IF(SUMIF(III_TAPPA!A:A,B151,III_TAPPA!O:O)=0,"",SUMIF(III_TAPPA!A:A,B151,III_TAPPA!O:O))</f>
        <v>179</v>
      </c>
      <c r="O151" s="26" t="str">
        <f>IF(SUMIF(IV_TAPPA!A:A,B151,IV_TAPPA!S:S)=0,"",SUMIF(IV_TAPPA!A:A,B151,IV_TAPPA!S:S))</f>
        <v/>
      </c>
      <c r="P151" s="26" t="str">
        <f>IF(SUMIF(V_TAPPA!A:A,B151,V_TAPPA!O:O)=0,"",SUMIF(V_TAPPA!A:A,B151,V_TAPPA!O:O))</f>
        <v/>
      </c>
      <c r="Q151" s="26" t="str">
        <f>IF(SUMIF(VI_TAPPA!A:A,B151,VI_TAPPA!O:O)=0,"",SUMIF(VI_TAPPA!A:A,B151,VI_TAPPA!O:O))</f>
        <v/>
      </c>
      <c r="R151" s="26" t="str">
        <f>IF(SUMIF(VII_TAPPA!A:A,B151,VII_TAPPA!O:O)=0,"",SUMIF(VII_TAPPA!A:A,B151,VII_TAPPA!O:O))</f>
        <v/>
      </c>
      <c r="S151" s="26">
        <f>IF(SUMIF(VIII_TAPPA!A:A,B151,VIII_TAPPA!O:O)=0,"",SUMIF(VIII_TAPPA!A:A,B151,VIII_TAPPA!O:O))</f>
        <v>189</v>
      </c>
      <c r="T151" s="26">
        <f t="shared" si="14"/>
        <v>368</v>
      </c>
      <c r="U151" s="26">
        <f t="shared" si="15"/>
        <v>0</v>
      </c>
      <c r="V151" s="26">
        <f t="shared" si="16"/>
        <v>368</v>
      </c>
    </row>
    <row r="152" spans="1:22" ht="12.95" hidden="1" customHeight="1" x14ac:dyDescent="0.25">
      <c r="A152" s="25">
        <f t="shared" si="17"/>
        <v>151</v>
      </c>
      <c r="B152" s="64" t="str">
        <f t="shared" si="12"/>
        <v>PAOLA_ANIELLO_M08</v>
      </c>
      <c r="C152" s="22" t="s">
        <v>2754</v>
      </c>
      <c r="D152" s="59" t="s">
        <v>9</v>
      </c>
      <c r="E152" s="23" t="str">
        <f>VLOOKUP(D152,CAT!$E$2:$F$26,2)</f>
        <v>M08</v>
      </c>
      <c r="F152" s="59" t="s">
        <v>114</v>
      </c>
      <c r="G152" s="59" t="s">
        <v>939</v>
      </c>
      <c r="H152" s="24"/>
      <c r="I152" s="22" t="s">
        <v>952</v>
      </c>
      <c r="J152" s="23" t="s">
        <v>1168</v>
      </c>
      <c r="K152" s="22">
        <f t="shared" si="13"/>
        <v>2</v>
      </c>
      <c r="L152" s="23" t="str">
        <f>IF(SUMIF(I_TAPPA!A:A,B152,I_TAPPA!O:O)=0,"",SUMIF(I_TAPPA!A:A,B152,I_TAPPA!O:O))</f>
        <v/>
      </c>
      <c r="M152" s="26" t="str">
        <f>IF(SUMIF(II_TAPPA!A:A,B152,II_TAPPA!O:O)=0,"",SUMIF(II_TAPPA!A:A,B152,II_TAPPA!O:O))</f>
        <v/>
      </c>
      <c r="N152" s="26" t="str">
        <f>IF(SUMIF(III_TAPPA!A:A,B152,III_TAPPA!O:O)=0,"",SUMIF(III_TAPPA!A:A,B152,III_TAPPA!O:O))</f>
        <v/>
      </c>
      <c r="O152" s="26" t="str">
        <f>IF(SUMIF(IV_TAPPA!A:A,B152,IV_TAPPA!S:S)=0,"",SUMIF(IV_TAPPA!A:A,B152,IV_TAPPA!S:S))</f>
        <v/>
      </c>
      <c r="P152" s="26">
        <f>IF(SUMIF(V_TAPPA!A:A,B152,V_TAPPA!O:O)=0,"",SUMIF(V_TAPPA!A:A,B152,V_TAPPA!O:O))</f>
        <v>187</v>
      </c>
      <c r="Q152" s="26" t="str">
        <f>IF(SUMIF(VI_TAPPA!A:A,B152,VI_TAPPA!O:O)=0,"",SUMIF(VI_TAPPA!A:A,B152,VI_TAPPA!O:O))</f>
        <v/>
      </c>
      <c r="R152" s="26">
        <f>IF(SUMIF(VII_TAPPA!A:A,B152,VII_TAPPA!O:O)=0,"",SUMIF(VII_TAPPA!A:A,B152,VII_TAPPA!O:O))</f>
        <v>174</v>
      </c>
      <c r="S152" s="26" t="str">
        <f>IF(SUMIF(VIII_TAPPA!A:A,B152,VIII_TAPPA!O:O)=0,"",SUMIF(VIII_TAPPA!A:A,B152,VIII_TAPPA!O:O))</f>
        <v/>
      </c>
      <c r="T152" s="26">
        <f t="shared" si="14"/>
        <v>361</v>
      </c>
      <c r="U152" s="26">
        <f t="shared" si="15"/>
        <v>0</v>
      </c>
      <c r="V152" s="26">
        <f t="shared" si="16"/>
        <v>361</v>
      </c>
    </row>
    <row r="153" spans="1:22" ht="12.95" hidden="1" customHeight="1" x14ac:dyDescent="0.2">
      <c r="A153" s="25">
        <f t="shared" si="17"/>
        <v>152</v>
      </c>
      <c r="B153" s="64" t="str">
        <f t="shared" si="12"/>
        <v>LANZOTTI_SALVATORE_M02</v>
      </c>
      <c r="C153" s="22" t="s">
        <v>750</v>
      </c>
      <c r="D153" s="23" t="s">
        <v>20</v>
      </c>
      <c r="E153" s="23" t="str">
        <f>VLOOKUP(D153,CAT!$E$2:$F$26,2)</f>
        <v>M02</v>
      </c>
      <c r="F153" s="23" t="s">
        <v>737</v>
      </c>
      <c r="G153" s="39" t="s">
        <v>140</v>
      </c>
      <c r="H153" s="24">
        <v>33769</v>
      </c>
      <c r="I153" s="22" t="s">
        <v>740</v>
      </c>
      <c r="J153" s="23" t="s">
        <v>1169</v>
      </c>
      <c r="K153" s="22">
        <f t="shared" si="13"/>
        <v>2</v>
      </c>
      <c r="L153" s="23" t="str">
        <f>IF(SUMIF(I_TAPPA!A:A,B153,I_TAPPA!O:O)=0,"",SUMIF(I_TAPPA!A:A,B153,I_TAPPA!O:O))</f>
        <v/>
      </c>
      <c r="M153" s="26">
        <f>IF(SUMIF(II_TAPPA!A:A,B153,II_TAPPA!O:O)=0,"",SUMIF(II_TAPPA!A:A,B153,II_TAPPA!O:O))</f>
        <v>169</v>
      </c>
      <c r="N153" s="26" t="str">
        <f>IF(SUMIF(III_TAPPA!A:A,B153,III_TAPPA!O:O)=0,"",SUMIF(III_TAPPA!A:A,B153,III_TAPPA!O:O))</f>
        <v/>
      </c>
      <c r="O153" s="26" t="str">
        <f>IF(SUMIF(IV_TAPPA!A:A,B153,IV_TAPPA!S:S)=0,"",SUMIF(IV_TAPPA!A:A,B153,IV_TAPPA!S:S))</f>
        <v/>
      </c>
      <c r="P153" s="26" t="str">
        <f>IF(SUMIF(V_TAPPA!A:A,B153,V_TAPPA!O:O)=0,"",SUMIF(V_TAPPA!A:A,B153,V_TAPPA!O:O))</f>
        <v/>
      </c>
      <c r="Q153" s="26" t="str">
        <f>IF(SUMIF(VI_TAPPA!A:A,B153,VI_TAPPA!O:O)=0,"",SUMIF(VI_TAPPA!A:A,B153,VI_TAPPA!O:O))</f>
        <v/>
      </c>
      <c r="R153" s="26" t="str">
        <f>IF(SUMIF(VII_TAPPA!A:A,B153,VII_TAPPA!O:O)=0,"",SUMIF(VII_TAPPA!A:A,B153,VII_TAPPA!O:O))</f>
        <v/>
      </c>
      <c r="S153" s="26">
        <f>IF(SUMIF(VIII_TAPPA!A:A,B153,VIII_TAPPA!O:O)=0,"",SUMIF(VIII_TAPPA!A:A,B153,VIII_TAPPA!O:O))</f>
        <v>190</v>
      </c>
      <c r="T153" s="26">
        <f t="shared" si="14"/>
        <v>359</v>
      </c>
      <c r="U153" s="26">
        <f t="shared" si="15"/>
        <v>0</v>
      </c>
      <c r="V153" s="26">
        <f t="shared" si="16"/>
        <v>359</v>
      </c>
    </row>
    <row r="154" spans="1:22" ht="12.95" hidden="1" customHeight="1" x14ac:dyDescent="0.2">
      <c r="A154" s="25">
        <f t="shared" si="17"/>
        <v>153</v>
      </c>
      <c r="B154" s="64" t="str">
        <f t="shared" si="12"/>
        <v>D'AMBROSIO_ROSETTA_F4</v>
      </c>
      <c r="C154" s="22" t="s">
        <v>1153</v>
      </c>
      <c r="D154" s="23" t="s">
        <v>32</v>
      </c>
      <c r="E154" s="23" t="str">
        <f>VLOOKUP(D154,CAT!$E$2:$F$26,2)</f>
        <v>F4</v>
      </c>
      <c r="F154" s="23" t="s">
        <v>1143</v>
      </c>
      <c r="G154" s="39" t="s">
        <v>1142</v>
      </c>
      <c r="H154" s="24">
        <v>27552</v>
      </c>
      <c r="I154" s="22" t="s">
        <v>1167</v>
      </c>
      <c r="J154" s="23" t="s">
        <v>92</v>
      </c>
      <c r="K154" s="22">
        <f t="shared" si="13"/>
        <v>3</v>
      </c>
      <c r="L154" s="23" t="str">
        <f>IF(SUMIF(I_TAPPA!A:A,B154,I_TAPPA!O:O)=0,"",SUMIF(I_TAPPA!A:A,B154,I_TAPPA!O:O))</f>
        <v/>
      </c>
      <c r="M154" s="26" t="str">
        <f>IF(SUMIF(II_TAPPA!A:A,B154,II_TAPPA!O:O)=0,"",SUMIF(II_TAPPA!A:A,B154,II_TAPPA!O:O))</f>
        <v/>
      </c>
      <c r="N154" s="26" t="str">
        <f>IF(SUMIF(III_TAPPA!A:A,B154,III_TAPPA!O:O)=0,"",SUMIF(III_TAPPA!A:A,B154,III_TAPPA!O:O))</f>
        <v/>
      </c>
      <c r="O154" s="26">
        <f>IF(SUMIF(IV_TAPPA!A:A,B154,IV_TAPPA!S:S)=0,"",SUMIF(IV_TAPPA!A:A,B154,IV_TAPPA!S:S))</f>
        <v>95</v>
      </c>
      <c r="P154" s="26" t="str">
        <f>IF(SUMIF(V_TAPPA!A:A,B154,V_TAPPA!O:O)=0,"",SUMIF(V_TAPPA!A:A,B154,V_TAPPA!O:O))</f>
        <v/>
      </c>
      <c r="Q154" s="26" t="str">
        <f>IF(SUMIF(VI_TAPPA!A:A,B154,VI_TAPPA!O:O)=0,"",SUMIF(VI_TAPPA!A:A,B154,VI_TAPPA!O:O))</f>
        <v/>
      </c>
      <c r="R154" s="26">
        <f>IF(SUMIF(VII_TAPPA!A:A,B154,VII_TAPPA!O:O)=0,"",SUMIF(VII_TAPPA!A:A,B154,VII_TAPPA!O:O))</f>
        <v>138</v>
      </c>
      <c r="S154" s="26">
        <f>IF(SUMIF(VIII_TAPPA!A:A,B154,VIII_TAPPA!O:O)=0,"",SUMIF(VIII_TAPPA!A:A,B154,VIII_TAPPA!O:O))</f>
        <v>123</v>
      </c>
      <c r="T154" s="26">
        <f t="shared" si="14"/>
        <v>356</v>
      </c>
      <c r="U154" s="26">
        <f t="shared" si="15"/>
        <v>0</v>
      </c>
      <c r="V154" s="26">
        <f t="shared" si="16"/>
        <v>356</v>
      </c>
    </row>
    <row r="155" spans="1:22" ht="12.95" hidden="1" customHeight="1" x14ac:dyDescent="0.2">
      <c r="A155" s="25">
        <f t="shared" si="17"/>
        <v>154</v>
      </c>
      <c r="B155" s="64" t="str">
        <f t="shared" si="12"/>
        <v>DE_PALMA_DONATO_M03</v>
      </c>
      <c r="C155" s="22" t="s">
        <v>746</v>
      </c>
      <c r="D155" s="23" t="s">
        <v>3</v>
      </c>
      <c r="E155" s="23" t="str">
        <f>VLOOKUP(D155,CAT!$E$2:$F$26,2)</f>
        <v>M03</v>
      </c>
      <c r="F155" s="23" t="s">
        <v>1088</v>
      </c>
      <c r="G155" s="39" t="s">
        <v>41</v>
      </c>
      <c r="H155" s="24">
        <v>29431</v>
      </c>
      <c r="I155" s="22" t="s">
        <v>740</v>
      </c>
      <c r="J155" s="23" t="s">
        <v>1169</v>
      </c>
      <c r="K155" s="22">
        <f t="shared" si="13"/>
        <v>3</v>
      </c>
      <c r="L155" s="23" t="str">
        <f>IF(SUMIF(I_TAPPA!A:A,B155,I_TAPPA!O:O)=0,"",SUMIF(I_TAPPA!A:A,B155,I_TAPPA!O:O))</f>
        <v/>
      </c>
      <c r="M155" s="26">
        <f>IF(SUMIF(II_TAPPA!A:A,B155,II_TAPPA!O:O)=0,"",SUMIF(II_TAPPA!A:A,B155,II_TAPPA!O:O))</f>
        <v>116</v>
      </c>
      <c r="N155" s="26" t="str">
        <f>IF(SUMIF(III_TAPPA!A:A,B155,III_TAPPA!O:O)=0,"",SUMIF(III_TAPPA!A:A,B155,III_TAPPA!O:O))</f>
        <v/>
      </c>
      <c r="O155" s="26" t="str">
        <f>IF(SUMIF(IV_TAPPA!A:A,B155,IV_TAPPA!S:S)=0,"",SUMIF(IV_TAPPA!A:A,B155,IV_TAPPA!S:S))</f>
        <v/>
      </c>
      <c r="P155" s="26" t="str">
        <f>IF(SUMIF(V_TAPPA!A:A,B155,V_TAPPA!O:O)=0,"",SUMIF(V_TAPPA!A:A,B155,V_TAPPA!O:O))</f>
        <v/>
      </c>
      <c r="Q155" s="26" t="str">
        <f>IF(SUMIF(VI_TAPPA!A:A,B155,VI_TAPPA!O:O)=0,"",SUMIF(VI_TAPPA!A:A,B155,VI_TAPPA!O:O))</f>
        <v/>
      </c>
      <c r="R155" s="26">
        <f>IF(SUMIF(VII_TAPPA!A:A,B155,VII_TAPPA!O:O)=0,"",SUMIF(VII_TAPPA!A:A,B155,VII_TAPPA!O:O))</f>
        <v>125</v>
      </c>
      <c r="S155" s="26">
        <f>IF(SUMIF(VIII_TAPPA!A:A,B155,VIII_TAPPA!O:O)=0,"",SUMIF(VIII_TAPPA!A:A,B155,VIII_TAPPA!O:O))</f>
        <v>115</v>
      </c>
      <c r="T155" s="26">
        <f t="shared" si="14"/>
        <v>356</v>
      </c>
      <c r="U155" s="26">
        <f t="shared" si="15"/>
        <v>0</v>
      </c>
      <c r="V155" s="26">
        <f t="shared" si="16"/>
        <v>356</v>
      </c>
    </row>
    <row r="156" spans="1:22" ht="12.95" hidden="1" customHeight="1" x14ac:dyDescent="0.2">
      <c r="A156" s="25">
        <f t="shared" si="17"/>
        <v>155</v>
      </c>
      <c r="B156" s="64" t="str">
        <f t="shared" si="12"/>
        <v>CAPRIO_GIUSEPPE_M03</v>
      </c>
      <c r="C156" s="22" t="s">
        <v>742</v>
      </c>
      <c r="D156" s="23" t="s">
        <v>3</v>
      </c>
      <c r="E156" s="23" t="str">
        <f>VLOOKUP(D156,CAT!$E$2:$F$26,2)</f>
        <v>M03</v>
      </c>
      <c r="F156" s="23" t="s">
        <v>743</v>
      </c>
      <c r="G156" s="39" t="s">
        <v>21</v>
      </c>
      <c r="H156" s="24">
        <v>30456</v>
      </c>
      <c r="I156" s="22" t="s">
        <v>740</v>
      </c>
      <c r="J156" s="23" t="s">
        <v>1169</v>
      </c>
      <c r="K156" s="22">
        <f t="shared" si="13"/>
        <v>2</v>
      </c>
      <c r="L156" s="23" t="str">
        <f>IF(SUMIF(I_TAPPA!A:A,B156,I_TAPPA!O:O)=0,"",SUMIF(I_TAPPA!A:A,B156,I_TAPPA!O:O))</f>
        <v/>
      </c>
      <c r="M156" s="26" t="str">
        <f>IF(SUMIF(II_TAPPA!A:A,B156,II_TAPPA!O:O)=0,"",SUMIF(II_TAPPA!A:A,B156,II_TAPPA!O:O))</f>
        <v/>
      </c>
      <c r="N156" s="26" t="str">
        <f>IF(SUMIF(III_TAPPA!A:A,B156,III_TAPPA!O:O)=0,"",SUMIF(III_TAPPA!A:A,B156,III_TAPPA!O:O))</f>
        <v/>
      </c>
      <c r="O156" s="26">
        <f>IF(SUMIF(IV_TAPPA!A:A,B156,IV_TAPPA!S:S)=0,"",SUMIF(IV_TAPPA!A:A,B156,IV_TAPPA!S:S))</f>
        <v>165</v>
      </c>
      <c r="P156" s="26" t="str">
        <f>IF(SUMIF(V_TAPPA!A:A,B156,V_TAPPA!O:O)=0,"",SUMIF(V_TAPPA!A:A,B156,V_TAPPA!O:O))</f>
        <v/>
      </c>
      <c r="Q156" s="26">
        <f>IF(SUMIF(VI_TAPPA!A:A,B156,VI_TAPPA!O:O)=0,"",SUMIF(VI_TAPPA!A:A,B156,VI_TAPPA!O:O))</f>
        <v>191</v>
      </c>
      <c r="R156" s="26" t="str">
        <f>IF(SUMIF(VII_TAPPA!A:A,B156,VII_TAPPA!O:O)=0,"",SUMIF(VII_TAPPA!A:A,B156,VII_TAPPA!O:O))</f>
        <v/>
      </c>
      <c r="S156" s="26" t="str">
        <f>IF(SUMIF(VIII_TAPPA!A:A,B156,VIII_TAPPA!O:O)=0,"",SUMIF(VIII_TAPPA!A:A,B156,VIII_TAPPA!O:O))</f>
        <v/>
      </c>
      <c r="T156" s="26">
        <f t="shared" si="14"/>
        <v>356</v>
      </c>
      <c r="U156" s="26">
        <f t="shared" si="15"/>
        <v>0</v>
      </c>
      <c r="V156" s="26">
        <f t="shared" si="16"/>
        <v>356</v>
      </c>
    </row>
    <row r="157" spans="1:22" ht="12.95" hidden="1" customHeight="1" x14ac:dyDescent="0.2">
      <c r="A157" s="25">
        <f t="shared" si="17"/>
        <v>156</v>
      </c>
      <c r="B157" s="64" t="str">
        <f t="shared" si="12"/>
        <v>LANZALONE_ANDREA_M06</v>
      </c>
      <c r="C157" s="22" t="s">
        <v>610</v>
      </c>
      <c r="D157" s="23" t="s">
        <v>15</v>
      </c>
      <c r="E157" s="23" t="str">
        <f>VLOOKUP(D157,CAT!$E$2:$F$26,2)</f>
        <v>M06</v>
      </c>
      <c r="F157" s="23" t="s">
        <v>305</v>
      </c>
      <c r="G157" s="39" t="s">
        <v>84</v>
      </c>
      <c r="H157" s="24">
        <v>25017</v>
      </c>
      <c r="I157" s="22" t="s">
        <v>821</v>
      </c>
      <c r="J157" s="23" t="s">
        <v>1194</v>
      </c>
      <c r="K157" s="22">
        <f t="shared" si="13"/>
        <v>2</v>
      </c>
      <c r="L157" s="23">
        <f>IF(SUMIF(I_TAPPA!A:A,B157,I_TAPPA!O:O)=0,"",SUMIF(I_TAPPA!A:A,B157,I_TAPPA!O:O))</f>
        <v>193</v>
      </c>
      <c r="M157" s="26" t="str">
        <f>IF(SUMIF(II_TAPPA!A:A,B157,II_TAPPA!O:O)=0,"",SUMIF(II_TAPPA!A:A,B157,II_TAPPA!O:O))</f>
        <v/>
      </c>
      <c r="N157" s="26" t="str">
        <f>IF(SUMIF(III_TAPPA!A:A,B157,III_TAPPA!O:O)=0,"",SUMIF(III_TAPPA!A:A,B157,III_TAPPA!O:O))</f>
        <v/>
      </c>
      <c r="O157" s="26">
        <f>IF(SUMIF(IV_TAPPA!A:A,B157,IV_TAPPA!S:S)=0,"",SUMIF(IV_TAPPA!A:A,B157,IV_TAPPA!S:S))</f>
        <v>163</v>
      </c>
      <c r="P157" s="26" t="str">
        <f>IF(SUMIF(V_TAPPA!A:A,B157,V_TAPPA!O:O)=0,"",SUMIF(V_TAPPA!A:A,B157,V_TAPPA!O:O))</f>
        <v/>
      </c>
      <c r="Q157" s="26" t="str">
        <f>IF(SUMIF(VI_TAPPA!A:A,B157,VI_TAPPA!O:O)=0,"",SUMIF(VI_TAPPA!A:A,B157,VI_TAPPA!O:O))</f>
        <v/>
      </c>
      <c r="R157" s="26" t="str">
        <f>IF(SUMIF(VII_TAPPA!A:A,B157,VII_TAPPA!O:O)=0,"",SUMIF(VII_TAPPA!A:A,B157,VII_TAPPA!O:O))</f>
        <v/>
      </c>
      <c r="S157" s="26" t="str">
        <f>IF(SUMIF(VIII_TAPPA!A:A,B157,VIII_TAPPA!O:O)=0,"",SUMIF(VIII_TAPPA!A:A,B157,VIII_TAPPA!O:O))</f>
        <v/>
      </c>
      <c r="T157" s="26">
        <f t="shared" si="14"/>
        <v>356</v>
      </c>
      <c r="U157" s="26">
        <f t="shared" si="15"/>
        <v>0</v>
      </c>
      <c r="V157" s="26">
        <f t="shared" si="16"/>
        <v>356</v>
      </c>
    </row>
    <row r="158" spans="1:22" ht="12.95" hidden="1" customHeight="1" x14ac:dyDescent="0.2">
      <c r="A158" s="25">
        <f t="shared" si="17"/>
        <v>157</v>
      </c>
      <c r="B158" s="64" t="str">
        <f t="shared" si="12"/>
        <v>PALMIERO_LUCA_M04</v>
      </c>
      <c r="C158" s="22" t="s">
        <v>755</v>
      </c>
      <c r="D158" s="23" t="s">
        <v>7</v>
      </c>
      <c r="E158" s="23" t="str">
        <f>VLOOKUP(D158,CAT!$E$2:$F$26,2)</f>
        <v>M04</v>
      </c>
      <c r="F158" s="23" t="s">
        <v>756</v>
      </c>
      <c r="G158" s="39" t="s">
        <v>102</v>
      </c>
      <c r="H158" s="24">
        <v>28557</v>
      </c>
      <c r="I158" s="22" t="s">
        <v>740</v>
      </c>
      <c r="J158" s="23" t="s">
        <v>1169</v>
      </c>
      <c r="K158" s="22">
        <f t="shared" si="13"/>
        <v>2</v>
      </c>
      <c r="L158" s="23" t="str">
        <f>IF(SUMIF(I_TAPPA!A:A,B158,I_TAPPA!O:O)=0,"",SUMIF(I_TAPPA!A:A,B158,I_TAPPA!O:O))</f>
        <v/>
      </c>
      <c r="M158" s="26">
        <f>IF(SUMIF(II_TAPPA!A:A,B158,II_TAPPA!O:O)=0,"",SUMIF(II_TAPPA!A:A,B158,II_TAPPA!O:O))</f>
        <v>183</v>
      </c>
      <c r="N158" s="26" t="str">
        <f>IF(SUMIF(III_TAPPA!A:A,B158,III_TAPPA!O:O)=0,"",SUMIF(III_TAPPA!A:A,B158,III_TAPPA!O:O))</f>
        <v/>
      </c>
      <c r="O158" s="26" t="str">
        <f>IF(SUMIF(IV_TAPPA!A:A,B158,IV_TAPPA!S:S)=0,"",SUMIF(IV_TAPPA!A:A,B158,IV_TAPPA!S:S))</f>
        <v/>
      </c>
      <c r="P158" s="26" t="str">
        <f>IF(SUMIF(V_TAPPA!A:A,B158,V_TAPPA!O:O)=0,"",SUMIF(V_TAPPA!A:A,B158,V_TAPPA!O:O))</f>
        <v/>
      </c>
      <c r="Q158" s="26" t="str">
        <f>IF(SUMIF(VI_TAPPA!A:A,B158,VI_TAPPA!O:O)=0,"",SUMIF(VI_TAPPA!A:A,B158,VI_TAPPA!O:O))</f>
        <v/>
      </c>
      <c r="R158" s="26" t="str">
        <f>IF(SUMIF(VII_TAPPA!A:A,B158,VII_TAPPA!O:O)=0,"",SUMIF(VII_TAPPA!A:A,B158,VII_TAPPA!O:O))</f>
        <v/>
      </c>
      <c r="S158" s="26">
        <f>IF(SUMIF(VIII_TAPPA!A:A,B158,VIII_TAPPA!O:O)=0,"",SUMIF(VIII_TAPPA!A:A,B158,VIII_TAPPA!O:O))</f>
        <v>170</v>
      </c>
      <c r="T158" s="26">
        <f t="shared" si="14"/>
        <v>353</v>
      </c>
      <c r="U158" s="26">
        <f t="shared" si="15"/>
        <v>0</v>
      </c>
      <c r="V158" s="26">
        <f t="shared" si="16"/>
        <v>353</v>
      </c>
    </row>
    <row r="159" spans="1:22" ht="12.95" hidden="1" customHeight="1" x14ac:dyDescent="0.2">
      <c r="A159" s="25">
        <f t="shared" si="17"/>
        <v>158</v>
      </c>
      <c r="B159" s="64" t="str">
        <f t="shared" si="12"/>
        <v>SPULZO_LINO_M05</v>
      </c>
      <c r="C159" s="22" t="s">
        <v>929</v>
      </c>
      <c r="D159" s="23" t="s">
        <v>29</v>
      </c>
      <c r="E159" s="23" t="str">
        <f>VLOOKUP(D159,CAT!$E$2:$F$26,2)</f>
        <v>M05</v>
      </c>
      <c r="F159" s="23" t="s">
        <v>118</v>
      </c>
      <c r="G159" s="39" t="s">
        <v>136</v>
      </c>
      <c r="H159" s="24">
        <v>26499</v>
      </c>
      <c r="I159" s="22" t="s">
        <v>918</v>
      </c>
      <c r="J159" s="23" t="s">
        <v>328</v>
      </c>
      <c r="K159" s="22">
        <f t="shared" si="13"/>
        <v>2</v>
      </c>
      <c r="L159" s="23" t="str">
        <f>IF(SUMIF(I_TAPPA!A:A,B159,I_TAPPA!O:O)=0,"",SUMIF(I_TAPPA!A:A,B159,I_TAPPA!O:O))</f>
        <v/>
      </c>
      <c r="M159" s="26">
        <f>IF(SUMIF(II_TAPPA!A:A,B159,II_TAPPA!O:O)=0,"",SUMIF(II_TAPPA!A:A,B159,II_TAPPA!O:O))</f>
        <v>190</v>
      </c>
      <c r="N159" s="26" t="str">
        <f>IF(SUMIF(III_TAPPA!A:A,B159,III_TAPPA!O:O)=0,"",SUMIF(III_TAPPA!A:A,B159,III_TAPPA!O:O))</f>
        <v/>
      </c>
      <c r="O159" s="26" t="str">
        <f>IF(SUMIF(IV_TAPPA!A:A,B159,IV_TAPPA!S:S)=0,"",SUMIF(IV_TAPPA!A:A,B159,IV_TAPPA!S:S))</f>
        <v/>
      </c>
      <c r="P159" s="26" t="str">
        <f>IF(SUMIF(V_TAPPA!A:A,B159,V_TAPPA!O:O)=0,"",SUMIF(V_TAPPA!A:A,B159,V_TAPPA!O:O))</f>
        <v/>
      </c>
      <c r="Q159" s="26" t="str">
        <f>IF(SUMIF(VI_TAPPA!A:A,B159,VI_TAPPA!O:O)=0,"",SUMIF(VI_TAPPA!A:A,B159,VI_TAPPA!O:O))</f>
        <v/>
      </c>
      <c r="R159" s="26" t="str">
        <f>IF(SUMIF(VII_TAPPA!A:A,B159,VII_TAPPA!O:O)=0,"",SUMIF(VII_TAPPA!A:A,B159,VII_TAPPA!O:O))</f>
        <v/>
      </c>
      <c r="S159" s="26">
        <f>IF(SUMIF(VIII_TAPPA!A:A,B159,VIII_TAPPA!O:O)=0,"",SUMIF(VIII_TAPPA!A:A,B159,VIII_TAPPA!O:O))</f>
        <v>163</v>
      </c>
      <c r="T159" s="26">
        <f t="shared" si="14"/>
        <v>353</v>
      </c>
      <c r="U159" s="26">
        <f t="shared" si="15"/>
        <v>0</v>
      </c>
      <c r="V159" s="26">
        <f t="shared" si="16"/>
        <v>353</v>
      </c>
    </row>
    <row r="160" spans="1:22" ht="12.95" hidden="1" customHeight="1" x14ac:dyDescent="0.2">
      <c r="A160" s="25">
        <f t="shared" si="17"/>
        <v>159</v>
      </c>
      <c r="B160" s="64" t="str">
        <f t="shared" si="12"/>
        <v>IACOMINO_ALFONSO_M05</v>
      </c>
      <c r="C160" s="22" t="s">
        <v>602</v>
      </c>
      <c r="D160" s="23" t="s">
        <v>29</v>
      </c>
      <c r="E160" s="23" t="str">
        <f>VLOOKUP(D160,CAT!$E$2:$F$26,2)</f>
        <v>M05</v>
      </c>
      <c r="F160" s="23" t="s">
        <v>143</v>
      </c>
      <c r="G160" s="39" t="s">
        <v>78</v>
      </c>
      <c r="H160" s="24">
        <v>26695</v>
      </c>
      <c r="I160" s="22" t="s">
        <v>821</v>
      </c>
      <c r="J160" s="23" t="s">
        <v>1194</v>
      </c>
      <c r="K160" s="22">
        <f t="shared" si="13"/>
        <v>2</v>
      </c>
      <c r="L160" s="23" t="str">
        <f>IF(SUMIF(I_TAPPA!A:A,B160,I_TAPPA!O:O)=0,"",SUMIF(I_TAPPA!A:A,B160,I_TAPPA!O:O))</f>
        <v/>
      </c>
      <c r="M160" s="26">
        <f>IF(SUMIF(II_TAPPA!A:A,B160,II_TAPPA!O:O)=0,"",SUMIF(II_TAPPA!A:A,B160,II_TAPPA!O:O))</f>
        <v>176</v>
      </c>
      <c r="N160" s="26" t="str">
        <f>IF(SUMIF(III_TAPPA!A:A,B160,III_TAPPA!O:O)=0,"",SUMIF(III_TAPPA!A:A,B160,III_TAPPA!O:O))</f>
        <v/>
      </c>
      <c r="O160" s="26" t="str">
        <f>IF(SUMIF(IV_TAPPA!A:A,B160,IV_TAPPA!S:S)=0,"",SUMIF(IV_TAPPA!A:A,B160,IV_TAPPA!S:S))</f>
        <v/>
      </c>
      <c r="P160" s="26" t="str">
        <f>IF(SUMIF(V_TAPPA!A:A,B160,V_TAPPA!O:O)=0,"",SUMIF(V_TAPPA!A:A,B160,V_TAPPA!O:O))</f>
        <v/>
      </c>
      <c r="Q160" s="26" t="str">
        <f>IF(SUMIF(VI_TAPPA!A:A,B160,VI_TAPPA!O:O)=0,"",SUMIF(VI_TAPPA!A:A,B160,VI_TAPPA!O:O))</f>
        <v/>
      </c>
      <c r="R160" s="26" t="str">
        <f>IF(SUMIF(VII_TAPPA!A:A,B160,VII_TAPPA!O:O)=0,"",SUMIF(VII_TAPPA!A:A,B160,VII_TAPPA!O:O))</f>
        <v/>
      </c>
      <c r="S160" s="26">
        <f>IF(SUMIF(VIII_TAPPA!A:A,B160,VIII_TAPPA!O:O)=0,"",SUMIF(VIII_TAPPA!A:A,B160,VIII_TAPPA!O:O))</f>
        <v>173</v>
      </c>
      <c r="T160" s="26">
        <f t="shared" si="14"/>
        <v>349</v>
      </c>
      <c r="U160" s="26">
        <f t="shared" si="15"/>
        <v>0</v>
      </c>
      <c r="V160" s="26">
        <f t="shared" si="16"/>
        <v>349</v>
      </c>
    </row>
    <row r="161" spans="1:22" ht="12.95" hidden="1" customHeight="1" x14ac:dyDescent="0.2">
      <c r="A161" s="25">
        <f t="shared" si="17"/>
        <v>160</v>
      </c>
      <c r="B161" s="64" t="str">
        <f t="shared" si="12"/>
        <v>GISMONDI_SALVATORE_M04</v>
      </c>
      <c r="C161" s="22" t="s">
        <v>595</v>
      </c>
      <c r="D161" s="23" t="s">
        <v>7</v>
      </c>
      <c r="E161" s="23" t="str">
        <f>VLOOKUP(D161,CAT!$E$2:$F$26,2)</f>
        <v>M04</v>
      </c>
      <c r="F161" s="23" t="s">
        <v>596</v>
      </c>
      <c r="G161" s="39" t="s">
        <v>140</v>
      </c>
      <c r="H161" s="24">
        <v>28634</v>
      </c>
      <c r="I161" s="22" t="s">
        <v>821</v>
      </c>
      <c r="J161" s="23" t="s">
        <v>1194</v>
      </c>
      <c r="K161" s="22">
        <f t="shared" si="13"/>
        <v>2</v>
      </c>
      <c r="L161" s="23" t="str">
        <f>IF(SUMIF(I_TAPPA!A:A,B161,I_TAPPA!O:O)=0,"",SUMIF(I_TAPPA!A:A,B161,I_TAPPA!O:O))</f>
        <v/>
      </c>
      <c r="M161" s="26" t="str">
        <f>IF(SUMIF(II_TAPPA!A:A,B161,II_TAPPA!O:O)=0,"",SUMIF(II_TAPPA!A:A,B161,II_TAPPA!O:O))</f>
        <v/>
      </c>
      <c r="N161" s="26">
        <f>IF(SUMIF(III_TAPPA!A:A,B161,III_TAPPA!O:O)=0,"",SUMIF(III_TAPPA!A:A,B161,III_TAPPA!O:O))</f>
        <v>165</v>
      </c>
      <c r="O161" s="26" t="str">
        <f>IF(SUMIF(IV_TAPPA!A:A,B161,IV_TAPPA!S:S)=0,"",SUMIF(IV_TAPPA!A:A,B161,IV_TAPPA!S:S))</f>
        <v/>
      </c>
      <c r="P161" s="26">
        <f>IF(SUMIF(V_TAPPA!A:A,B161,V_TAPPA!O:O)=0,"",SUMIF(V_TAPPA!A:A,B161,V_TAPPA!O:O))</f>
        <v>181</v>
      </c>
      <c r="Q161" s="26" t="str">
        <f>IF(SUMIF(VI_TAPPA!A:A,B161,VI_TAPPA!O:O)=0,"",SUMIF(VI_TAPPA!A:A,B161,VI_TAPPA!O:O))</f>
        <v/>
      </c>
      <c r="R161" s="26" t="str">
        <f>IF(SUMIF(VII_TAPPA!A:A,B161,VII_TAPPA!O:O)=0,"",SUMIF(VII_TAPPA!A:A,B161,VII_TAPPA!O:O))</f>
        <v/>
      </c>
      <c r="S161" s="26" t="str">
        <f>IF(SUMIF(VIII_TAPPA!A:A,B161,VIII_TAPPA!O:O)=0,"",SUMIF(VIII_TAPPA!A:A,B161,VIII_TAPPA!O:O))</f>
        <v/>
      </c>
      <c r="T161" s="26">
        <f t="shared" si="14"/>
        <v>346</v>
      </c>
      <c r="U161" s="26">
        <f t="shared" si="15"/>
        <v>0</v>
      </c>
      <c r="V161" s="26">
        <f t="shared" si="16"/>
        <v>346</v>
      </c>
    </row>
    <row r="162" spans="1:22" ht="12.95" hidden="1" customHeight="1" x14ac:dyDescent="0.2">
      <c r="A162" s="25">
        <f t="shared" si="17"/>
        <v>161</v>
      </c>
      <c r="B162" s="64" t="str">
        <f t="shared" si="12"/>
        <v>D'ORTA_ROBERTO_M06</v>
      </c>
      <c r="C162" s="22" t="s">
        <v>574</v>
      </c>
      <c r="D162" s="23" t="s">
        <v>15</v>
      </c>
      <c r="E162" s="23" t="str">
        <f>VLOOKUP(D162,CAT!$E$2:$F$26,2)</f>
        <v>M06</v>
      </c>
      <c r="F162" s="23" t="s">
        <v>137</v>
      </c>
      <c r="G162" s="39" t="s">
        <v>25</v>
      </c>
      <c r="H162" s="24">
        <v>24379</v>
      </c>
      <c r="I162" s="22" t="s">
        <v>821</v>
      </c>
      <c r="J162" s="23" t="s">
        <v>1194</v>
      </c>
      <c r="K162" s="22">
        <f t="shared" si="13"/>
        <v>2</v>
      </c>
      <c r="L162" s="23" t="str">
        <f>IF(SUMIF(I_TAPPA!A:A,B162,I_TAPPA!O:O)=0,"",SUMIF(I_TAPPA!A:A,B162,I_TAPPA!O:O))</f>
        <v/>
      </c>
      <c r="M162" s="26">
        <f>IF(SUMIF(II_TAPPA!A:A,B162,II_TAPPA!O:O)=0,"",SUMIF(II_TAPPA!A:A,B162,II_TAPPA!O:O))</f>
        <v>163</v>
      </c>
      <c r="N162" s="26" t="str">
        <f>IF(SUMIF(III_TAPPA!A:A,B162,III_TAPPA!O:O)=0,"",SUMIF(III_TAPPA!A:A,B162,III_TAPPA!O:O))</f>
        <v/>
      </c>
      <c r="O162" s="26" t="str">
        <f>IF(SUMIF(IV_TAPPA!A:A,B162,IV_TAPPA!S:S)=0,"",SUMIF(IV_TAPPA!A:A,B162,IV_TAPPA!S:S))</f>
        <v/>
      </c>
      <c r="P162" s="26" t="str">
        <f>IF(SUMIF(V_TAPPA!A:A,B162,V_TAPPA!O:O)=0,"",SUMIF(V_TAPPA!A:A,B162,V_TAPPA!O:O))</f>
        <v/>
      </c>
      <c r="Q162" s="26" t="str">
        <f>IF(SUMIF(VI_TAPPA!A:A,B162,VI_TAPPA!O:O)=0,"",SUMIF(VI_TAPPA!A:A,B162,VI_TAPPA!O:O))</f>
        <v/>
      </c>
      <c r="R162" s="26">
        <f>IF(SUMIF(VII_TAPPA!A:A,B162,VII_TAPPA!O:O)=0,"",SUMIF(VII_TAPPA!A:A,B162,VII_TAPPA!O:O))</f>
        <v>176</v>
      </c>
      <c r="S162" s="26" t="str">
        <f>IF(SUMIF(VIII_TAPPA!A:A,B162,VIII_TAPPA!O:O)=0,"",SUMIF(VIII_TAPPA!A:A,B162,VIII_TAPPA!O:O))</f>
        <v/>
      </c>
      <c r="T162" s="26">
        <f t="shared" si="14"/>
        <v>339</v>
      </c>
      <c r="U162" s="26">
        <f t="shared" si="15"/>
        <v>0</v>
      </c>
      <c r="V162" s="26">
        <f t="shared" si="16"/>
        <v>339</v>
      </c>
    </row>
    <row r="163" spans="1:22" ht="12.95" hidden="1" customHeight="1" x14ac:dyDescent="0.2">
      <c r="A163" s="25">
        <f t="shared" si="17"/>
        <v>162</v>
      </c>
      <c r="B163" s="64" t="str">
        <f t="shared" si="12"/>
        <v>PUGLIESE_LUCIANO_M05</v>
      </c>
      <c r="C163" s="22" t="s">
        <v>759</v>
      </c>
      <c r="D163" s="23" t="s">
        <v>29</v>
      </c>
      <c r="E163" s="23" t="str">
        <f>VLOOKUP(D163,CAT!$E$2:$F$26,2)</f>
        <v>M05</v>
      </c>
      <c r="F163" s="23" t="s">
        <v>667</v>
      </c>
      <c r="G163" s="39" t="s">
        <v>53</v>
      </c>
      <c r="H163" s="24">
        <v>27213</v>
      </c>
      <c r="I163" s="22" t="s">
        <v>740</v>
      </c>
      <c r="J163" s="23" t="s">
        <v>1169</v>
      </c>
      <c r="K163" s="22">
        <f t="shared" si="13"/>
        <v>2</v>
      </c>
      <c r="L163" s="23" t="str">
        <f>IF(SUMIF(I_TAPPA!A:A,B163,I_TAPPA!O:O)=0,"",SUMIF(I_TAPPA!A:A,B163,I_TAPPA!O:O))</f>
        <v/>
      </c>
      <c r="M163" s="26" t="str">
        <f>IF(SUMIF(II_TAPPA!A:A,B163,II_TAPPA!O:O)=0,"",SUMIF(II_TAPPA!A:A,B163,II_TAPPA!O:O))</f>
        <v/>
      </c>
      <c r="N163" s="26" t="str">
        <f>IF(SUMIF(III_TAPPA!A:A,B163,III_TAPPA!O:O)=0,"",SUMIF(III_TAPPA!A:A,B163,III_TAPPA!O:O))</f>
        <v/>
      </c>
      <c r="O163" s="26">
        <f>IF(SUMIF(IV_TAPPA!A:A,B163,IV_TAPPA!S:S)=0,"",SUMIF(IV_TAPPA!A:A,B163,IV_TAPPA!S:S))</f>
        <v>147</v>
      </c>
      <c r="P163" s="26">
        <f>IF(SUMIF(V_TAPPA!A:A,B163,V_TAPPA!O:O)=0,"",SUMIF(V_TAPPA!A:A,B163,V_TAPPA!O:O))</f>
        <v>192</v>
      </c>
      <c r="Q163" s="26" t="str">
        <f>IF(SUMIF(VI_TAPPA!A:A,B163,VI_TAPPA!O:O)=0,"",SUMIF(VI_TAPPA!A:A,B163,VI_TAPPA!O:O))</f>
        <v/>
      </c>
      <c r="R163" s="26" t="str">
        <f>IF(SUMIF(VII_TAPPA!A:A,B163,VII_TAPPA!O:O)=0,"",SUMIF(VII_TAPPA!A:A,B163,VII_TAPPA!O:O))</f>
        <v/>
      </c>
      <c r="S163" s="26" t="str">
        <f>IF(SUMIF(VIII_TAPPA!A:A,B163,VIII_TAPPA!O:O)=0,"",SUMIF(VIII_TAPPA!A:A,B163,VIII_TAPPA!O:O))</f>
        <v/>
      </c>
      <c r="T163" s="26">
        <f t="shared" si="14"/>
        <v>339</v>
      </c>
      <c r="U163" s="26">
        <f t="shared" si="15"/>
        <v>0</v>
      </c>
      <c r="V163" s="26">
        <f t="shared" si="16"/>
        <v>339</v>
      </c>
    </row>
    <row r="164" spans="1:22" ht="12.95" hidden="1" customHeight="1" x14ac:dyDescent="0.2">
      <c r="A164" s="25">
        <f t="shared" si="17"/>
        <v>163</v>
      </c>
      <c r="B164" s="64" t="str">
        <f t="shared" si="12"/>
        <v>CHIUSOLO_CLAUDIO_M07</v>
      </c>
      <c r="C164" s="22" t="s">
        <v>464</v>
      </c>
      <c r="D164" s="23" t="s">
        <v>17</v>
      </c>
      <c r="E164" s="23" t="str">
        <f>VLOOKUP(D164,CAT!$E$2:$F$26,2)</f>
        <v>M07</v>
      </c>
      <c r="F164" s="23" t="s">
        <v>190</v>
      </c>
      <c r="G164" s="39" t="s">
        <v>16</v>
      </c>
      <c r="H164" s="24">
        <v>21932</v>
      </c>
      <c r="I164" s="22" t="s">
        <v>821</v>
      </c>
      <c r="J164" s="23" t="s">
        <v>1194</v>
      </c>
      <c r="K164" s="22">
        <f t="shared" si="13"/>
        <v>2</v>
      </c>
      <c r="L164" s="23" t="str">
        <f>IF(SUMIF(I_TAPPA!A:A,B164,I_TAPPA!O:O)=0,"",SUMIF(I_TAPPA!A:A,B164,I_TAPPA!O:O))</f>
        <v/>
      </c>
      <c r="M164" s="26">
        <f>IF(SUMIF(II_TAPPA!A:A,B164,II_TAPPA!O:O)=0,"",SUMIF(II_TAPPA!A:A,B164,II_TAPPA!O:O))</f>
        <v>173</v>
      </c>
      <c r="N164" s="26" t="str">
        <f>IF(SUMIF(III_TAPPA!A:A,B164,III_TAPPA!O:O)=0,"",SUMIF(III_TAPPA!A:A,B164,III_TAPPA!O:O))</f>
        <v/>
      </c>
      <c r="O164" s="26" t="str">
        <f>IF(SUMIF(IV_TAPPA!A:A,B164,IV_TAPPA!S:S)=0,"",SUMIF(IV_TAPPA!A:A,B164,IV_TAPPA!S:S))</f>
        <v/>
      </c>
      <c r="P164" s="26" t="str">
        <f>IF(SUMIF(V_TAPPA!A:A,B164,V_TAPPA!O:O)=0,"",SUMIF(V_TAPPA!A:A,B164,V_TAPPA!O:O))</f>
        <v/>
      </c>
      <c r="Q164" s="26" t="str">
        <f>IF(SUMIF(VI_TAPPA!A:A,B164,VI_TAPPA!O:O)=0,"",SUMIF(VI_TAPPA!A:A,B164,VI_TAPPA!O:O))</f>
        <v/>
      </c>
      <c r="R164" s="26" t="str">
        <f>IF(SUMIF(VII_TAPPA!A:A,B164,VII_TAPPA!O:O)=0,"",SUMIF(VII_TAPPA!A:A,B164,VII_TAPPA!O:O))</f>
        <v/>
      </c>
      <c r="S164" s="26">
        <f>IF(SUMIF(VIII_TAPPA!A:A,B164,VIII_TAPPA!O:O)=0,"",SUMIF(VIII_TAPPA!A:A,B164,VIII_TAPPA!O:O))</f>
        <v>162</v>
      </c>
      <c r="T164" s="26">
        <f t="shared" si="14"/>
        <v>335</v>
      </c>
      <c r="U164" s="26">
        <f t="shared" si="15"/>
        <v>0</v>
      </c>
      <c r="V164" s="26">
        <f t="shared" si="16"/>
        <v>335</v>
      </c>
    </row>
    <row r="165" spans="1:22" ht="12.95" hidden="1" customHeight="1" x14ac:dyDescent="0.2">
      <c r="A165" s="25">
        <f t="shared" si="17"/>
        <v>164</v>
      </c>
      <c r="B165" s="64" t="str">
        <f t="shared" si="12"/>
        <v>ROSIELLO_ANGELA_F5</v>
      </c>
      <c r="C165" s="22" t="s">
        <v>1163</v>
      </c>
      <c r="D165" s="23" t="s">
        <v>51</v>
      </c>
      <c r="E165" s="23" t="str">
        <f>VLOOKUP(D165,CAT!$E$2:$F$26,2)</f>
        <v>F5</v>
      </c>
      <c r="F165" s="23" t="s">
        <v>1148</v>
      </c>
      <c r="G165" s="39" t="s">
        <v>89</v>
      </c>
      <c r="H165" s="24">
        <v>25619</v>
      </c>
      <c r="I165" s="22" t="s">
        <v>1167</v>
      </c>
      <c r="J165" s="23" t="s">
        <v>92</v>
      </c>
      <c r="K165" s="22">
        <f t="shared" si="13"/>
        <v>3</v>
      </c>
      <c r="L165" s="23">
        <f>IF(SUMIF(I_TAPPA!A:A,B165,I_TAPPA!O:O)=0,"",SUMIF(I_TAPPA!A:A,B165,I_TAPPA!O:O))</f>
        <v>148</v>
      </c>
      <c r="M165" s="26" t="str">
        <f>IF(SUMIF(II_TAPPA!A:A,B165,II_TAPPA!O:O)=0,"",SUMIF(II_TAPPA!A:A,B165,II_TAPPA!O:O))</f>
        <v/>
      </c>
      <c r="N165" s="26" t="str">
        <f>IF(SUMIF(III_TAPPA!A:A,B165,III_TAPPA!O:O)=0,"",SUMIF(III_TAPPA!A:A,B165,III_TAPPA!O:O))</f>
        <v/>
      </c>
      <c r="O165" s="26">
        <f>IF(SUMIF(IV_TAPPA!A:A,B165,IV_TAPPA!S:S)=0,"",SUMIF(IV_TAPPA!A:A,B165,IV_TAPPA!S:S))</f>
        <v>73</v>
      </c>
      <c r="P165" s="26" t="str">
        <f>IF(SUMIF(V_TAPPA!A:A,B165,V_TAPPA!O:O)=0,"",SUMIF(V_TAPPA!A:A,B165,V_TAPPA!O:O))</f>
        <v/>
      </c>
      <c r="Q165" s="26" t="str">
        <f>IF(SUMIF(VI_TAPPA!A:A,B165,VI_TAPPA!O:O)=0,"",SUMIF(VI_TAPPA!A:A,B165,VI_TAPPA!O:O))</f>
        <v/>
      </c>
      <c r="R165" s="26" t="str">
        <f>IF(SUMIF(VII_TAPPA!A:A,B165,VII_TAPPA!O:O)=0,"",SUMIF(VII_TAPPA!A:A,B165,VII_TAPPA!O:O))</f>
        <v/>
      </c>
      <c r="S165" s="26">
        <f>IF(SUMIF(VIII_TAPPA!A:A,B165,VIII_TAPPA!O:O)=0,"",SUMIF(VIII_TAPPA!A:A,B165,VIII_TAPPA!O:O))</f>
        <v>110</v>
      </c>
      <c r="T165" s="26">
        <f t="shared" si="14"/>
        <v>331</v>
      </c>
      <c r="U165" s="26">
        <f t="shared" si="15"/>
        <v>0</v>
      </c>
      <c r="V165" s="26">
        <f t="shared" si="16"/>
        <v>331</v>
      </c>
    </row>
    <row r="166" spans="1:22" ht="12.95" hidden="1" customHeight="1" x14ac:dyDescent="0.2">
      <c r="A166" s="25">
        <f t="shared" si="17"/>
        <v>165</v>
      </c>
      <c r="B166" s="64" t="str">
        <f t="shared" si="12"/>
        <v>FIORE_GIOVANNI_M06</v>
      </c>
      <c r="C166" s="22" t="s">
        <v>610</v>
      </c>
      <c r="D166" s="23" t="s">
        <v>15</v>
      </c>
      <c r="E166" s="23" t="str">
        <f>VLOOKUP(D166,CAT!$E$2:$F$26,2)</f>
        <v>M06</v>
      </c>
      <c r="F166" s="23" t="s">
        <v>2082</v>
      </c>
      <c r="G166" s="39" t="s">
        <v>34</v>
      </c>
      <c r="H166" s="24"/>
      <c r="I166" s="22"/>
      <c r="J166" s="23" t="s">
        <v>1168</v>
      </c>
      <c r="K166" s="22">
        <f t="shared" si="13"/>
        <v>2</v>
      </c>
      <c r="L166" s="23">
        <f>IF(SUMIF(I_TAPPA!A:A,B166,I_TAPPA!O:O)=0,"",SUMIF(I_TAPPA!A:A,B166,I_TAPPA!O:O))</f>
        <v>187</v>
      </c>
      <c r="M166" s="26" t="str">
        <f>IF(SUMIF(II_TAPPA!A:A,B166,II_TAPPA!O:O)=0,"",SUMIF(II_TAPPA!A:A,B166,II_TAPPA!O:O))</f>
        <v/>
      </c>
      <c r="N166" s="26" t="str">
        <f>IF(SUMIF(III_TAPPA!A:A,B166,III_TAPPA!O:O)=0,"",SUMIF(III_TAPPA!A:A,B166,III_TAPPA!O:O))</f>
        <v/>
      </c>
      <c r="O166" s="26">
        <f>IF(SUMIF(IV_TAPPA!A:A,B166,IV_TAPPA!S:S)=0,"",SUMIF(IV_TAPPA!A:A,B166,IV_TAPPA!S:S))</f>
        <v>142</v>
      </c>
      <c r="P166" s="26" t="str">
        <f>IF(SUMIF(V_TAPPA!A:A,B166,V_TAPPA!O:O)=0,"",SUMIF(V_TAPPA!A:A,B166,V_TAPPA!O:O))</f>
        <v/>
      </c>
      <c r="Q166" s="26" t="str">
        <f>IF(SUMIF(VI_TAPPA!A:A,B166,VI_TAPPA!O:O)=0,"",SUMIF(VI_TAPPA!A:A,B166,VI_TAPPA!O:O))</f>
        <v/>
      </c>
      <c r="R166" s="26" t="str">
        <f>IF(SUMIF(VII_TAPPA!A:A,B166,VII_TAPPA!O:O)=0,"",SUMIF(VII_TAPPA!A:A,B166,VII_TAPPA!O:O))</f>
        <v/>
      </c>
      <c r="S166" s="26" t="str">
        <f>IF(SUMIF(VIII_TAPPA!A:A,B166,VIII_TAPPA!O:O)=0,"",SUMIF(VIII_TAPPA!A:A,B166,VIII_TAPPA!O:O))</f>
        <v/>
      </c>
      <c r="T166" s="26">
        <f t="shared" si="14"/>
        <v>329</v>
      </c>
      <c r="U166" s="26">
        <f t="shared" si="15"/>
        <v>0</v>
      </c>
      <c r="V166" s="26">
        <f t="shared" si="16"/>
        <v>329</v>
      </c>
    </row>
    <row r="167" spans="1:22" ht="12.95" hidden="1" customHeight="1" x14ac:dyDescent="0.2">
      <c r="A167" s="25">
        <f t="shared" si="17"/>
        <v>166</v>
      </c>
      <c r="B167" s="64" t="str">
        <f t="shared" si="12"/>
        <v>RUSSO_GIOVANNI_M05</v>
      </c>
      <c r="C167" s="22" t="s">
        <v>1164</v>
      </c>
      <c r="D167" s="23" t="s">
        <v>29</v>
      </c>
      <c r="E167" s="23" t="str">
        <f>VLOOKUP(D167,CAT!$E$2:$F$26,2)</f>
        <v>M05</v>
      </c>
      <c r="F167" s="23" t="s">
        <v>193</v>
      </c>
      <c r="G167" s="39" t="s">
        <v>34</v>
      </c>
      <c r="H167" s="24">
        <v>26317</v>
      </c>
      <c r="I167" s="22" t="s">
        <v>1167</v>
      </c>
      <c r="J167" s="23" t="s">
        <v>92</v>
      </c>
      <c r="K167" s="22">
        <f t="shared" si="13"/>
        <v>2</v>
      </c>
      <c r="L167" s="23" t="str">
        <f>IF(SUMIF(I_TAPPA!A:A,B167,I_TAPPA!O:O)=0,"",SUMIF(I_TAPPA!A:A,B167,I_TAPPA!O:O))</f>
        <v/>
      </c>
      <c r="M167" s="26" t="str">
        <f>IF(SUMIF(II_TAPPA!A:A,B167,II_TAPPA!O:O)=0,"",SUMIF(II_TAPPA!A:A,B167,II_TAPPA!O:O))</f>
        <v/>
      </c>
      <c r="N167" s="26" t="str">
        <f>IF(SUMIF(III_TAPPA!A:A,B167,III_TAPPA!O:O)=0,"",SUMIF(III_TAPPA!A:A,B167,III_TAPPA!O:O))</f>
        <v/>
      </c>
      <c r="O167" s="26">
        <f>IF(SUMIF(IV_TAPPA!A:A,B167,IV_TAPPA!S:S)=0,"",SUMIF(IV_TAPPA!A:A,B167,IV_TAPPA!S:S))</f>
        <v>143</v>
      </c>
      <c r="P167" s="26" t="str">
        <f>IF(SUMIF(V_TAPPA!A:A,B167,V_TAPPA!O:O)=0,"",SUMIF(V_TAPPA!A:A,B167,V_TAPPA!O:O))</f>
        <v/>
      </c>
      <c r="Q167" s="26" t="str">
        <f>IF(SUMIF(VI_TAPPA!A:A,B167,VI_TAPPA!O:O)=0,"",SUMIF(VI_TAPPA!A:A,B167,VI_TAPPA!O:O))</f>
        <v/>
      </c>
      <c r="R167" s="26">
        <f>IF(SUMIF(VII_TAPPA!A:A,B167,VII_TAPPA!O:O)=0,"",SUMIF(VII_TAPPA!A:A,B167,VII_TAPPA!O:O))</f>
        <v>180</v>
      </c>
      <c r="S167" s="26" t="str">
        <f>IF(SUMIF(VIII_TAPPA!A:A,B167,VIII_TAPPA!O:O)=0,"",SUMIF(VIII_TAPPA!A:A,B167,VIII_TAPPA!O:O))</f>
        <v/>
      </c>
      <c r="T167" s="26">
        <f t="shared" si="14"/>
        <v>323</v>
      </c>
      <c r="U167" s="26">
        <f t="shared" si="15"/>
        <v>0</v>
      </c>
      <c r="V167" s="26">
        <f t="shared" si="16"/>
        <v>323</v>
      </c>
    </row>
    <row r="168" spans="1:22" ht="12.95" hidden="1" customHeight="1" x14ac:dyDescent="0.2">
      <c r="A168" s="25">
        <f t="shared" si="17"/>
        <v>167</v>
      </c>
      <c r="B168" s="64" t="str">
        <f t="shared" si="12"/>
        <v>DI_CRISCIO_MARCELLO_M04</v>
      </c>
      <c r="C168" s="22" t="s">
        <v>830</v>
      </c>
      <c r="D168" s="23" t="s">
        <v>7</v>
      </c>
      <c r="E168" s="23" t="str">
        <f>VLOOKUP(D168,CAT!$E$2:$F$26,2)</f>
        <v>M04</v>
      </c>
      <c r="F168" s="23" t="s">
        <v>1126</v>
      </c>
      <c r="G168" s="39" t="s">
        <v>187</v>
      </c>
      <c r="H168" s="24">
        <v>28017</v>
      </c>
      <c r="I168" s="22" t="s">
        <v>901</v>
      </c>
      <c r="J168" s="23" t="s">
        <v>953</v>
      </c>
      <c r="K168" s="22">
        <f t="shared" si="13"/>
        <v>2</v>
      </c>
      <c r="L168" s="23" t="str">
        <f>IF(SUMIF(I_TAPPA!A:A,B168,I_TAPPA!O:O)=0,"",SUMIF(I_TAPPA!A:A,B168,I_TAPPA!O:O))</f>
        <v/>
      </c>
      <c r="M168" s="26" t="str">
        <f>IF(SUMIF(II_TAPPA!A:A,B168,II_TAPPA!O:O)=0,"",SUMIF(II_TAPPA!A:A,B168,II_TAPPA!O:O))</f>
        <v/>
      </c>
      <c r="N168" s="26">
        <f>IF(SUMIF(III_TAPPA!A:A,B168,III_TAPPA!O:O)=0,"",SUMIF(III_TAPPA!A:A,B168,III_TAPPA!O:O))</f>
        <v>166</v>
      </c>
      <c r="O168" s="26">
        <f>IF(SUMIF(IV_TAPPA!A:A,B168,IV_TAPPA!S:S)=0,"",SUMIF(IV_TAPPA!A:A,B168,IV_TAPPA!S:S))</f>
        <v>150</v>
      </c>
      <c r="P168" s="26" t="str">
        <f>IF(SUMIF(V_TAPPA!A:A,B168,V_TAPPA!O:O)=0,"",SUMIF(V_TAPPA!A:A,B168,V_TAPPA!O:O))</f>
        <v/>
      </c>
      <c r="Q168" s="26" t="str">
        <f>IF(SUMIF(VI_TAPPA!A:A,B168,VI_TAPPA!O:O)=0,"",SUMIF(VI_TAPPA!A:A,B168,VI_TAPPA!O:O))</f>
        <v/>
      </c>
      <c r="R168" s="26" t="str">
        <f>IF(SUMIF(VII_TAPPA!A:A,B168,VII_TAPPA!O:O)=0,"",SUMIF(VII_TAPPA!A:A,B168,VII_TAPPA!O:O))</f>
        <v/>
      </c>
      <c r="S168" s="26" t="str">
        <f>IF(SUMIF(VIII_TAPPA!A:A,B168,VIII_TAPPA!O:O)=0,"",SUMIF(VIII_TAPPA!A:A,B168,VIII_TAPPA!O:O))</f>
        <v/>
      </c>
      <c r="T168" s="26">
        <f t="shared" si="14"/>
        <v>316</v>
      </c>
      <c r="U168" s="26">
        <f t="shared" si="15"/>
        <v>0</v>
      </c>
      <c r="V168" s="26">
        <f t="shared" si="16"/>
        <v>316</v>
      </c>
    </row>
    <row r="169" spans="1:22" ht="12.95" hidden="1" customHeight="1" x14ac:dyDescent="0.2">
      <c r="A169" s="25">
        <f t="shared" si="17"/>
        <v>168</v>
      </c>
      <c r="B169" s="64" t="str">
        <f t="shared" si="12"/>
        <v>MATARAZZO_COSIMO_M04</v>
      </c>
      <c r="C169" s="22" t="s">
        <v>382</v>
      </c>
      <c r="D169" s="23" t="s">
        <v>7</v>
      </c>
      <c r="E169" s="23" t="str">
        <f>VLOOKUP(D169,CAT!$E$2:$F$26,2)</f>
        <v>M04</v>
      </c>
      <c r="F169" s="23" t="s">
        <v>383</v>
      </c>
      <c r="G169" s="39" t="s">
        <v>44</v>
      </c>
      <c r="H169" s="24">
        <v>27620</v>
      </c>
      <c r="I169" s="22" t="s">
        <v>740</v>
      </c>
      <c r="J169" s="23" t="s">
        <v>1169</v>
      </c>
      <c r="K169" s="22">
        <f t="shared" si="13"/>
        <v>2</v>
      </c>
      <c r="L169" s="23" t="str">
        <f>IF(SUMIF(I_TAPPA!A:A,B169,I_TAPPA!O:O)=0,"",SUMIF(I_TAPPA!A:A,B169,I_TAPPA!O:O))</f>
        <v/>
      </c>
      <c r="M169" s="26">
        <f>IF(SUMIF(II_TAPPA!A:A,B169,II_TAPPA!O:O)=0,"",SUMIF(II_TAPPA!A:A,B169,II_TAPPA!O:O))</f>
        <v>162</v>
      </c>
      <c r="N169" s="26" t="str">
        <f>IF(SUMIF(III_TAPPA!A:A,B169,III_TAPPA!O:O)=0,"",SUMIF(III_TAPPA!A:A,B169,III_TAPPA!O:O))</f>
        <v/>
      </c>
      <c r="O169" s="26" t="str">
        <f>IF(SUMIF(IV_TAPPA!A:A,B169,IV_TAPPA!S:S)=0,"",SUMIF(IV_TAPPA!A:A,B169,IV_TAPPA!S:S))</f>
        <v/>
      </c>
      <c r="P169" s="26" t="str">
        <f>IF(SUMIF(V_TAPPA!A:A,B169,V_TAPPA!O:O)=0,"",SUMIF(V_TAPPA!A:A,B169,V_TAPPA!O:O))</f>
        <v/>
      </c>
      <c r="Q169" s="26">
        <f>IF(SUMIF(VI_TAPPA!A:A,B169,VI_TAPPA!O:O)=0,"",SUMIF(VI_TAPPA!A:A,B169,VI_TAPPA!O:O))</f>
        <v>150</v>
      </c>
      <c r="R169" s="26" t="str">
        <f>IF(SUMIF(VII_TAPPA!A:A,B169,VII_TAPPA!O:O)=0,"",SUMIF(VII_TAPPA!A:A,B169,VII_TAPPA!O:O))</f>
        <v/>
      </c>
      <c r="S169" s="26" t="str">
        <f>IF(SUMIF(VIII_TAPPA!A:A,B169,VIII_TAPPA!O:O)=0,"",SUMIF(VIII_TAPPA!A:A,B169,VIII_TAPPA!O:O))</f>
        <v/>
      </c>
      <c r="T169" s="26">
        <f t="shared" si="14"/>
        <v>312</v>
      </c>
      <c r="U169" s="26">
        <f t="shared" si="15"/>
        <v>0</v>
      </c>
      <c r="V169" s="26">
        <f t="shared" si="16"/>
        <v>312</v>
      </c>
    </row>
    <row r="170" spans="1:22" ht="12.95" hidden="1" customHeight="1" x14ac:dyDescent="0.2">
      <c r="A170" s="25">
        <f t="shared" si="17"/>
        <v>169</v>
      </c>
      <c r="B170" s="64" t="str">
        <f t="shared" si="12"/>
        <v>VENDITTI_CARLO_M05</v>
      </c>
      <c r="C170" s="22" t="s">
        <v>416</v>
      </c>
      <c r="D170" s="23" t="s">
        <v>29</v>
      </c>
      <c r="E170" s="23" t="str">
        <f>VLOOKUP(D170,CAT!$E$2:$F$26,2)</f>
        <v>M05</v>
      </c>
      <c r="F170" s="23" t="s">
        <v>417</v>
      </c>
      <c r="G170" s="39" t="s">
        <v>72</v>
      </c>
      <c r="H170" s="24">
        <v>26031</v>
      </c>
      <c r="I170" s="22" t="s">
        <v>740</v>
      </c>
      <c r="J170" s="23" t="s">
        <v>1169</v>
      </c>
      <c r="K170" s="22">
        <f t="shared" si="13"/>
        <v>2</v>
      </c>
      <c r="L170" s="23" t="str">
        <f>IF(SUMIF(I_TAPPA!A:A,B170,I_TAPPA!O:O)=0,"",SUMIF(I_TAPPA!A:A,B170,I_TAPPA!O:O))</f>
        <v/>
      </c>
      <c r="M170" s="26" t="str">
        <f>IF(SUMIF(II_TAPPA!A:A,B170,II_TAPPA!O:O)=0,"",SUMIF(II_TAPPA!A:A,B170,II_TAPPA!O:O))</f>
        <v/>
      </c>
      <c r="N170" s="26" t="str">
        <f>IF(SUMIF(III_TAPPA!A:A,B170,III_TAPPA!O:O)=0,"",SUMIF(III_TAPPA!A:A,B170,III_TAPPA!O:O))</f>
        <v/>
      </c>
      <c r="O170" s="26">
        <f>IF(SUMIF(IV_TAPPA!A:A,B170,IV_TAPPA!S:S)=0,"",SUMIF(IV_TAPPA!A:A,B170,IV_TAPPA!S:S))</f>
        <v>156</v>
      </c>
      <c r="P170" s="26" t="str">
        <f>IF(SUMIF(V_TAPPA!A:A,B170,V_TAPPA!O:O)=0,"",SUMIF(V_TAPPA!A:A,B170,V_TAPPA!O:O))</f>
        <v/>
      </c>
      <c r="Q170" s="26" t="str">
        <f>IF(SUMIF(VI_TAPPA!A:A,B170,VI_TAPPA!O:O)=0,"",SUMIF(VI_TAPPA!A:A,B170,VI_TAPPA!O:O))</f>
        <v/>
      </c>
      <c r="R170" s="26" t="str">
        <f>IF(SUMIF(VII_TAPPA!A:A,B170,VII_TAPPA!O:O)=0,"",SUMIF(VII_TAPPA!A:A,B170,VII_TAPPA!O:O))</f>
        <v/>
      </c>
      <c r="S170" s="26">
        <f>IF(SUMIF(VIII_TAPPA!A:A,B170,VIII_TAPPA!O:O)=0,"",SUMIF(VIII_TAPPA!A:A,B170,VIII_TAPPA!O:O))</f>
        <v>155</v>
      </c>
      <c r="T170" s="26">
        <f t="shared" si="14"/>
        <v>311</v>
      </c>
      <c r="U170" s="26">
        <f t="shared" si="15"/>
        <v>0</v>
      </c>
      <c r="V170" s="26">
        <f t="shared" si="16"/>
        <v>311</v>
      </c>
    </row>
    <row r="171" spans="1:22" ht="12.95" hidden="1" customHeight="1" x14ac:dyDescent="0.2">
      <c r="A171" s="25">
        <f t="shared" si="17"/>
        <v>170</v>
      </c>
      <c r="B171" s="64" t="str">
        <f t="shared" si="12"/>
        <v>BIANCHINI_SALVATORE_M08</v>
      </c>
      <c r="C171" s="22" t="s">
        <v>850</v>
      </c>
      <c r="D171" s="23" t="s">
        <v>9</v>
      </c>
      <c r="E171" s="23" t="str">
        <f>VLOOKUP(D171,CAT!$E$2:$F$26,2)</f>
        <v>M08</v>
      </c>
      <c r="F171" s="23" t="s">
        <v>319</v>
      </c>
      <c r="G171" s="39" t="s">
        <v>140</v>
      </c>
      <c r="H171" s="24">
        <v>20958</v>
      </c>
      <c r="I171" s="22" t="s">
        <v>879</v>
      </c>
      <c r="J171" s="23" t="s">
        <v>189</v>
      </c>
      <c r="K171" s="22">
        <f t="shared" si="13"/>
        <v>3</v>
      </c>
      <c r="L171" s="23" t="str">
        <f>IF(SUMIF(I_TAPPA!A:A,B171,I_TAPPA!O:O)=0,"",SUMIF(I_TAPPA!A:A,B171,I_TAPPA!O:O))</f>
        <v/>
      </c>
      <c r="M171" s="26">
        <f>IF(SUMIF(II_TAPPA!A:A,B171,II_TAPPA!O:O)=0,"",SUMIF(II_TAPPA!A:A,B171,II_TAPPA!O:O))</f>
        <v>112</v>
      </c>
      <c r="N171" s="26" t="str">
        <f>IF(SUMIF(III_TAPPA!A:A,B171,III_TAPPA!O:O)=0,"",SUMIF(III_TAPPA!A:A,B171,III_TAPPA!O:O))</f>
        <v/>
      </c>
      <c r="O171" s="26">
        <f>IF(SUMIF(IV_TAPPA!A:A,B171,IV_TAPPA!S:S)=0,"",SUMIF(IV_TAPPA!A:A,B171,IV_TAPPA!S:S))</f>
        <v>91</v>
      </c>
      <c r="P171" s="26" t="str">
        <f>IF(SUMIF(V_TAPPA!A:A,B171,V_TAPPA!O:O)=0,"",SUMIF(V_TAPPA!A:A,B171,V_TAPPA!O:O))</f>
        <v/>
      </c>
      <c r="Q171" s="26" t="str">
        <f>IF(SUMIF(VI_TAPPA!A:A,B171,VI_TAPPA!O:O)=0,"",SUMIF(VI_TAPPA!A:A,B171,VI_TAPPA!O:O))</f>
        <v/>
      </c>
      <c r="R171" s="26" t="str">
        <f>IF(SUMIF(VII_TAPPA!A:A,B171,VII_TAPPA!O:O)=0,"",SUMIF(VII_TAPPA!A:A,B171,VII_TAPPA!O:O))</f>
        <v/>
      </c>
      <c r="S171" s="26">
        <f>IF(SUMIF(VIII_TAPPA!A:A,B171,VIII_TAPPA!O:O)=0,"",SUMIF(VIII_TAPPA!A:A,B171,VIII_TAPPA!O:O))</f>
        <v>108</v>
      </c>
      <c r="T171" s="26">
        <f t="shared" si="14"/>
        <v>311</v>
      </c>
      <c r="U171" s="26">
        <f t="shared" si="15"/>
        <v>0</v>
      </c>
      <c r="V171" s="26">
        <f t="shared" si="16"/>
        <v>311</v>
      </c>
    </row>
    <row r="172" spans="1:22" ht="12.95" hidden="1" customHeight="1" x14ac:dyDescent="0.2">
      <c r="A172" s="25">
        <f t="shared" si="17"/>
        <v>171</v>
      </c>
      <c r="B172" s="64" t="str">
        <f t="shared" si="12"/>
        <v>OCONE_RAFFAELE_M08</v>
      </c>
      <c r="C172" s="22" t="s">
        <v>389</v>
      </c>
      <c r="D172" s="23" t="s">
        <v>9</v>
      </c>
      <c r="E172" s="23" t="str">
        <f>VLOOKUP(D172,CAT!$E$2:$F$26,2)</f>
        <v>M08</v>
      </c>
      <c r="F172" s="23" t="s">
        <v>49</v>
      </c>
      <c r="G172" s="39" t="s">
        <v>50</v>
      </c>
      <c r="H172" s="24">
        <v>21462</v>
      </c>
      <c r="I172" s="22" t="s">
        <v>740</v>
      </c>
      <c r="J172" s="23" t="s">
        <v>1169</v>
      </c>
      <c r="K172" s="22">
        <f t="shared" si="13"/>
        <v>2</v>
      </c>
      <c r="L172" s="23">
        <f>IF(SUMIF(I_TAPPA!A:A,B172,I_TAPPA!O:O)=0,"",SUMIF(I_TAPPA!A:A,B172,I_TAPPA!O:O))</f>
        <v>166</v>
      </c>
      <c r="M172" s="26" t="str">
        <f>IF(SUMIF(II_TAPPA!A:A,B172,II_TAPPA!O:O)=0,"",SUMIF(II_TAPPA!A:A,B172,II_TAPPA!O:O))</f>
        <v/>
      </c>
      <c r="N172" s="26">
        <f>IF(SUMIF(III_TAPPA!A:A,B172,III_TAPPA!O:O)=0,"",SUMIF(III_TAPPA!A:A,B172,III_TAPPA!O:O))</f>
        <v>135</v>
      </c>
      <c r="O172" s="26" t="str">
        <f>IF(SUMIF(IV_TAPPA!A:A,B172,IV_TAPPA!S:S)=0,"",SUMIF(IV_TAPPA!A:A,B172,IV_TAPPA!S:S))</f>
        <v/>
      </c>
      <c r="P172" s="26" t="str">
        <f>IF(SUMIF(V_TAPPA!A:A,B172,V_TAPPA!O:O)=0,"",SUMIF(V_TAPPA!A:A,B172,V_TAPPA!O:O))</f>
        <v/>
      </c>
      <c r="Q172" s="26" t="str">
        <f>IF(SUMIF(VI_TAPPA!A:A,B172,VI_TAPPA!O:O)=0,"",SUMIF(VI_TAPPA!A:A,B172,VI_TAPPA!O:O))</f>
        <v/>
      </c>
      <c r="R172" s="26" t="str">
        <f>IF(SUMIF(VII_TAPPA!A:A,B172,VII_TAPPA!O:O)=0,"",SUMIF(VII_TAPPA!A:A,B172,VII_TAPPA!O:O))</f>
        <v/>
      </c>
      <c r="S172" s="26" t="str">
        <f>IF(SUMIF(VIII_TAPPA!A:A,B172,VIII_TAPPA!O:O)=0,"",SUMIF(VIII_TAPPA!A:A,B172,VIII_TAPPA!O:O))</f>
        <v/>
      </c>
      <c r="T172" s="26">
        <f t="shared" si="14"/>
        <v>301</v>
      </c>
      <c r="U172" s="26">
        <f t="shared" si="15"/>
        <v>0</v>
      </c>
      <c r="V172" s="26">
        <f t="shared" si="16"/>
        <v>301</v>
      </c>
    </row>
    <row r="173" spans="1:22" ht="12.95" hidden="1" customHeight="1" x14ac:dyDescent="0.2">
      <c r="A173" s="25">
        <f t="shared" si="17"/>
        <v>172</v>
      </c>
      <c r="B173" s="64" t="str">
        <f t="shared" si="12"/>
        <v>CAPONE_CARMINE_M06</v>
      </c>
      <c r="C173" s="22">
        <v>18528</v>
      </c>
      <c r="D173" s="23" t="s">
        <v>15</v>
      </c>
      <c r="E173" s="23" t="str">
        <f>VLOOKUP(D173,CAT!$E$2:$F$26,2)</f>
        <v>M06</v>
      </c>
      <c r="F173" s="23" t="s">
        <v>169</v>
      </c>
      <c r="G173" s="39" t="s">
        <v>81</v>
      </c>
      <c r="H173" s="24">
        <v>25406</v>
      </c>
      <c r="I173" s="22" t="s">
        <v>899</v>
      </c>
      <c r="J173" s="23" t="s">
        <v>900</v>
      </c>
      <c r="K173" s="22">
        <f t="shared" si="13"/>
        <v>2</v>
      </c>
      <c r="L173" s="23" t="str">
        <f>IF(SUMIF(I_TAPPA!A:A,B173,I_TAPPA!O:O)=0,"",SUMIF(I_TAPPA!A:A,B173,I_TAPPA!O:O))</f>
        <v/>
      </c>
      <c r="M173" s="26">
        <f>IF(SUMIF(II_TAPPA!A:A,B173,II_TAPPA!O:O)=0,"",SUMIF(II_TAPPA!A:A,B173,II_TAPPA!O:O))</f>
        <v>143</v>
      </c>
      <c r="N173" s="26">
        <f>IF(SUMIF(III_TAPPA!A:A,B173,III_TAPPA!O:O)=0,"",SUMIF(III_TAPPA!A:A,B173,III_TAPPA!O:O))</f>
        <v>157</v>
      </c>
      <c r="O173" s="26" t="str">
        <f>IF(SUMIF(IV_TAPPA!A:A,B173,IV_TAPPA!S:S)=0,"",SUMIF(IV_TAPPA!A:A,B173,IV_TAPPA!S:S))</f>
        <v/>
      </c>
      <c r="P173" s="26" t="str">
        <f>IF(SUMIF(V_TAPPA!A:A,B173,V_TAPPA!O:O)=0,"",SUMIF(V_TAPPA!A:A,B173,V_TAPPA!O:O))</f>
        <v/>
      </c>
      <c r="Q173" s="26" t="str">
        <f>IF(SUMIF(VI_TAPPA!A:A,B173,VI_TAPPA!O:O)=0,"",SUMIF(VI_TAPPA!A:A,B173,VI_TAPPA!O:O))</f>
        <v/>
      </c>
      <c r="R173" s="26" t="str">
        <f>IF(SUMIF(VII_TAPPA!A:A,B173,VII_TAPPA!O:O)=0,"",SUMIF(VII_TAPPA!A:A,B173,VII_TAPPA!O:O))</f>
        <v/>
      </c>
      <c r="S173" s="26" t="str">
        <f>IF(SUMIF(VIII_TAPPA!A:A,B173,VIII_TAPPA!O:O)=0,"",SUMIF(VIII_TAPPA!A:A,B173,VIII_TAPPA!O:O))</f>
        <v/>
      </c>
      <c r="T173" s="26">
        <f t="shared" si="14"/>
        <v>300</v>
      </c>
      <c r="U173" s="26">
        <f t="shared" si="15"/>
        <v>0</v>
      </c>
      <c r="V173" s="26">
        <f t="shared" si="16"/>
        <v>300</v>
      </c>
    </row>
    <row r="174" spans="1:22" ht="12.95" hidden="1" customHeight="1" x14ac:dyDescent="0.2">
      <c r="A174" s="25">
        <f t="shared" si="17"/>
        <v>173</v>
      </c>
      <c r="B174" s="64" t="str">
        <f t="shared" si="12"/>
        <v>MENDILLO_ELIO_M07</v>
      </c>
      <c r="C174" s="22" t="s">
        <v>384</v>
      </c>
      <c r="D174" s="23" t="s">
        <v>17</v>
      </c>
      <c r="E174" s="23" t="str">
        <f>VLOOKUP(D174,CAT!$E$2:$F$26,2)</f>
        <v>M07</v>
      </c>
      <c r="F174" s="23" t="s">
        <v>385</v>
      </c>
      <c r="G174" s="39" t="s">
        <v>386</v>
      </c>
      <c r="H174" s="24">
        <v>23088</v>
      </c>
      <c r="I174" s="22" t="s">
        <v>740</v>
      </c>
      <c r="J174" s="23" t="s">
        <v>1169</v>
      </c>
      <c r="K174" s="22">
        <f t="shared" si="13"/>
        <v>2</v>
      </c>
      <c r="L174" s="23" t="str">
        <f>IF(SUMIF(I_TAPPA!A:A,B174,I_TAPPA!O:O)=0,"",SUMIF(I_TAPPA!A:A,B174,I_TAPPA!O:O))</f>
        <v/>
      </c>
      <c r="M174" s="26" t="str">
        <f>IF(SUMIF(II_TAPPA!A:A,B174,II_TAPPA!O:O)=0,"",SUMIF(II_TAPPA!A:A,B174,II_TAPPA!O:O))</f>
        <v/>
      </c>
      <c r="N174" s="26" t="str">
        <f>IF(SUMIF(III_TAPPA!A:A,B174,III_TAPPA!O:O)=0,"",SUMIF(III_TAPPA!A:A,B174,III_TAPPA!O:O))</f>
        <v/>
      </c>
      <c r="O174" s="26">
        <f>IF(SUMIF(IV_TAPPA!A:A,B174,IV_TAPPA!S:S)=0,"",SUMIF(IV_TAPPA!A:A,B174,IV_TAPPA!S:S))</f>
        <v>132</v>
      </c>
      <c r="P174" s="26" t="str">
        <f>IF(SUMIF(V_TAPPA!A:A,B174,V_TAPPA!O:O)=0,"",SUMIF(V_TAPPA!A:A,B174,V_TAPPA!O:O))</f>
        <v/>
      </c>
      <c r="Q174" s="26">
        <f>IF(SUMIF(VI_TAPPA!A:A,B174,VI_TAPPA!O:O)=0,"",SUMIF(VI_TAPPA!A:A,B174,VI_TAPPA!O:O))</f>
        <v>165</v>
      </c>
      <c r="R174" s="26" t="str">
        <f>IF(SUMIF(VII_TAPPA!A:A,B174,VII_TAPPA!O:O)=0,"",SUMIF(VII_TAPPA!A:A,B174,VII_TAPPA!O:O))</f>
        <v/>
      </c>
      <c r="S174" s="26" t="str">
        <f>IF(SUMIF(VIII_TAPPA!A:A,B174,VIII_TAPPA!O:O)=0,"",SUMIF(VIII_TAPPA!A:A,B174,VIII_TAPPA!O:O))</f>
        <v/>
      </c>
      <c r="T174" s="26">
        <f t="shared" si="14"/>
        <v>297</v>
      </c>
      <c r="U174" s="26">
        <f t="shared" si="15"/>
        <v>0</v>
      </c>
      <c r="V174" s="26">
        <f t="shared" si="16"/>
        <v>297</v>
      </c>
    </row>
    <row r="175" spans="1:22" ht="12.95" hidden="1" customHeight="1" x14ac:dyDescent="0.2">
      <c r="A175" s="25">
        <f t="shared" si="17"/>
        <v>174</v>
      </c>
      <c r="B175" s="64" t="str">
        <f t="shared" si="12"/>
        <v>ZANFARDINO_MAURIZIO_M06</v>
      </c>
      <c r="C175" s="22" t="s">
        <v>698</v>
      </c>
      <c r="D175" s="23" t="s">
        <v>15</v>
      </c>
      <c r="E175" s="23" t="str">
        <f>VLOOKUP(D175,CAT!$E$2:$F$26,2)</f>
        <v>M06</v>
      </c>
      <c r="F175" s="23" t="s">
        <v>343</v>
      </c>
      <c r="G175" s="39" t="s">
        <v>112</v>
      </c>
      <c r="H175" s="24">
        <v>25188</v>
      </c>
      <c r="I175" s="22" t="s">
        <v>821</v>
      </c>
      <c r="J175" s="23" t="s">
        <v>1194</v>
      </c>
      <c r="K175" s="22">
        <f t="shared" si="13"/>
        <v>2</v>
      </c>
      <c r="L175" s="23" t="str">
        <f>IF(SUMIF(I_TAPPA!A:A,B175,I_TAPPA!O:O)=0,"",SUMIF(I_TAPPA!A:A,B175,I_TAPPA!O:O))</f>
        <v/>
      </c>
      <c r="M175" s="26">
        <f>IF(SUMIF(II_TAPPA!A:A,B175,II_TAPPA!O:O)=0,"",SUMIF(II_TAPPA!A:A,B175,II_TAPPA!O:O))</f>
        <v>148</v>
      </c>
      <c r="N175" s="26" t="str">
        <f>IF(SUMIF(III_TAPPA!A:A,B175,III_TAPPA!O:O)=0,"",SUMIF(III_TAPPA!A:A,B175,III_TAPPA!O:O))</f>
        <v/>
      </c>
      <c r="O175" s="26" t="str">
        <f>IF(SUMIF(IV_TAPPA!A:A,B175,IV_TAPPA!S:S)=0,"",SUMIF(IV_TAPPA!A:A,B175,IV_TAPPA!S:S))</f>
        <v/>
      </c>
      <c r="P175" s="26" t="str">
        <f>IF(SUMIF(V_TAPPA!A:A,B175,V_TAPPA!O:O)=0,"",SUMIF(V_TAPPA!A:A,B175,V_TAPPA!O:O))</f>
        <v/>
      </c>
      <c r="Q175" s="26" t="str">
        <f>IF(SUMIF(VI_TAPPA!A:A,B175,VI_TAPPA!O:O)=0,"",SUMIF(VI_TAPPA!A:A,B175,VI_TAPPA!O:O))</f>
        <v/>
      </c>
      <c r="R175" s="26">
        <f>IF(SUMIF(VII_TAPPA!A:A,B175,VII_TAPPA!O:O)=0,"",SUMIF(VII_TAPPA!A:A,B175,VII_TAPPA!O:O))</f>
        <v>148</v>
      </c>
      <c r="S175" s="26" t="str">
        <f>IF(SUMIF(VIII_TAPPA!A:A,B175,VIII_TAPPA!O:O)=0,"",SUMIF(VIII_TAPPA!A:A,B175,VIII_TAPPA!O:O))</f>
        <v/>
      </c>
      <c r="T175" s="26">
        <f t="shared" si="14"/>
        <v>296</v>
      </c>
      <c r="U175" s="26">
        <f t="shared" si="15"/>
        <v>0</v>
      </c>
      <c r="V175" s="26">
        <f t="shared" si="16"/>
        <v>296</v>
      </c>
    </row>
    <row r="176" spans="1:22" ht="12.95" hidden="1" customHeight="1" x14ac:dyDescent="0.2">
      <c r="A176" s="25">
        <f t="shared" si="17"/>
        <v>175</v>
      </c>
      <c r="B176" s="64" t="str">
        <f t="shared" si="12"/>
        <v>VISCUSI_DIEGO_M07</v>
      </c>
      <c r="C176" s="22" t="s">
        <v>693</v>
      </c>
      <c r="D176" s="23" t="s">
        <v>17</v>
      </c>
      <c r="E176" s="23" t="str">
        <f>VLOOKUP(D176,CAT!$E$2:$F$26,2)</f>
        <v>M07</v>
      </c>
      <c r="F176" s="23" t="s">
        <v>360</v>
      </c>
      <c r="G176" s="39" t="s">
        <v>361</v>
      </c>
      <c r="H176" s="24">
        <v>22014</v>
      </c>
      <c r="I176" s="22" t="s">
        <v>821</v>
      </c>
      <c r="J176" s="23" t="s">
        <v>1194</v>
      </c>
      <c r="K176" s="22">
        <f t="shared" si="13"/>
        <v>2</v>
      </c>
      <c r="L176" s="23" t="str">
        <f>IF(SUMIF(I_TAPPA!A:A,B176,I_TAPPA!O:O)=0,"",SUMIF(I_TAPPA!A:A,B176,I_TAPPA!O:O))</f>
        <v/>
      </c>
      <c r="M176" s="26" t="str">
        <f>IF(SUMIF(II_TAPPA!A:A,B176,II_TAPPA!O:O)=0,"",SUMIF(II_TAPPA!A:A,B176,II_TAPPA!O:O))</f>
        <v/>
      </c>
      <c r="N176" s="26" t="str">
        <f>IF(SUMIF(III_TAPPA!A:A,B176,III_TAPPA!O:O)=0,"",SUMIF(III_TAPPA!A:A,B176,III_TAPPA!O:O))</f>
        <v/>
      </c>
      <c r="O176" s="26" t="str">
        <f>IF(SUMIF(IV_TAPPA!A:A,B176,IV_TAPPA!S:S)=0,"",SUMIF(IV_TAPPA!A:A,B176,IV_TAPPA!S:S))</f>
        <v/>
      </c>
      <c r="P176" s="26" t="str">
        <f>IF(SUMIF(V_TAPPA!A:A,B176,V_TAPPA!O:O)=0,"",SUMIF(V_TAPPA!A:A,B176,V_TAPPA!O:O))</f>
        <v/>
      </c>
      <c r="Q176" s="26">
        <f>IF(SUMIF(VI_TAPPA!A:A,B176,VI_TAPPA!O:O)=0,"",SUMIF(VI_TAPPA!A:A,B176,VI_TAPPA!O:O))</f>
        <v>149</v>
      </c>
      <c r="R176" s="26">
        <f>IF(SUMIF(VII_TAPPA!A:A,B176,VII_TAPPA!O:O)=0,"",SUMIF(VII_TAPPA!A:A,B176,VII_TAPPA!O:O))</f>
        <v>147</v>
      </c>
      <c r="S176" s="26" t="str">
        <f>IF(SUMIF(VIII_TAPPA!A:A,B176,VIII_TAPPA!O:O)=0,"",SUMIF(VIII_TAPPA!A:A,B176,VIII_TAPPA!O:O))</f>
        <v/>
      </c>
      <c r="T176" s="26">
        <f t="shared" si="14"/>
        <v>296</v>
      </c>
      <c r="U176" s="26">
        <f t="shared" si="15"/>
        <v>0</v>
      </c>
      <c r="V176" s="26">
        <f t="shared" si="16"/>
        <v>296</v>
      </c>
    </row>
    <row r="177" spans="1:22" ht="12.95" hidden="1" customHeight="1" x14ac:dyDescent="0.2">
      <c r="A177" s="25">
        <f t="shared" si="17"/>
        <v>176</v>
      </c>
      <c r="B177" s="64" t="str">
        <f t="shared" si="12"/>
        <v>PALMATO_WALTER_M05</v>
      </c>
      <c r="C177" s="22"/>
      <c r="D177" s="23" t="s">
        <v>29</v>
      </c>
      <c r="E177" s="23" t="str">
        <f>VLOOKUP(D177,CAT!$E$2:$F$26,2)</f>
        <v>M05</v>
      </c>
      <c r="F177" s="23" t="s">
        <v>1043</v>
      </c>
      <c r="G177" s="39" t="s">
        <v>1044</v>
      </c>
      <c r="H177" s="24"/>
      <c r="I177" s="22" t="s">
        <v>918</v>
      </c>
      <c r="J177" s="23" t="s">
        <v>328</v>
      </c>
      <c r="K177" s="22">
        <f t="shared" si="13"/>
        <v>2</v>
      </c>
      <c r="L177" s="23" t="str">
        <f>IF(SUMIF(I_TAPPA!A:A,B177,I_TAPPA!O:O)=0,"",SUMIF(I_TAPPA!A:A,B177,I_TAPPA!O:O))</f>
        <v/>
      </c>
      <c r="M177" s="26">
        <f>IF(SUMIF(II_TAPPA!A:A,B177,II_TAPPA!O:O)=0,"",SUMIF(II_TAPPA!A:A,B177,II_TAPPA!O:O))</f>
        <v>141</v>
      </c>
      <c r="N177" s="26">
        <f>IF(SUMIF(III_TAPPA!A:A,B177,III_TAPPA!O:O)=0,"",SUMIF(III_TAPPA!A:A,B177,III_TAPPA!O:O))</f>
        <v>154</v>
      </c>
      <c r="O177" s="26" t="str">
        <f>IF(SUMIF(IV_TAPPA!A:A,B177,IV_TAPPA!S:S)=0,"",SUMIF(IV_TAPPA!A:A,B177,IV_TAPPA!S:S))</f>
        <v/>
      </c>
      <c r="P177" s="26" t="str">
        <f>IF(SUMIF(V_TAPPA!A:A,B177,V_TAPPA!O:O)=0,"",SUMIF(V_TAPPA!A:A,B177,V_TAPPA!O:O))</f>
        <v/>
      </c>
      <c r="Q177" s="26" t="str">
        <f>IF(SUMIF(VI_TAPPA!A:A,B177,VI_TAPPA!O:O)=0,"",SUMIF(VI_TAPPA!A:A,B177,VI_TAPPA!O:O))</f>
        <v/>
      </c>
      <c r="R177" s="26" t="str">
        <f>IF(SUMIF(VII_TAPPA!A:A,B177,VII_TAPPA!O:O)=0,"",SUMIF(VII_TAPPA!A:A,B177,VII_TAPPA!O:O))</f>
        <v/>
      </c>
      <c r="S177" s="26" t="str">
        <f>IF(SUMIF(VIII_TAPPA!A:A,B177,VIII_TAPPA!O:O)=0,"",SUMIF(VIII_TAPPA!A:A,B177,VIII_TAPPA!O:O))</f>
        <v/>
      </c>
      <c r="T177" s="26">
        <f t="shared" si="14"/>
        <v>295</v>
      </c>
      <c r="U177" s="26">
        <f t="shared" si="15"/>
        <v>0</v>
      </c>
      <c r="V177" s="26">
        <f t="shared" si="16"/>
        <v>295</v>
      </c>
    </row>
    <row r="178" spans="1:22" ht="12.95" hidden="1" customHeight="1" x14ac:dyDescent="0.2">
      <c r="A178" s="25">
        <f t="shared" si="17"/>
        <v>177</v>
      </c>
      <c r="B178" s="64" t="str">
        <f t="shared" si="12"/>
        <v>CENTILLO_GIUSEPPE_M06</v>
      </c>
      <c r="C178" s="22" t="s">
        <v>484</v>
      </c>
      <c r="D178" s="23" t="s">
        <v>15</v>
      </c>
      <c r="E178" s="23" t="str">
        <f>VLOOKUP(D178,CAT!$E$2:$F$26,2)</f>
        <v>M06</v>
      </c>
      <c r="F178" s="23" t="s">
        <v>313</v>
      </c>
      <c r="G178" s="39" t="s">
        <v>21</v>
      </c>
      <c r="H178" s="24">
        <v>24383</v>
      </c>
      <c r="I178" s="22" t="s">
        <v>901</v>
      </c>
      <c r="J178" s="23" t="s">
        <v>953</v>
      </c>
      <c r="K178" s="22">
        <f t="shared" si="13"/>
        <v>2</v>
      </c>
      <c r="L178" s="23" t="str">
        <f>IF(SUMIF(I_TAPPA!A:A,B178,I_TAPPA!O:O)=0,"",SUMIF(I_TAPPA!A:A,B178,I_TAPPA!O:O))</f>
        <v/>
      </c>
      <c r="M178" s="26" t="str">
        <f>IF(SUMIF(II_TAPPA!A:A,B178,II_TAPPA!O:O)=0,"",SUMIF(II_TAPPA!A:A,B178,II_TAPPA!O:O))</f>
        <v/>
      </c>
      <c r="N178" s="26">
        <f>IF(SUMIF(III_TAPPA!A:A,B178,III_TAPPA!O:O)=0,"",SUMIF(III_TAPPA!A:A,B178,III_TAPPA!O:O))</f>
        <v>146</v>
      </c>
      <c r="O178" s="26" t="str">
        <f>IF(SUMIF(IV_TAPPA!A:A,B178,IV_TAPPA!S:S)=0,"",SUMIF(IV_TAPPA!A:A,B178,IV_TAPPA!S:S))</f>
        <v/>
      </c>
      <c r="P178" s="26" t="str">
        <f>IF(SUMIF(V_TAPPA!A:A,B178,V_TAPPA!O:O)=0,"",SUMIF(V_TAPPA!A:A,B178,V_TAPPA!O:O))</f>
        <v/>
      </c>
      <c r="Q178" s="26" t="str">
        <f>IF(SUMIF(VI_TAPPA!A:A,B178,VI_TAPPA!O:O)=0,"",SUMIF(VI_TAPPA!A:A,B178,VI_TAPPA!O:O))</f>
        <v/>
      </c>
      <c r="R178" s="26" t="str">
        <f>IF(SUMIF(VII_TAPPA!A:A,B178,VII_TAPPA!O:O)=0,"",SUMIF(VII_TAPPA!A:A,B178,VII_TAPPA!O:O))</f>
        <v/>
      </c>
      <c r="S178" s="26">
        <f>IF(SUMIF(VIII_TAPPA!A:A,B178,VIII_TAPPA!O:O)=0,"",SUMIF(VIII_TAPPA!A:A,B178,VIII_TAPPA!O:O))</f>
        <v>142</v>
      </c>
      <c r="T178" s="26">
        <f t="shared" si="14"/>
        <v>288</v>
      </c>
      <c r="U178" s="26">
        <f t="shared" si="15"/>
        <v>0</v>
      </c>
      <c r="V178" s="26">
        <f t="shared" si="16"/>
        <v>288</v>
      </c>
    </row>
    <row r="179" spans="1:22" ht="12.95" hidden="1" customHeight="1" x14ac:dyDescent="0.2">
      <c r="A179" s="25">
        <f t="shared" si="17"/>
        <v>178</v>
      </c>
      <c r="B179" s="64" t="str">
        <f t="shared" si="12"/>
        <v>SALVATORE_VITTORIO_M04</v>
      </c>
      <c r="C179" s="22" t="s">
        <v>819</v>
      </c>
      <c r="D179" s="23" t="s">
        <v>7</v>
      </c>
      <c r="E179" s="23" t="str">
        <f>VLOOKUP(D179,CAT!$E$2:$F$26,2)</f>
        <v>M04</v>
      </c>
      <c r="F179" s="23" t="s">
        <v>140</v>
      </c>
      <c r="G179" s="39" t="s">
        <v>23</v>
      </c>
      <c r="H179" s="24">
        <v>28732</v>
      </c>
      <c r="I179" s="22" t="s">
        <v>821</v>
      </c>
      <c r="J179" s="23" t="s">
        <v>1194</v>
      </c>
      <c r="K179" s="22">
        <f t="shared" si="13"/>
        <v>2</v>
      </c>
      <c r="L179" s="23" t="str">
        <f>IF(SUMIF(I_TAPPA!A:A,B179,I_TAPPA!O:O)=0,"",SUMIF(I_TAPPA!A:A,B179,I_TAPPA!O:O))</f>
        <v/>
      </c>
      <c r="M179" s="26" t="str">
        <f>IF(SUMIF(II_TAPPA!A:A,B179,II_TAPPA!O:O)=0,"",SUMIF(II_TAPPA!A:A,B179,II_TAPPA!O:O))</f>
        <v/>
      </c>
      <c r="N179" s="26">
        <f>IF(SUMIF(III_TAPPA!A:A,B179,III_TAPPA!O:O)=0,"",SUMIF(III_TAPPA!A:A,B179,III_TAPPA!O:O))</f>
        <v>171</v>
      </c>
      <c r="O179" s="26">
        <f>IF(SUMIF(IV_TAPPA!A:A,B179,IV_TAPPA!S:S)=0,"",SUMIF(IV_TAPPA!A:A,B179,IV_TAPPA!S:S))</f>
        <v>117</v>
      </c>
      <c r="P179" s="26" t="str">
        <f>IF(SUMIF(V_TAPPA!A:A,B179,V_TAPPA!O:O)=0,"",SUMIF(V_TAPPA!A:A,B179,V_TAPPA!O:O))</f>
        <v/>
      </c>
      <c r="Q179" s="26" t="str">
        <f>IF(SUMIF(VI_TAPPA!A:A,B179,VI_TAPPA!O:O)=0,"",SUMIF(VI_TAPPA!A:A,B179,VI_TAPPA!O:O))</f>
        <v/>
      </c>
      <c r="R179" s="26" t="str">
        <f>IF(SUMIF(VII_TAPPA!A:A,B179,VII_TAPPA!O:O)=0,"",SUMIF(VII_TAPPA!A:A,B179,VII_TAPPA!O:O))</f>
        <v/>
      </c>
      <c r="S179" s="26" t="str">
        <f>IF(SUMIF(VIII_TAPPA!A:A,B179,VIII_TAPPA!O:O)=0,"",SUMIF(VIII_TAPPA!A:A,B179,VIII_TAPPA!O:O))</f>
        <v/>
      </c>
      <c r="T179" s="26">
        <f t="shared" si="14"/>
        <v>288</v>
      </c>
      <c r="U179" s="26">
        <f t="shared" si="15"/>
        <v>0</v>
      </c>
      <c r="V179" s="26">
        <f t="shared" si="16"/>
        <v>288</v>
      </c>
    </row>
    <row r="180" spans="1:22" ht="12.95" hidden="1" customHeight="1" x14ac:dyDescent="0.2">
      <c r="A180" s="25">
        <f t="shared" si="17"/>
        <v>179</v>
      </c>
      <c r="B180" s="64" t="str">
        <f t="shared" si="12"/>
        <v>CAIAZZA_GUGLIELMO_M07</v>
      </c>
      <c r="C180" s="22" t="s">
        <v>537</v>
      </c>
      <c r="D180" s="23" t="s">
        <v>17</v>
      </c>
      <c r="E180" s="23" t="str">
        <f>VLOOKUP(D180,CAT!$E$2:$F$26,2)</f>
        <v>M07</v>
      </c>
      <c r="F180" s="23" t="s">
        <v>280</v>
      </c>
      <c r="G180" s="39" t="s">
        <v>281</v>
      </c>
      <c r="H180" s="24">
        <v>22887</v>
      </c>
      <c r="I180" s="22" t="s">
        <v>821</v>
      </c>
      <c r="J180" s="23" t="s">
        <v>1194</v>
      </c>
      <c r="K180" s="22">
        <f t="shared" si="13"/>
        <v>2</v>
      </c>
      <c r="L180" s="23" t="str">
        <f>IF(SUMIF(I_TAPPA!A:A,B180,I_TAPPA!O:O)=0,"",SUMIF(I_TAPPA!A:A,B180,I_TAPPA!O:O))</f>
        <v/>
      </c>
      <c r="M180" s="26" t="str">
        <f>IF(SUMIF(II_TAPPA!A:A,B180,II_TAPPA!O:O)=0,"",SUMIF(II_TAPPA!A:A,B180,II_TAPPA!O:O))</f>
        <v/>
      </c>
      <c r="N180" s="26" t="str">
        <f>IF(SUMIF(III_TAPPA!A:A,B180,III_TAPPA!O:O)=0,"",SUMIF(III_TAPPA!A:A,B180,III_TAPPA!O:O))</f>
        <v/>
      </c>
      <c r="O180" s="26" t="str">
        <f>IF(SUMIF(IV_TAPPA!A:A,B180,IV_TAPPA!S:S)=0,"",SUMIF(IV_TAPPA!A:A,B180,IV_TAPPA!S:S))</f>
        <v/>
      </c>
      <c r="P180" s="26" t="str">
        <f>IF(SUMIF(V_TAPPA!A:A,B180,V_TAPPA!O:O)=0,"",SUMIF(V_TAPPA!A:A,B180,V_TAPPA!O:O))</f>
        <v/>
      </c>
      <c r="Q180" s="26">
        <f>IF(SUMIF(VI_TAPPA!A:A,B180,VI_TAPPA!O:O)=0,"",SUMIF(VI_TAPPA!A:A,B180,VI_TAPPA!O:O))</f>
        <v>147</v>
      </c>
      <c r="R180" s="26">
        <f>IF(SUMIF(VII_TAPPA!A:A,B180,VII_TAPPA!O:O)=0,"",SUMIF(VII_TAPPA!A:A,B180,VII_TAPPA!O:O))</f>
        <v>136</v>
      </c>
      <c r="S180" s="26" t="str">
        <f>IF(SUMIF(VIII_TAPPA!A:A,B180,VIII_TAPPA!O:O)=0,"",SUMIF(VIII_TAPPA!A:A,B180,VIII_TAPPA!O:O))</f>
        <v/>
      </c>
      <c r="T180" s="26">
        <f t="shared" si="14"/>
        <v>283</v>
      </c>
      <c r="U180" s="26">
        <f t="shared" si="15"/>
        <v>0</v>
      </c>
      <c r="V180" s="26">
        <f t="shared" si="16"/>
        <v>283</v>
      </c>
    </row>
    <row r="181" spans="1:22" ht="12.95" hidden="1" customHeight="1" x14ac:dyDescent="0.2">
      <c r="A181" s="25">
        <f t="shared" si="17"/>
        <v>180</v>
      </c>
      <c r="B181" s="64" t="str">
        <f t="shared" si="12"/>
        <v>ZUPPA_FRANCO_M04</v>
      </c>
      <c r="C181" s="22" t="s">
        <v>767</v>
      </c>
      <c r="D181" s="23" t="s">
        <v>7</v>
      </c>
      <c r="E181" s="23" t="str">
        <f>VLOOKUP(D181,CAT!$E$2:$F$26,2)</f>
        <v>M04</v>
      </c>
      <c r="F181" s="23" t="s">
        <v>421</v>
      </c>
      <c r="G181" s="39" t="s">
        <v>24</v>
      </c>
      <c r="H181" s="24">
        <v>27888</v>
      </c>
      <c r="I181" s="22" t="s">
        <v>740</v>
      </c>
      <c r="J181" s="23" t="s">
        <v>1169</v>
      </c>
      <c r="K181" s="22">
        <f t="shared" si="13"/>
        <v>2</v>
      </c>
      <c r="L181" s="23" t="str">
        <f>IF(SUMIF(I_TAPPA!A:A,B181,I_TAPPA!O:O)=0,"",SUMIF(I_TAPPA!A:A,B181,I_TAPPA!O:O))</f>
        <v/>
      </c>
      <c r="M181" s="26" t="str">
        <f>IF(SUMIF(II_TAPPA!A:A,B181,II_TAPPA!O:O)=0,"",SUMIF(II_TAPPA!A:A,B181,II_TAPPA!O:O))</f>
        <v/>
      </c>
      <c r="N181" s="26" t="str">
        <f>IF(SUMIF(III_TAPPA!A:A,B181,III_TAPPA!O:O)=0,"",SUMIF(III_TAPPA!A:A,B181,III_TAPPA!O:O))</f>
        <v/>
      </c>
      <c r="O181" s="26" t="str">
        <f>IF(SUMIF(IV_TAPPA!A:A,B181,IV_TAPPA!S:S)=0,"",SUMIF(IV_TAPPA!A:A,B181,IV_TAPPA!S:S))</f>
        <v/>
      </c>
      <c r="P181" s="26" t="str">
        <f>IF(SUMIF(V_TAPPA!A:A,B181,V_TAPPA!O:O)=0,"",SUMIF(V_TAPPA!A:A,B181,V_TAPPA!O:O))</f>
        <v/>
      </c>
      <c r="Q181" s="26" t="str">
        <f>IF(SUMIF(VI_TAPPA!A:A,B181,VI_TAPPA!O:O)=0,"",SUMIF(VI_TAPPA!A:A,B181,VI_TAPPA!O:O))</f>
        <v/>
      </c>
      <c r="R181" s="26">
        <f>IF(SUMIF(VII_TAPPA!A:A,B181,VII_TAPPA!O:O)=0,"",SUMIF(VII_TAPPA!A:A,B181,VII_TAPPA!O:O))</f>
        <v>143</v>
      </c>
      <c r="S181" s="26">
        <f>IF(SUMIF(VIII_TAPPA!A:A,B181,VIII_TAPPA!O:O)=0,"",SUMIF(VIII_TAPPA!A:A,B181,VIII_TAPPA!O:O))</f>
        <v>138</v>
      </c>
      <c r="T181" s="26">
        <f t="shared" si="14"/>
        <v>281</v>
      </c>
      <c r="U181" s="26">
        <f t="shared" si="15"/>
        <v>0</v>
      </c>
      <c r="V181" s="26">
        <f t="shared" si="16"/>
        <v>281</v>
      </c>
    </row>
    <row r="182" spans="1:22" ht="12.95" hidden="1" customHeight="1" x14ac:dyDescent="0.2">
      <c r="A182" s="25">
        <f t="shared" si="17"/>
        <v>181</v>
      </c>
      <c r="B182" s="64" t="str">
        <f t="shared" si="12"/>
        <v>GIORDANO_DOMENICO_M05</v>
      </c>
      <c r="C182" s="22" t="s">
        <v>1159</v>
      </c>
      <c r="D182" s="23" t="s">
        <v>29</v>
      </c>
      <c r="E182" s="23" t="str">
        <f>VLOOKUP(D182,CAT!$E$2:$F$26,2)</f>
        <v>M05</v>
      </c>
      <c r="F182" s="23" t="s">
        <v>1145</v>
      </c>
      <c r="G182" s="39" t="s">
        <v>28</v>
      </c>
      <c r="H182" s="24">
        <v>26219</v>
      </c>
      <c r="I182" s="22" t="s">
        <v>1167</v>
      </c>
      <c r="J182" s="23" t="s">
        <v>92</v>
      </c>
      <c r="K182" s="22">
        <f t="shared" si="13"/>
        <v>2</v>
      </c>
      <c r="L182" s="23" t="str">
        <f>IF(SUMIF(I_TAPPA!A:A,B182,I_TAPPA!O:O)=0,"",SUMIF(I_TAPPA!A:A,B182,I_TAPPA!O:O))</f>
        <v/>
      </c>
      <c r="M182" s="26" t="str">
        <f>IF(SUMIF(II_TAPPA!A:A,B182,II_TAPPA!O:O)=0,"",SUMIF(II_TAPPA!A:A,B182,II_TAPPA!O:O))</f>
        <v/>
      </c>
      <c r="N182" s="26" t="str">
        <f>IF(SUMIF(III_TAPPA!A:A,B182,III_TAPPA!O:O)=0,"",SUMIF(III_TAPPA!A:A,B182,III_TAPPA!O:O))</f>
        <v/>
      </c>
      <c r="O182" s="26">
        <f>IF(SUMIF(IV_TAPPA!A:A,B182,IV_TAPPA!S:S)=0,"",SUMIF(IV_TAPPA!A:A,B182,IV_TAPPA!S:S))</f>
        <v>100</v>
      </c>
      <c r="P182" s="26" t="str">
        <f>IF(SUMIF(V_TAPPA!A:A,B182,V_TAPPA!O:O)=0,"",SUMIF(V_TAPPA!A:A,B182,V_TAPPA!O:O))</f>
        <v/>
      </c>
      <c r="Q182" s="26" t="str">
        <f>IF(SUMIF(VI_TAPPA!A:A,B182,VI_TAPPA!O:O)=0,"",SUMIF(VI_TAPPA!A:A,B182,VI_TAPPA!O:O))</f>
        <v/>
      </c>
      <c r="R182" s="26">
        <f>IF(SUMIF(VII_TAPPA!A:A,B182,VII_TAPPA!O:O)=0,"",SUMIF(VII_TAPPA!A:A,B182,VII_TAPPA!O:O))</f>
        <v>162</v>
      </c>
      <c r="S182" s="26" t="str">
        <f>IF(SUMIF(VIII_TAPPA!A:A,B182,VIII_TAPPA!O:O)=0,"",SUMIF(VIII_TAPPA!A:A,B182,VIII_TAPPA!O:O))</f>
        <v/>
      </c>
      <c r="T182" s="26">
        <f t="shared" si="14"/>
        <v>262</v>
      </c>
      <c r="U182" s="26">
        <f t="shared" si="15"/>
        <v>0</v>
      </c>
      <c r="V182" s="26">
        <f t="shared" si="16"/>
        <v>262</v>
      </c>
    </row>
    <row r="183" spans="1:22" ht="12.95" hidden="1" customHeight="1" x14ac:dyDescent="0.2">
      <c r="A183" s="25">
        <f t="shared" si="17"/>
        <v>182</v>
      </c>
      <c r="B183" s="64" t="str">
        <f t="shared" si="12"/>
        <v>REALE_FILIPPO_M06</v>
      </c>
      <c r="C183" s="22" t="s">
        <v>671</v>
      </c>
      <c r="D183" s="23" t="s">
        <v>15</v>
      </c>
      <c r="E183" s="23" t="str">
        <f>VLOOKUP(D183,CAT!$E$2:$F$26,2)</f>
        <v>M06</v>
      </c>
      <c r="F183" s="23" t="s">
        <v>362</v>
      </c>
      <c r="G183" s="39" t="s">
        <v>147</v>
      </c>
      <c r="H183" s="24">
        <v>23754</v>
      </c>
      <c r="I183" s="22" t="s">
        <v>821</v>
      </c>
      <c r="J183" s="23" t="s">
        <v>1194</v>
      </c>
      <c r="K183" s="22">
        <f t="shared" si="13"/>
        <v>2</v>
      </c>
      <c r="L183" s="23" t="str">
        <f>IF(SUMIF(I_TAPPA!A:A,B183,I_TAPPA!O:O)=0,"",SUMIF(I_TAPPA!A:A,B183,I_TAPPA!O:O))</f>
        <v/>
      </c>
      <c r="M183" s="26">
        <f>IF(SUMIF(II_TAPPA!A:A,B183,II_TAPPA!O:O)=0,"",SUMIF(II_TAPPA!A:A,B183,II_TAPPA!O:O))</f>
        <v>142</v>
      </c>
      <c r="N183" s="26" t="str">
        <f>IF(SUMIF(III_TAPPA!A:A,B183,III_TAPPA!O:O)=0,"",SUMIF(III_TAPPA!A:A,B183,III_TAPPA!O:O))</f>
        <v/>
      </c>
      <c r="O183" s="26">
        <f>IF(SUMIF(IV_TAPPA!A:A,B183,IV_TAPPA!S:S)=0,"",SUMIF(IV_TAPPA!A:A,B183,IV_TAPPA!S:S))</f>
        <v>116</v>
      </c>
      <c r="P183" s="26" t="str">
        <f>IF(SUMIF(V_TAPPA!A:A,B183,V_TAPPA!O:O)=0,"",SUMIF(V_TAPPA!A:A,B183,V_TAPPA!O:O))</f>
        <v/>
      </c>
      <c r="Q183" s="26" t="str">
        <f>IF(SUMIF(VI_TAPPA!A:A,B183,VI_TAPPA!O:O)=0,"",SUMIF(VI_TAPPA!A:A,B183,VI_TAPPA!O:O))</f>
        <v/>
      </c>
      <c r="R183" s="26" t="str">
        <f>IF(SUMIF(VII_TAPPA!A:A,B183,VII_TAPPA!O:O)=0,"",SUMIF(VII_TAPPA!A:A,B183,VII_TAPPA!O:O))</f>
        <v/>
      </c>
      <c r="S183" s="26" t="str">
        <f>IF(SUMIF(VIII_TAPPA!A:A,B183,VIII_TAPPA!O:O)=0,"",SUMIF(VIII_TAPPA!A:A,B183,VIII_TAPPA!O:O))</f>
        <v/>
      </c>
      <c r="T183" s="26">
        <f t="shared" si="14"/>
        <v>258</v>
      </c>
      <c r="U183" s="26">
        <f t="shared" si="15"/>
        <v>0</v>
      </c>
      <c r="V183" s="26">
        <f t="shared" si="16"/>
        <v>258</v>
      </c>
    </row>
    <row r="184" spans="1:22" ht="12.95" hidden="1" customHeight="1" x14ac:dyDescent="0.2">
      <c r="A184" s="25">
        <f t="shared" si="17"/>
        <v>183</v>
      </c>
      <c r="B184" s="64" t="str">
        <f t="shared" si="12"/>
        <v>VALENTE_NICOLA_GIOVANNI_M09</v>
      </c>
      <c r="C184" s="22" t="s">
        <v>764</v>
      </c>
      <c r="D184" s="23" t="s">
        <v>70</v>
      </c>
      <c r="E184" s="23" t="str">
        <f>VLOOKUP(D184,CAT!$E$2:$F$26,2)</f>
        <v>M09</v>
      </c>
      <c r="F184" s="23" t="s">
        <v>728</v>
      </c>
      <c r="G184" s="39" t="s">
        <v>1095</v>
      </c>
      <c r="H184" s="24">
        <v>18968</v>
      </c>
      <c r="I184" s="22" t="s">
        <v>740</v>
      </c>
      <c r="J184" s="23" t="s">
        <v>1169</v>
      </c>
      <c r="K184" s="22">
        <f t="shared" si="13"/>
        <v>2</v>
      </c>
      <c r="L184" s="23" t="str">
        <f>IF(SUMIF(I_TAPPA!A:A,B184,I_TAPPA!O:O)=0,"",SUMIF(I_TAPPA!A:A,B184,I_TAPPA!O:O))</f>
        <v/>
      </c>
      <c r="M184" s="26" t="str">
        <f>IF(SUMIF(II_TAPPA!A:A,B184,II_TAPPA!O:O)=0,"",SUMIF(II_TAPPA!A:A,B184,II_TAPPA!O:O))</f>
        <v/>
      </c>
      <c r="N184" s="26" t="str">
        <f>IF(SUMIF(III_TAPPA!A:A,B184,III_TAPPA!O:O)=0,"",SUMIF(III_TAPPA!A:A,B184,III_TAPPA!O:O))</f>
        <v/>
      </c>
      <c r="O184" s="26" t="str">
        <f>IF(SUMIF(IV_TAPPA!A:A,B184,IV_TAPPA!S:S)=0,"",SUMIF(IV_TAPPA!A:A,B184,IV_TAPPA!S:S))</f>
        <v/>
      </c>
      <c r="P184" s="26" t="str">
        <f>IF(SUMIF(V_TAPPA!A:A,B184,V_TAPPA!O:O)=0,"",SUMIF(V_TAPPA!A:A,B184,V_TAPPA!O:O))</f>
        <v/>
      </c>
      <c r="Q184" s="26" t="str">
        <f>IF(SUMIF(VI_TAPPA!A:A,B184,VI_TAPPA!O:O)=0,"",SUMIF(VI_TAPPA!A:A,B184,VI_TAPPA!O:O))</f>
        <v/>
      </c>
      <c r="R184" s="26">
        <f>IF(SUMIF(VII_TAPPA!A:A,B184,VII_TAPPA!O:O)=0,"",SUMIF(VII_TAPPA!A:A,B184,VII_TAPPA!O:O))</f>
        <v>131</v>
      </c>
      <c r="S184" s="26">
        <f>IF(SUMIF(VIII_TAPPA!A:A,B184,VIII_TAPPA!O:O)=0,"",SUMIF(VIII_TAPPA!A:A,B184,VIII_TAPPA!O:O))</f>
        <v>122</v>
      </c>
      <c r="T184" s="26">
        <f t="shared" si="14"/>
        <v>253</v>
      </c>
      <c r="U184" s="26">
        <f t="shared" si="15"/>
        <v>0</v>
      </c>
      <c r="V184" s="26">
        <f t="shared" si="16"/>
        <v>253</v>
      </c>
    </row>
    <row r="185" spans="1:22" ht="12.95" hidden="1" customHeight="1" x14ac:dyDescent="0.2">
      <c r="A185" s="25">
        <f t="shared" si="17"/>
        <v>184</v>
      </c>
      <c r="B185" s="64" t="str">
        <f t="shared" si="12"/>
        <v>LECCESE_EMILIO_M07</v>
      </c>
      <c r="C185" s="22" t="s">
        <v>834</v>
      </c>
      <c r="D185" s="23" t="s">
        <v>17</v>
      </c>
      <c r="E185" s="23" t="str">
        <f>VLOOKUP(D185,CAT!$E$2:$F$26,2)</f>
        <v>M07</v>
      </c>
      <c r="F185" s="23" t="s">
        <v>312</v>
      </c>
      <c r="G185" s="39" t="s">
        <v>60</v>
      </c>
      <c r="H185" s="24">
        <v>23381</v>
      </c>
      <c r="I185" s="22" t="s">
        <v>901</v>
      </c>
      <c r="J185" s="23" t="s">
        <v>953</v>
      </c>
      <c r="K185" s="22">
        <f t="shared" si="13"/>
        <v>2</v>
      </c>
      <c r="L185" s="23" t="str">
        <f>IF(SUMIF(I_TAPPA!A:A,B185,I_TAPPA!O:O)=0,"",SUMIF(I_TAPPA!A:A,B185,I_TAPPA!O:O))</f>
        <v/>
      </c>
      <c r="M185" s="26" t="str">
        <f>IF(SUMIF(II_TAPPA!A:A,B185,II_TAPPA!O:O)=0,"",SUMIF(II_TAPPA!A:A,B185,II_TAPPA!O:O))</f>
        <v/>
      </c>
      <c r="N185" s="26">
        <f>IF(SUMIF(III_TAPPA!A:A,B185,III_TAPPA!O:O)=0,"",SUMIF(III_TAPPA!A:A,B185,III_TAPPA!O:O))</f>
        <v>129</v>
      </c>
      <c r="O185" s="26">
        <f>IF(SUMIF(IV_TAPPA!A:A,B185,IV_TAPPA!S:S)=0,"",SUMIF(IV_TAPPA!A:A,B185,IV_TAPPA!S:S))</f>
        <v>118</v>
      </c>
      <c r="P185" s="26" t="str">
        <f>IF(SUMIF(V_TAPPA!A:A,B185,V_TAPPA!O:O)=0,"",SUMIF(V_TAPPA!A:A,B185,V_TAPPA!O:O))</f>
        <v/>
      </c>
      <c r="Q185" s="26" t="str">
        <f>IF(SUMIF(VI_TAPPA!A:A,B185,VI_TAPPA!O:O)=0,"",SUMIF(VI_TAPPA!A:A,B185,VI_TAPPA!O:O))</f>
        <v/>
      </c>
      <c r="R185" s="26" t="str">
        <f>IF(SUMIF(VII_TAPPA!A:A,B185,VII_TAPPA!O:O)=0,"",SUMIF(VII_TAPPA!A:A,B185,VII_TAPPA!O:O))</f>
        <v/>
      </c>
      <c r="S185" s="26" t="str">
        <f>IF(SUMIF(VIII_TAPPA!A:A,B185,VIII_TAPPA!O:O)=0,"",SUMIF(VIII_TAPPA!A:A,B185,VIII_TAPPA!O:O))</f>
        <v/>
      </c>
      <c r="T185" s="26">
        <f t="shared" si="14"/>
        <v>247</v>
      </c>
      <c r="U185" s="26">
        <f t="shared" si="15"/>
        <v>0</v>
      </c>
      <c r="V185" s="26">
        <f t="shared" si="16"/>
        <v>247</v>
      </c>
    </row>
    <row r="186" spans="1:22" ht="12.95" hidden="1" customHeight="1" x14ac:dyDescent="0.2">
      <c r="A186" s="25">
        <f t="shared" si="17"/>
        <v>185</v>
      </c>
      <c r="B186" s="64" t="str">
        <f t="shared" si="12"/>
        <v>MONTANARO_UMBERTO_M07</v>
      </c>
      <c r="C186" s="22"/>
      <c r="D186" s="23" t="s">
        <v>17</v>
      </c>
      <c r="E186" s="23" t="str">
        <f>VLOOKUP(D186,CAT!$E$2:$F$26,2)</f>
        <v>M07</v>
      </c>
      <c r="F186" s="23" t="s">
        <v>1064</v>
      </c>
      <c r="G186" s="39" t="s">
        <v>349</v>
      </c>
      <c r="H186" s="24"/>
      <c r="I186" s="22" t="s">
        <v>879</v>
      </c>
      <c r="J186" s="23" t="s">
        <v>189</v>
      </c>
      <c r="K186" s="22">
        <f t="shared" si="13"/>
        <v>2</v>
      </c>
      <c r="L186" s="23" t="str">
        <f>IF(SUMIF(I_TAPPA!A:A,B186,I_TAPPA!O:O)=0,"",SUMIF(I_TAPPA!A:A,B186,I_TAPPA!O:O))</f>
        <v/>
      </c>
      <c r="M186" s="26">
        <f>IF(SUMIF(II_TAPPA!A:A,B186,II_TAPPA!O:O)=0,"",SUMIF(II_TAPPA!A:A,B186,II_TAPPA!O:O))</f>
        <v>122</v>
      </c>
      <c r="N186" s="26">
        <f>IF(SUMIF(III_TAPPA!A:A,B186,III_TAPPA!O:O)=0,"",SUMIF(III_TAPPA!A:A,B186,III_TAPPA!O:O))</f>
        <v>120</v>
      </c>
      <c r="O186" s="26" t="str">
        <f>IF(SUMIF(IV_TAPPA!A:A,B186,IV_TAPPA!S:S)=0,"",SUMIF(IV_TAPPA!A:A,B186,IV_TAPPA!S:S))</f>
        <v/>
      </c>
      <c r="P186" s="26" t="str">
        <f>IF(SUMIF(V_TAPPA!A:A,B186,V_TAPPA!O:O)=0,"",SUMIF(V_TAPPA!A:A,B186,V_TAPPA!O:O))</f>
        <v/>
      </c>
      <c r="Q186" s="26" t="str">
        <f>IF(SUMIF(VI_TAPPA!A:A,B186,VI_TAPPA!O:O)=0,"",SUMIF(VI_TAPPA!A:A,B186,VI_TAPPA!O:O))</f>
        <v/>
      </c>
      <c r="R186" s="26" t="str">
        <f>IF(SUMIF(VII_TAPPA!A:A,B186,VII_TAPPA!O:O)=0,"",SUMIF(VII_TAPPA!A:A,B186,VII_TAPPA!O:O))</f>
        <v/>
      </c>
      <c r="S186" s="26" t="str">
        <f>IF(SUMIF(VIII_TAPPA!A:A,B186,VIII_TAPPA!O:O)=0,"",SUMIF(VIII_TAPPA!A:A,B186,VIII_TAPPA!O:O))</f>
        <v/>
      </c>
      <c r="T186" s="26">
        <f t="shared" si="14"/>
        <v>242</v>
      </c>
      <c r="U186" s="26">
        <f t="shared" si="15"/>
        <v>0</v>
      </c>
      <c r="V186" s="26">
        <f t="shared" si="16"/>
        <v>242</v>
      </c>
    </row>
    <row r="187" spans="1:22" ht="12.95" hidden="1" customHeight="1" x14ac:dyDescent="0.2">
      <c r="A187" s="25">
        <f t="shared" si="17"/>
        <v>186</v>
      </c>
      <c r="B187" s="64" t="str">
        <f t="shared" si="12"/>
        <v>MARCHETTI_FRANCO_M07</v>
      </c>
      <c r="C187" s="22" t="s">
        <v>865</v>
      </c>
      <c r="D187" s="23" t="s">
        <v>17</v>
      </c>
      <c r="E187" s="23" t="str">
        <f>VLOOKUP(D187,CAT!$E$2:$F$26,2)</f>
        <v>M07</v>
      </c>
      <c r="F187" s="23" t="s">
        <v>178</v>
      </c>
      <c r="G187" s="39" t="s">
        <v>24</v>
      </c>
      <c r="H187" s="24">
        <v>22326</v>
      </c>
      <c r="I187" s="22" t="s">
        <v>879</v>
      </c>
      <c r="J187" s="23" t="s">
        <v>189</v>
      </c>
      <c r="K187" s="22">
        <f t="shared" si="13"/>
        <v>2</v>
      </c>
      <c r="L187" s="23" t="str">
        <f>IF(SUMIF(I_TAPPA!A:A,B187,I_TAPPA!O:O)=0,"",SUMIF(I_TAPPA!A:A,B187,I_TAPPA!O:O))</f>
        <v/>
      </c>
      <c r="M187" s="26">
        <f>IF(SUMIF(II_TAPPA!A:A,B187,II_TAPPA!O:O)=0,"",SUMIF(II_TAPPA!A:A,B187,II_TAPPA!O:O))</f>
        <v>115</v>
      </c>
      <c r="N187" s="26">
        <f>IF(SUMIF(III_TAPPA!A:A,B187,III_TAPPA!O:O)=0,"",SUMIF(III_TAPPA!A:A,B187,III_TAPPA!O:O))</f>
        <v>116</v>
      </c>
      <c r="O187" s="26" t="str">
        <f>IF(SUMIF(IV_TAPPA!A:A,B187,IV_TAPPA!S:S)=0,"",SUMIF(IV_TAPPA!A:A,B187,IV_TAPPA!S:S))</f>
        <v/>
      </c>
      <c r="P187" s="26" t="str">
        <f>IF(SUMIF(V_TAPPA!A:A,B187,V_TAPPA!O:O)=0,"",SUMIF(V_TAPPA!A:A,B187,V_TAPPA!O:O))</f>
        <v/>
      </c>
      <c r="Q187" s="26" t="str">
        <f>IF(SUMIF(VI_TAPPA!A:A,B187,VI_TAPPA!O:O)=0,"",SUMIF(VI_TAPPA!A:A,B187,VI_TAPPA!O:O))</f>
        <v/>
      </c>
      <c r="R187" s="26" t="str">
        <f>IF(SUMIF(VII_TAPPA!A:A,B187,VII_TAPPA!O:O)=0,"",SUMIF(VII_TAPPA!A:A,B187,VII_TAPPA!O:O))</f>
        <v/>
      </c>
      <c r="S187" s="26" t="str">
        <f>IF(SUMIF(VIII_TAPPA!A:A,B187,VIII_TAPPA!O:O)=0,"",SUMIF(VIII_TAPPA!A:A,B187,VIII_TAPPA!O:O))</f>
        <v/>
      </c>
      <c r="T187" s="26">
        <f t="shared" si="14"/>
        <v>231</v>
      </c>
      <c r="U187" s="26">
        <f t="shared" si="15"/>
        <v>0</v>
      </c>
      <c r="V187" s="26">
        <f t="shared" si="16"/>
        <v>231</v>
      </c>
    </row>
    <row r="188" spans="1:22" ht="12.95" hidden="1" customHeight="1" x14ac:dyDescent="0.2">
      <c r="A188" s="25">
        <f t="shared" si="17"/>
        <v>187</v>
      </c>
      <c r="B188" s="64" t="str">
        <f t="shared" si="12"/>
        <v>SPIEZIA_ANNA_F7</v>
      </c>
      <c r="C188" s="22" t="s">
        <v>934</v>
      </c>
      <c r="D188" s="76" t="s">
        <v>36</v>
      </c>
      <c r="E188" s="23" t="str">
        <f>VLOOKUP(D188,CAT!$E$2:$F$26,2)</f>
        <v>F7</v>
      </c>
      <c r="F188" s="23" t="s">
        <v>910</v>
      </c>
      <c r="G188" s="39" t="s">
        <v>99</v>
      </c>
      <c r="H188" s="24">
        <v>22525</v>
      </c>
      <c r="I188" s="22" t="s">
        <v>918</v>
      </c>
      <c r="J188" s="23" t="s">
        <v>328</v>
      </c>
      <c r="K188" s="22">
        <f t="shared" si="13"/>
        <v>2</v>
      </c>
      <c r="L188" s="23" t="str">
        <f>IF(SUMIF(I_TAPPA!A:A,B188,I_TAPPA!O:O)=0,"",SUMIF(I_TAPPA!A:A,B188,I_TAPPA!O:O))</f>
        <v/>
      </c>
      <c r="M188" s="26" t="str">
        <f>IF(SUMIF(II_TAPPA!A:A,B188,II_TAPPA!O:O)=0,"",SUMIF(II_TAPPA!A:A,B188,II_TAPPA!O:O))</f>
        <v/>
      </c>
      <c r="N188" s="26" t="str">
        <f>IF(SUMIF(III_TAPPA!A:A,B188,III_TAPPA!O:O)=0,"",SUMIF(III_TAPPA!A:A,B188,III_TAPPA!O:O))</f>
        <v/>
      </c>
      <c r="O188" s="26">
        <f>IF(SUMIF(IV_TAPPA!A:A,B188,IV_TAPPA!S:S)=0,"",SUMIF(IV_TAPPA!A:A,B188,IV_TAPPA!S:S))</f>
        <v>103</v>
      </c>
      <c r="P188" s="26" t="str">
        <f>IF(SUMIF(V_TAPPA!A:A,B188,V_TAPPA!O:O)=0,"",SUMIF(V_TAPPA!A:A,B188,V_TAPPA!O:O))</f>
        <v/>
      </c>
      <c r="Q188" s="26" t="str">
        <f>IF(SUMIF(VI_TAPPA!A:A,B188,VI_TAPPA!O:O)=0,"",SUMIF(VI_TAPPA!A:A,B188,VI_TAPPA!O:O))</f>
        <v/>
      </c>
      <c r="R188" s="26" t="str">
        <f>IF(SUMIF(VII_TAPPA!A:A,B188,VII_TAPPA!O:O)=0,"",SUMIF(VII_TAPPA!A:A,B188,VII_TAPPA!O:O))</f>
        <v/>
      </c>
      <c r="S188" s="26">
        <f>IF(SUMIF(VIII_TAPPA!A:A,B188,VIII_TAPPA!O:O)=0,"",SUMIF(VIII_TAPPA!A:A,B188,VIII_TAPPA!O:O))</f>
        <v>120</v>
      </c>
      <c r="T188" s="26">
        <f t="shared" si="14"/>
        <v>223</v>
      </c>
      <c r="U188" s="26">
        <f t="shared" si="15"/>
        <v>0</v>
      </c>
      <c r="V188" s="26">
        <f t="shared" si="16"/>
        <v>223</v>
      </c>
    </row>
    <row r="189" spans="1:22" ht="12.95" hidden="1" customHeight="1" x14ac:dyDescent="0.2">
      <c r="A189" s="25">
        <f t="shared" si="17"/>
        <v>188</v>
      </c>
      <c r="B189" s="64" t="str">
        <f t="shared" si="12"/>
        <v>RAME_ASSUNTO_M07</v>
      </c>
      <c r="C189" s="22" t="s">
        <v>1187</v>
      </c>
      <c r="D189" s="23" t="s">
        <v>17</v>
      </c>
      <c r="E189" s="23" t="str">
        <f>VLOOKUP(D189,CAT!$E$2:$F$26,2)</f>
        <v>M07</v>
      </c>
      <c r="F189" s="23" t="s">
        <v>947</v>
      </c>
      <c r="G189" s="39" t="s">
        <v>948</v>
      </c>
      <c r="H189" s="24">
        <v>23238</v>
      </c>
      <c r="I189" s="22" t="s">
        <v>952</v>
      </c>
      <c r="J189" s="23" t="s">
        <v>1168</v>
      </c>
      <c r="K189" s="22">
        <f t="shared" si="13"/>
        <v>1</v>
      </c>
      <c r="L189" s="23" t="str">
        <f>IF(SUMIF(I_TAPPA!A:A,B189,I_TAPPA!O:O)=0,"",SUMIF(I_TAPPA!A:A,B189,I_TAPPA!O:O))</f>
        <v/>
      </c>
      <c r="M189" s="26" t="str">
        <f>IF(SUMIF(II_TAPPA!A:A,B189,II_TAPPA!O:O)=0,"",SUMIF(II_TAPPA!A:A,B189,II_TAPPA!O:O))</f>
        <v/>
      </c>
      <c r="N189" s="26" t="str">
        <f>IF(SUMIF(III_TAPPA!A:A,B189,III_TAPPA!O:O)=0,"",SUMIF(III_TAPPA!A:A,B189,III_TAPPA!O:O))</f>
        <v/>
      </c>
      <c r="O189" s="26" t="str">
        <f>IF(SUMIF(IV_TAPPA!A:A,B189,IV_TAPPA!S:S)=0,"",SUMIF(IV_TAPPA!A:A,B189,IV_TAPPA!S:S))</f>
        <v/>
      </c>
      <c r="P189" s="26">
        <f>IF(SUMIF(V_TAPPA!A:A,B189,V_TAPPA!O:O)=0,"",SUMIF(V_TAPPA!A:A,B189,V_TAPPA!O:O))</f>
        <v>217</v>
      </c>
      <c r="Q189" s="26" t="str">
        <f>IF(SUMIF(VI_TAPPA!A:A,B189,VI_TAPPA!O:O)=0,"",SUMIF(VI_TAPPA!A:A,B189,VI_TAPPA!O:O))</f>
        <v/>
      </c>
      <c r="R189" s="26" t="str">
        <f>IF(SUMIF(VII_TAPPA!A:A,B189,VII_TAPPA!O:O)=0,"",SUMIF(VII_TAPPA!A:A,B189,VII_TAPPA!O:O))</f>
        <v/>
      </c>
      <c r="S189" s="26" t="str">
        <f>IF(SUMIF(VIII_TAPPA!A:A,B189,VIII_TAPPA!O:O)=0,"",SUMIF(VIII_TAPPA!A:A,B189,VIII_TAPPA!O:O))</f>
        <v/>
      </c>
      <c r="T189" s="26">
        <f t="shared" si="14"/>
        <v>217</v>
      </c>
      <c r="U189" s="26">
        <f t="shared" si="15"/>
        <v>0</v>
      </c>
      <c r="V189" s="26">
        <f t="shared" si="16"/>
        <v>217</v>
      </c>
    </row>
    <row r="190" spans="1:22" ht="12.95" hidden="1" customHeight="1" x14ac:dyDescent="0.2">
      <c r="A190" s="25">
        <f t="shared" si="17"/>
        <v>189</v>
      </c>
      <c r="B190" s="64" t="str">
        <f t="shared" si="12"/>
        <v>SANTAMARIA_GENNARO_M07</v>
      </c>
      <c r="C190" s="22">
        <v>18566</v>
      </c>
      <c r="D190" s="23" t="s">
        <v>17</v>
      </c>
      <c r="E190" s="23" t="str">
        <f>VLOOKUP(D190,CAT!$E$2:$F$26,2)</f>
        <v>M07</v>
      </c>
      <c r="F190" s="23" t="s">
        <v>116</v>
      </c>
      <c r="G190" s="39" t="s">
        <v>177</v>
      </c>
      <c r="H190" s="24">
        <v>23316</v>
      </c>
      <c r="I190" s="22" t="s">
        <v>899</v>
      </c>
      <c r="J190" s="23" t="s">
        <v>900</v>
      </c>
      <c r="K190" s="22">
        <f t="shared" si="13"/>
        <v>2</v>
      </c>
      <c r="L190" s="23" t="str">
        <f>IF(SUMIF(I_TAPPA!A:A,B190,I_TAPPA!O:O)=0,"",SUMIF(I_TAPPA!A:A,B190,I_TAPPA!O:O))</f>
        <v/>
      </c>
      <c r="M190" s="26">
        <f>IF(SUMIF(II_TAPPA!A:A,B190,II_TAPPA!O:O)=0,"",SUMIF(II_TAPPA!A:A,B190,II_TAPPA!O:O))</f>
        <v>123</v>
      </c>
      <c r="N190" s="26" t="str">
        <f>IF(SUMIF(III_TAPPA!A:A,B190,III_TAPPA!O:O)=0,"",SUMIF(III_TAPPA!A:A,B190,III_TAPPA!O:O))</f>
        <v/>
      </c>
      <c r="O190" s="26">
        <f>IF(SUMIF(IV_TAPPA!A:A,B190,IV_TAPPA!S:S)=0,"",SUMIF(IV_TAPPA!A:A,B190,IV_TAPPA!S:S))</f>
        <v>88</v>
      </c>
      <c r="P190" s="26" t="str">
        <f>IF(SUMIF(V_TAPPA!A:A,B190,V_TAPPA!O:O)=0,"",SUMIF(V_TAPPA!A:A,B190,V_TAPPA!O:O))</f>
        <v/>
      </c>
      <c r="Q190" s="26" t="str">
        <f>IF(SUMIF(VI_TAPPA!A:A,B190,VI_TAPPA!O:O)=0,"",SUMIF(VI_TAPPA!A:A,B190,VI_TAPPA!O:O))</f>
        <v/>
      </c>
      <c r="R190" s="26" t="str">
        <f>IF(SUMIF(VII_TAPPA!A:A,B190,VII_TAPPA!O:O)=0,"",SUMIF(VII_TAPPA!A:A,B190,VII_TAPPA!O:O))</f>
        <v/>
      </c>
      <c r="S190" s="26" t="str">
        <f>IF(SUMIF(VIII_TAPPA!A:A,B190,VIII_TAPPA!O:O)=0,"",SUMIF(VIII_TAPPA!A:A,B190,VIII_TAPPA!O:O))</f>
        <v/>
      </c>
      <c r="T190" s="26">
        <f t="shared" si="14"/>
        <v>211</v>
      </c>
      <c r="U190" s="26">
        <f t="shared" si="15"/>
        <v>0</v>
      </c>
      <c r="V190" s="26">
        <f t="shared" si="16"/>
        <v>211</v>
      </c>
    </row>
    <row r="191" spans="1:22" ht="12.95" hidden="1" customHeight="1" x14ac:dyDescent="0.2">
      <c r="A191" s="25">
        <f t="shared" si="17"/>
        <v>190</v>
      </c>
      <c r="B191" s="64" t="str">
        <f t="shared" si="12"/>
        <v>CORBO_ANTONIO_M05</v>
      </c>
      <c r="C191" s="22"/>
      <c r="D191" s="23" t="s">
        <v>29</v>
      </c>
      <c r="E191" s="23" t="str">
        <f>VLOOKUP(D191,CAT!$E$2:$F$26,2)</f>
        <v>M05</v>
      </c>
      <c r="F191" s="23" t="s">
        <v>2861</v>
      </c>
      <c r="G191" s="39" t="s">
        <v>22</v>
      </c>
      <c r="H191" s="24"/>
      <c r="I191" s="22"/>
      <c r="J191" s="23" t="s">
        <v>328</v>
      </c>
      <c r="K191" s="22">
        <f t="shared" si="13"/>
        <v>1</v>
      </c>
      <c r="L191" s="23">
        <f>IF(SUMIF(I_TAPPA!A:A,B191,I_TAPPA!O:O)=0,"",SUMIF(I_TAPPA!A:A,B191,I_TAPPA!O:O))</f>
        <v>206</v>
      </c>
      <c r="M191" s="26" t="str">
        <f>IF(SUMIF(II_TAPPA!A:A,B191,II_TAPPA!O:O)=0,"",SUMIF(II_TAPPA!A:A,B191,II_TAPPA!O:O))</f>
        <v/>
      </c>
      <c r="N191" s="26" t="str">
        <f>IF(SUMIF(III_TAPPA!A:A,B191,III_TAPPA!O:O)=0,"",SUMIF(III_TAPPA!A:A,B191,III_TAPPA!O:O))</f>
        <v/>
      </c>
      <c r="O191" s="26" t="str">
        <f>IF(SUMIF(IV_TAPPA!A:A,B191,IV_TAPPA!S:S)=0,"",SUMIF(IV_TAPPA!A:A,B191,IV_TAPPA!S:S))</f>
        <v/>
      </c>
      <c r="P191" s="26" t="str">
        <f>IF(SUMIF(V_TAPPA!A:A,B191,V_TAPPA!O:O)=0,"",SUMIF(V_TAPPA!A:A,B191,V_TAPPA!O:O))</f>
        <v/>
      </c>
      <c r="Q191" s="26" t="str">
        <f>IF(SUMIF(VI_TAPPA!A:A,B191,VI_TAPPA!O:O)=0,"",SUMIF(VI_TAPPA!A:A,B191,VI_TAPPA!O:O))</f>
        <v/>
      </c>
      <c r="R191" s="26" t="str">
        <f>IF(SUMIF(VII_TAPPA!A:A,B191,VII_TAPPA!O:O)=0,"",SUMIF(VII_TAPPA!A:A,B191,VII_TAPPA!O:O))</f>
        <v/>
      </c>
      <c r="S191" s="26" t="str">
        <f>IF(SUMIF(VIII_TAPPA!A:A,B191,VIII_TAPPA!O:O)=0,"",SUMIF(VIII_TAPPA!A:A,B191,VIII_TAPPA!O:O))</f>
        <v/>
      </c>
      <c r="T191" s="26">
        <f t="shared" si="14"/>
        <v>206</v>
      </c>
      <c r="U191" s="26">
        <f t="shared" si="15"/>
        <v>0</v>
      </c>
      <c r="V191" s="26">
        <f t="shared" si="16"/>
        <v>206</v>
      </c>
    </row>
    <row r="192" spans="1:22" ht="12.95" hidden="1" customHeight="1" x14ac:dyDescent="0.2">
      <c r="A192" s="25">
        <f t="shared" si="17"/>
        <v>191</v>
      </c>
      <c r="B192" s="64" t="str">
        <f t="shared" si="12"/>
        <v>VALENTINO_ALFONSO_M06</v>
      </c>
      <c r="C192" s="22" t="s">
        <v>2754</v>
      </c>
      <c r="D192" s="23" t="s">
        <v>15</v>
      </c>
      <c r="E192" s="23" t="str">
        <f>VLOOKUP(D192,CAT!$E$2:$F$26,2)</f>
        <v>M06</v>
      </c>
      <c r="F192" s="23" t="s">
        <v>339</v>
      </c>
      <c r="G192" s="39" t="s">
        <v>78</v>
      </c>
      <c r="H192" s="24"/>
      <c r="I192" s="22" t="s">
        <v>1167</v>
      </c>
      <c r="J192" s="23" t="s">
        <v>92</v>
      </c>
      <c r="K192" s="22">
        <f t="shared" si="13"/>
        <v>1</v>
      </c>
      <c r="L192" s="23" t="str">
        <f>IF(SUMIF(I_TAPPA!A:A,B192,I_TAPPA!O:O)=0,"",SUMIF(I_TAPPA!A:A,B192,I_TAPPA!O:O))</f>
        <v/>
      </c>
      <c r="M192" s="26" t="str">
        <f>IF(SUMIF(II_TAPPA!A:A,B192,II_TAPPA!O:O)=0,"",SUMIF(II_TAPPA!A:A,B192,II_TAPPA!O:O))</f>
        <v/>
      </c>
      <c r="N192" s="26" t="str">
        <f>IF(SUMIF(III_TAPPA!A:A,B192,III_TAPPA!O:O)=0,"",SUMIF(III_TAPPA!A:A,B192,III_TAPPA!O:O))</f>
        <v/>
      </c>
      <c r="O192" s="26" t="str">
        <f>IF(SUMIF(IV_TAPPA!A:A,B192,IV_TAPPA!S:S)=0,"",SUMIF(IV_TAPPA!A:A,B192,IV_TAPPA!S:S))</f>
        <v/>
      </c>
      <c r="P192" s="26">
        <f>IF(SUMIF(V_TAPPA!A:A,B192,V_TAPPA!O:O)=0,"",SUMIF(V_TAPPA!A:A,B192,V_TAPPA!O:O))</f>
        <v>206</v>
      </c>
      <c r="Q192" s="26" t="str">
        <f>IF(SUMIF(VI_TAPPA!A:A,B192,VI_TAPPA!O:O)=0,"",SUMIF(VI_TAPPA!A:A,B192,VI_TAPPA!O:O))</f>
        <v/>
      </c>
      <c r="R192" s="26" t="str">
        <f>IF(SUMIF(VII_TAPPA!A:A,B192,VII_TAPPA!O:O)=0,"",SUMIF(VII_TAPPA!A:A,B192,VII_TAPPA!O:O))</f>
        <v/>
      </c>
      <c r="S192" s="26" t="str">
        <f>IF(SUMIF(VIII_TAPPA!A:A,B192,VIII_TAPPA!O:O)=0,"",SUMIF(VIII_TAPPA!A:A,B192,VIII_TAPPA!O:O))</f>
        <v/>
      </c>
      <c r="T192" s="26">
        <f t="shared" si="14"/>
        <v>206</v>
      </c>
      <c r="U192" s="26">
        <f t="shared" si="15"/>
        <v>0</v>
      </c>
      <c r="V192" s="26">
        <f t="shared" si="16"/>
        <v>206</v>
      </c>
    </row>
    <row r="193" spans="1:22" ht="12.95" hidden="1" customHeight="1" x14ac:dyDescent="0.2">
      <c r="A193" s="25">
        <f t="shared" si="17"/>
        <v>192</v>
      </c>
      <c r="B193" s="64" t="str">
        <f t="shared" si="12"/>
        <v>MANCINI_LUIGI_M03</v>
      </c>
      <c r="C193" s="22" t="s">
        <v>926</v>
      </c>
      <c r="D193" s="23" t="s">
        <v>3</v>
      </c>
      <c r="E193" s="23" t="str">
        <f>VLOOKUP(D193,CAT!$E$2:$F$26,2)</f>
        <v>M03</v>
      </c>
      <c r="F193" s="23" t="s">
        <v>504</v>
      </c>
      <c r="G193" s="39" t="s">
        <v>35</v>
      </c>
      <c r="H193" s="24">
        <v>30966</v>
      </c>
      <c r="I193" s="22" t="s">
        <v>918</v>
      </c>
      <c r="J193" s="23" t="s">
        <v>328</v>
      </c>
      <c r="K193" s="22">
        <f t="shared" si="13"/>
        <v>1</v>
      </c>
      <c r="L193" s="23" t="str">
        <f>IF(SUMIF(I_TAPPA!A:A,B193,I_TAPPA!O:O)=0,"",SUMIF(I_TAPPA!A:A,B193,I_TAPPA!O:O))</f>
        <v/>
      </c>
      <c r="M193" s="26" t="str">
        <f>IF(SUMIF(II_TAPPA!A:A,B193,II_TAPPA!O:O)=0,"",SUMIF(II_TAPPA!A:A,B193,II_TAPPA!O:O))</f>
        <v/>
      </c>
      <c r="N193" s="26" t="str">
        <f>IF(SUMIF(III_TAPPA!A:A,B193,III_TAPPA!O:O)=0,"",SUMIF(III_TAPPA!A:A,B193,III_TAPPA!O:O))</f>
        <v/>
      </c>
      <c r="O193" s="26" t="str">
        <f>IF(SUMIF(IV_TAPPA!A:A,B193,IV_TAPPA!S:S)=0,"",SUMIF(IV_TAPPA!A:A,B193,IV_TAPPA!S:S))</f>
        <v/>
      </c>
      <c r="P193" s="26" t="str">
        <f>IF(SUMIF(V_TAPPA!A:A,B193,V_TAPPA!O:O)=0,"",SUMIF(V_TAPPA!A:A,B193,V_TAPPA!O:O))</f>
        <v/>
      </c>
      <c r="Q193" s="26" t="str">
        <f>IF(SUMIF(VI_TAPPA!A:A,B193,VI_TAPPA!O:O)=0,"",SUMIF(VI_TAPPA!A:A,B193,VI_TAPPA!O:O))</f>
        <v/>
      </c>
      <c r="R193" s="26" t="str">
        <f>IF(SUMIF(VII_TAPPA!A:A,B193,VII_TAPPA!O:O)=0,"",SUMIF(VII_TAPPA!A:A,B193,VII_TAPPA!O:O))</f>
        <v/>
      </c>
      <c r="S193" s="26">
        <f>IF(SUMIF(VIII_TAPPA!A:A,B193,VIII_TAPPA!O:O)=0,"",SUMIF(VIII_TAPPA!A:A,B193,VIII_TAPPA!O:O))</f>
        <v>205</v>
      </c>
      <c r="T193" s="26">
        <f t="shared" si="14"/>
        <v>205</v>
      </c>
      <c r="U193" s="26">
        <f t="shared" si="15"/>
        <v>0</v>
      </c>
      <c r="V193" s="26">
        <f t="shared" si="16"/>
        <v>205</v>
      </c>
    </row>
    <row r="194" spans="1:22" ht="12.95" hidden="1" customHeight="1" x14ac:dyDescent="0.2">
      <c r="A194" s="25">
        <f t="shared" si="17"/>
        <v>193</v>
      </c>
      <c r="B194" s="64" t="str">
        <f t="shared" ref="B194:B257" si="18">CONCATENATE(F194,"_",G194,"_",E194)</f>
        <v>FERRUCCI_DOMENICO_M05</v>
      </c>
      <c r="C194" s="22" t="s">
        <v>789</v>
      </c>
      <c r="D194" s="23" t="s">
        <v>29</v>
      </c>
      <c r="E194" s="23" t="str">
        <f>VLOOKUP(D194,CAT!$E$2:$F$26,2)</f>
        <v>M05</v>
      </c>
      <c r="F194" s="23" t="s">
        <v>790</v>
      </c>
      <c r="G194" s="39" t="s">
        <v>28</v>
      </c>
      <c r="H194" s="24">
        <v>26034</v>
      </c>
      <c r="I194" s="22" t="s">
        <v>821</v>
      </c>
      <c r="J194" s="23" t="s">
        <v>1194</v>
      </c>
      <c r="K194" s="22">
        <f t="shared" ref="K194:K257" si="19">COUNT(L194:S194)</f>
        <v>1</v>
      </c>
      <c r="L194" s="23" t="str">
        <f>IF(SUMIF(I_TAPPA!A:A,B194,I_TAPPA!O:O)=0,"",SUMIF(I_TAPPA!A:A,B194,I_TAPPA!O:O))</f>
        <v/>
      </c>
      <c r="M194" s="26" t="str">
        <f>IF(SUMIF(II_TAPPA!A:A,B194,II_TAPPA!O:O)=0,"",SUMIF(II_TAPPA!A:A,B194,II_TAPPA!O:O))</f>
        <v/>
      </c>
      <c r="N194" s="26" t="str">
        <f>IF(SUMIF(III_TAPPA!A:A,B194,III_TAPPA!O:O)=0,"",SUMIF(III_TAPPA!A:A,B194,III_TAPPA!O:O))</f>
        <v/>
      </c>
      <c r="O194" s="26" t="str">
        <f>IF(SUMIF(IV_TAPPA!A:A,B194,IV_TAPPA!S:S)=0,"",SUMIF(IV_TAPPA!A:A,B194,IV_TAPPA!S:S))</f>
        <v/>
      </c>
      <c r="P194" s="26" t="str">
        <f>IF(SUMIF(V_TAPPA!A:A,B194,V_TAPPA!O:O)=0,"",SUMIF(V_TAPPA!A:A,B194,V_TAPPA!O:O))</f>
        <v/>
      </c>
      <c r="Q194" s="26" t="str">
        <f>IF(SUMIF(VI_TAPPA!A:A,B194,VI_TAPPA!O:O)=0,"",SUMIF(VI_TAPPA!A:A,B194,VI_TAPPA!O:O))</f>
        <v/>
      </c>
      <c r="R194" s="26">
        <f>IF(SUMIF(VII_TAPPA!A:A,B194,VII_TAPPA!O:O)=0,"",SUMIF(VII_TAPPA!A:A,B194,VII_TAPPA!O:O))</f>
        <v>205</v>
      </c>
      <c r="S194" s="26" t="str">
        <f>IF(SUMIF(VIII_TAPPA!A:A,B194,VIII_TAPPA!O:O)=0,"",SUMIF(VIII_TAPPA!A:A,B194,VIII_TAPPA!O:O))</f>
        <v/>
      </c>
      <c r="T194" s="26">
        <f t="shared" ref="T194:T257" si="20">SUM(L194:S194)</f>
        <v>205</v>
      </c>
      <c r="U194" s="26">
        <f t="shared" ref="U194:U257" si="21">IF(K194=8,MINA(L194:S194),0)</f>
        <v>0</v>
      </c>
      <c r="V194" s="26">
        <f t="shared" ref="V194:V257" si="22">T194-U194</f>
        <v>205</v>
      </c>
    </row>
    <row r="195" spans="1:22" ht="12.95" hidden="1" customHeight="1" x14ac:dyDescent="0.2">
      <c r="A195" s="25">
        <f t="shared" ref="A195:A258" si="23">A194+1</f>
        <v>194</v>
      </c>
      <c r="B195" s="64" t="str">
        <f t="shared" si="18"/>
        <v>RUGGIERO_VINCENZO_M04</v>
      </c>
      <c r="C195" s="22" t="s">
        <v>1189</v>
      </c>
      <c r="D195" s="23" t="s">
        <v>7</v>
      </c>
      <c r="E195" s="23" t="str">
        <f>VLOOKUP(D195,CAT!$E$2:$F$26,2)</f>
        <v>M04</v>
      </c>
      <c r="F195" s="23" t="s">
        <v>90</v>
      </c>
      <c r="G195" s="39" t="s">
        <v>40</v>
      </c>
      <c r="H195" s="24">
        <v>29192</v>
      </c>
      <c r="I195" s="22" t="s">
        <v>952</v>
      </c>
      <c r="J195" s="23" t="s">
        <v>1168</v>
      </c>
      <c r="K195" s="22">
        <f t="shared" si="19"/>
        <v>1</v>
      </c>
      <c r="L195" s="23" t="str">
        <f>IF(SUMIF(I_TAPPA!A:A,B195,I_TAPPA!O:O)=0,"",SUMIF(I_TAPPA!A:A,B195,I_TAPPA!O:O))</f>
        <v/>
      </c>
      <c r="M195" s="26" t="str">
        <f>IF(SUMIF(II_TAPPA!A:A,B195,II_TAPPA!O:O)=0,"",SUMIF(II_TAPPA!A:A,B195,II_TAPPA!O:O))</f>
        <v/>
      </c>
      <c r="N195" s="26" t="str">
        <f>IF(SUMIF(III_TAPPA!A:A,B195,III_TAPPA!O:O)=0,"",SUMIF(III_TAPPA!A:A,B195,III_TAPPA!O:O))</f>
        <v/>
      </c>
      <c r="O195" s="26">
        <f>IF(SUMIF(IV_TAPPA!A:A,B195,IV_TAPPA!S:S)=0,"",SUMIF(IV_TAPPA!A:A,B195,IV_TAPPA!S:S))</f>
        <v>205</v>
      </c>
      <c r="P195" s="26" t="str">
        <f>IF(SUMIF(V_TAPPA!A:A,B195,V_TAPPA!O:O)=0,"",SUMIF(V_TAPPA!A:A,B195,V_TAPPA!O:O))</f>
        <v/>
      </c>
      <c r="Q195" s="26" t="str">
        <f>IF(SUMIF(VI_TAPPA!A:A,B195,VI_TAPPA!O:O)=0,"",SUMIF(VI_TAPPA!A:A,B195,VI_TAPPA!O:O))</f>
        <v/>
      </c>
      <c r="R195" s="26" t="str">
        <f>IF(SUMIF(VII_TAPPA!A:A,B195,VII_TAPPA!O:O)=0,"",SUMIF(VII_TAPPA!A:A,B195,VII_TAPPA!O:O))</f>
        <v/>
      </c>
      <c r="S195" s="26" t="str">
        <f>IF(SUMIF(VIII_TAPPA!A:A,B195,VIII_TAPPA!O:O)=0,"",SUMIF(VIII_TAPPA!A:A,B195,VIII_TAPPA!O:O))</f>
        <v/>
      </c>
      <c r="T195" s="26">
        <f t="shared" si="20"/>
        <v>205</v>
      </c>
      <c r="U195" s="26">
        <f t="shared" si="21"/>
        <v>0</v>
      </c>
      <c r="V195" s="26">
        <f t="shared" si="22"/>
        <v>205</v>
      </c>
    </row>
    <row r="196" spans="1:22" ht="12.95" hidden="1" customHeight="1" x14ac:dyDescent="0.25">
      <c r="A196" s="25">
        <f t="shared" si="23"/>
        <v>195</v>
      </c>
      <c r="B196" s="64" t="str">
        <f t="shared" si="18"/>
        <v>COLANTUONO_RAFFAELE_M08</v>
      </c>
      <c r="C196" s="22" t="s">
        <v>2754</v>
      </c>
      <c r="D196" s="23" t="s">
        <v>9</v>
      </c>
      <c r="E196" s="23" t="str">
        <f>VLOOKUP(D196,CAT!$E$2:$F$26,2)</f>
        <v>M08</v>
      </c>
      <c r="F196" s="59" t="s">
        <v>2678</v>
      </c>
      <c r="G196" s="59" t="s">
        <v>50</v>
      </c>
      <c r="H196" s="24"/>
      <c r="I196" s="22" t="s">
        <v>952</v>
      </c>
      <c r="J196" s="23" t="s">
        <v>1168</v>
      </c>
      <c r="K196" s="22">
        <f t="shared" si="19"/>
        <v>1</v>
      </c>
      <c r="L196" s="23" t="str">
        <f>IF(SUMIF(I_TAPPA!A:A,B196,I_TAPPA!O:O)=0,"",SUMIF(I_TAPPA!A:A,B196,I_TAPPA!O:O))</f>
        <v/>
      </c>
      <c r="M196" s="26" t="str">
        <f>IF(SUMIF(II_TAPPA!A:A,B196,II_TAPPA!O:O)=0,"",SUMIF(II_TAPPA!A:A,B196,II_TAPPA!O:O))</f>
        <v/>
      </c>
      <c r="N196" s="26" t="str">
        <f>IF(SUMIF(III_TAPPA!A:A,B196,III_TAPPA!O:O)=0,"",SUMIF(III_TAPPA!A:A,B196,III_TAPPA!O:O))</f>
        <v/>
      </c>
      <c r="O196" s="26" t="str">
        <f>IF(SUMIF(IV_TAPPA!A:A,B196,IV_TAPPA!S:S)=0,"",SUMIF(IV_TAPPA!A:A,B196,IV_TAPPA!S:S))</f>
        <v/>
      </c>
      <c r="P196" s="26">
        <f>IF(SUMIF(V_TAPPA!A:A,B196,V_TAPPA!O:O)=0,"",SUMIF(V_TAPPA!A:A,B196,V_TAPPA!O:O))</f>
        <v>205</v>
      </c>
      <c r="Q196" s="26" t="str">
        <f>IF(SUMIF(VI_TAPPA!A:A,B196,VI_TAPPA!O:O)=0,"",SUMIF(VI_TAPPA!A:A,B196,VI_TAPPA!O:O))</f>
        <v/>
      </c>
      <c r="R196" s="26" t="str">
        <f>IF(SUMIF(VII_TAPPA!A:A,B196,VII_TAPPA!O:O)=0,"",SUMIF(VII_TAPPA!A:A,B196,VII_TAPPA!O:O))</f>
        <v/>
      </c>
      <c r="S196" s="26" t="str">
        <f>IF(SUMIF(VIII_TAPPA!A:A,B196,VIII_TAPPA!O:O)=0,"",SUMIF(VIII_TAPPA!A:A,B196,VIII_TAPPA!O:O))</f>
        <v/>
      </c>
      <c r="T196" s="26">
        <f t="shared" si="20"/>
        <v>205</v>
      </c>
      <c r="U196" s="26">
        <f t="shared" si="21"/>
        <v>0</v>
      </c>
      <c r="V196" s="26">
        <f t="shared" si="22"/>
        <v>205</v>
      </c>
    </row>
    <row r="197" spans="1:22" ht="12.95" hidden="1" customHeight="1" x14ac:dyDescent="0.2">
      <c r="A197" s="25">
        <f t="shared" si="23"/>
        <v>196</v>
      </c>
      <c r="B197" s="64" t="str">
        <f t="shared" si="18"/>
        <v>MIRRA_MARIO_M04</v>
      </c>
      <c r="C197" s="22">
        <v>18556</v>
      </c>
      <c r="D197" s="23" t="s">
        <v>7</v>
      </c>
      <c r="E197" s="23" t="str">
        <f>VLOOKUP(D197,CAT!$E$2:$F$26,2)</f>
        <v>M04</v>
      </c>
      <c r="F197" s="23" t="s">
        <v>291</v>
      </c>
      <c r="G197" s="39" t="s">
        <v>55</v>
      </c>
      <c r="H197" s="24">
        <v>27615</v>
      </c>
      <c r="I197" s="22" t="s">
        <v>899</v>
      </c>
      <c r="J197" s="23" t="s">
        <v>900</v>
      </c>
      <c r="K197" s="22">
        <f t="shared" si="19"/>
        <v>1</v>
      </c>
      <c r="L197" s="23" t="str">
        <f>IF(SUMIF(I_TAPPA!A:A,B197,I_TAPPA!O:O)=0,"",SUMIF(I_TAPPA!A:A,B197,I_TAPPA!O:O))</f>
        <v/>
      </c>
      <c r="M197" s="26">
        <f>IF(SUMIF(II_TAPPA!A:A,B197,II_TAPPA!O:O)=0,"",SUMIF(II_TAPPA!A:A,B197,II_TAPPA!O:O))</f>
        <v>204</v>
      </c>
      <c r="N197" s="26" t="str">
        <f>IF(SUMIF(III_TAPPA!A:A,B197,III_TAPPA!O:O)=0,"",SUMIF(III_TAPPA!A:A,B197,III_TAPPA!O:O))</f>
        <v/>
      </c>
      <c r="O197" s="26" t="str">
        <f>IF(SUMIF(IV_TAPPA!A:A,B197,IV_TAPPA!S:S)=0,"",SUMIF(IV_TAPPA!A:A,B197,IV_TAPPA!S:S))</f>
        <v/>
      </c>
      <c r="P197" s="26" t="str">
        <f>IF(SUMIF(V_TAPPA!A:A,B197,V_TAPPA!O:O)=0,"",SUMIF(V_TAPPA!A:A,B197,V_TAPPA!O:O))</f>
        <v/>
      </c>
      <c r="Q197" s="26" t="str">
        <f>IF(SUMIF(VI_TAPPA!A:A,B197,VI_TAPPA!O:O)=0,"",SUMIF(VI_TAPPA!A:A,B197,VI_TAPPA!O:O))</f>
        <v/>
      </c>
      <c r="R197" s="26" t="str">
        <f>IF(SUMIF(VII_TAPPA!A:A,B197,VII_TAPPA!O:O)=0,"",SUMIF(VII_TAPPA!A:A,B197,VII_TAPPA!O:O))</f>
        <v/>
      </c>
      <c r="S197" s="26" t="str">
        <f>IF(SUMIF(VIII_TAPPA!A:A,B197,VIII_TAPPA!O:O)=0,"",SUMIF(VIII_TAPPA!A:A,B197,VIII_TAPPA!O:O))</f>
        <v/>
      </c>
      <c r="T197" s="26">
        <f t="shared" si="20"/>
        <v>204</v>
      </c>
      <c r="U197" s="26">
        <f t="shared" si="21"/>
        <v>0</v>
      </c>
      <c r="V197" s="26">
        <f t="shared" si="22"/>
        <v>204</v>
      </c>
    </row>
    <row r="198" spans="1:22" ht="12.95" hidden="1" customHeight="1" x14ac:dyDescent="0.2">
      <c r="A198" s="25">
        <f t="shared" si="23"/>
        <v>197</v>
      </c>
      <c r="B198" s="64" t="str">
        <f t="shared" si="18"/>
        <v>PALMIERI_NADIA_F5</v>
      </c>
      <c r="C198" s="22" t="s">
        <v>649</v>
      </c>
      <c r="D198" s="23" t="s">
        <v>51</v>
      </c>
      <c r="E198" s="23" t="str">
        <f>VLOOKUP(D198,CAT!$E$2:$F$26,2)</f>
        <v>F5</v>
      </c>
      <c r="F198" s="23" t="s">
        <v>369</v>
      </c>
      <c r="G198" s="39" t="s">
        <v>370</v>
      </c>
      <c r="H198" s="24">
        <v>26427</v>
      </c>
      <c r="I198" s="22" t="s">
        <v>821</v>
      </c>
      <c r="J198" s="23" t="s">
        <v>1194</v>
      </c>
      <c r="K198" s="22">
        <f t="shared" si="19"/>
        <v>2</v>
      </c>
      <c r="L198" s="23" t="str">
        <f>IF(SUMIF(I_TAPPA!A:A,B198,I_TAPPA!O:O)=0,"",SUMIF(I_TAPPA!A:A,B198,I_TAPPA!O:O))</f>
        <v/>
      </c>
      <c r="M198" s="26" t="str">
        <f>IF(SUMIF(II_TAPPA!A:A,B198,II_TAPPA!O:O)=0,"",SUMIF(II_TAPPA!A:A,B198,II_TAPPA!O:O))</f>
        <v/>
      </c>
      <c r="N198" s="26" t="str">
        <f>IF(SUMIF(III_TAPPA!A:A,B198,III_TAPPA!O:O)=0,"",SUMIF(III_TAPPA!A:A,B198,III_TAPPA!O:O))</f>
        <v/>
      </c>
      <c r="O198" s="26">
        <f>IF(SUMIF(IV_TAPPA!A:A,B198,IV_TAPPA!S:S)=0,"",SUMIF(IV_TAPPA!A:A,B198,IV_TAPPA!S:S))</f>
        <v>61</v>
      </c>
      <c r="P198" s="26" t="str">
        <f>IF(SUMIF(V_TAPPA!A:A,B198,V_TAPPA!O:O)=0,"",SUMIF(V_TAPPA!A:A,B198,V_TAPPA!O:O))</f>
        <v/>
      </c>
      <c r="Q198" s="26">
        <f>IF(SUMIF(VI_TAPPA!A:A,B198,VI_TAPPA!O:O)=0,"",SUMIF(VI_TAPPA!A:A,B198,VI_TAPPA!O:O))</f>
        <v>140</v>
      </c>
      <c r="R198" s="26" t="str">
        <f>IF(SUMIF(VII_TAPPA!A:A,B198,VII_TAPPA!O:O)=0,"",SUMIF(VII_TAPPA!A:A,B198,VII_TAPPA!O:O))</f>
        <v/>
      </c>
      <c r="S198" s="26" t="str">
        <f>IF(SUMIF(VIII_TAPPA!A:A,B198,VIII_TAPPA!O:O)=0,"",SUMIF(VIII_TAPPA!A:A,B198,VIII_TAPPA!O:O))</f>
        <v/>
      </c>
      <c r="T198" s="26">
        <f t="shared" si="20"/>
        <v>201</v>
      </c>
      <c r="U198" s="26">
        <f t="shared" si="21"/>
        <v>0</v>
      </c>
      <c r="V198" s="26">
        <f t="shared" si="22"/>
        <v>201</v>
      </c>
    </row>
    <row r="199" spans="1:22" ht="12.95" hidden="1" customHeight="1" x14ac:dyDescent="0.2">
      <c r="A199" s="25">
        <f t="shared" si="23"/>
        <v>198</v>
      </c>
      <c r="B199" s="64" t="str">
        <f t="shared" si="18"/>
        <v>MASTROCINQUE_FILIPPO_M04</v>
      </c>
      <c r="C199" s="22" t="s">
        <v>867</v>
      </c>
      <c r="D199" s="23" t="s">
        <v>7</v>
      </c>
      <c r="E199" s="23" t="str">
        <f>VLOOKUP(D199,CAT!$E$2:$F$26,2)</f>
        <v>M04</v>
      </c>
      <c r="F199" s="23" t="s">
        <v>179</v>
      </c>
      <c r="G199" s="39" t="s">
        <v>147</v>
      </c>
      <c r="H199" s="24">
        <v>27431</v>
      </c>
      <c r="I199" s="22" t="s">
        <v>879</v>
      </c>
      <c r="J199" s="23" t="s">
        <v>189</v>
      </c>
      <c r="K199" s="22">
        <f t="shared" si="19"/>
        <v>1</v>
      </c>
      <c r="L199" s="23" t="str">
        <f>IF(SUMIF(I_TAPPA!A:A,B199,I_TAPPA!O:O)=0,"",SUMIF(I_TAPPA!A:A,B199,I_TAPPA!O:O))</f>
        <v/>
      </c>
      <c r="M199" s="26" t="str">
        <f>IF(SUMIF(II_TAPPA!A:A,B199,II_TAPPA!O:O)=0,"",SUMIF(II_TAPPA!A:A,B199,II_TAPPA!O:O))</f>
        <v/>
      </c>
      <c r="N199" s="26" t="str">
        <f>IF(SUMIF(III_TAPPA!A:A,B199,III_TAPPA!O:O)=0,"",SUMIF(III_TAPPA!A:A,B199,III_TAPPA!O:O))</f>
        <v/>
      </c>
      <c r="O199" s="26" t="str">
        <f>IF(SUMIF(IV_TAPPA!A:A,B199,IV_TAPPA!S:S)=0,"",SUMIF(IV_TAPPA!A:A,B199,IV_TAPPA!S:S))</f>
        <v/>
      </c>
      <c r="P199" s="26" t="str">
        <f>IF(SUMIF(V_TAPPA!A:A,B199,V_TAPPA!O:O)=0,"",SUMIF(V_TAPPA!A:A,B199,V_TAPPA!O:O))</f>
        <v/>
      </c>
      <c r="Q199" s="26" t="str">
        <f>IF(SUMIF(VI_TAPPA!A:A,B199,VI_TAPPA!O:O)=0,"",SUMIF(VI_TAPPA!A:A,B199,VI_TAPPA!O:O))</f>
        <v/>
      </c>
      <c r="R199" s="26" t="str">
        <f>IF(SUMIF(VII_TAPPA!A:A,B199,VII_TAPPA!O:O)=0,"",SUMIF(VII_TAPPA!A:A,B199,VII_TAPPA!O:O))</f>
        <v/>
      </c>
      <c r="S199" s="26">
        <f>IF(SUMIF(VIII_TAPPA!A:A,B199,VIII_TAPPA!O:O)=0,"",SUMIF(VIII_TAPPA!A:A,B199,VIII_TAPPA!O:O))</f>
        <v>200</v>
      </c>
      <c r="T199" s="26">
        <f t="shared" si="20"/>
        <v>200</v>
      </c>
      <c r="U199" s="26">
        <f t="shared" si="21"/>
        <v>0</v>
      </c>
      <c r="V199" s="26">
        <f t="shared" si="22"/>
        <v>200</v>
      </c>
    </row>
    <row r="200" spans="1:22" ht="12.95" hidden="1" customHeight="1" x14ac:dyDescent="0.2">
      <c r="A200" s="25">
        <f t="shared" si="23"/>
        <v>199</v>
      </c>
      <c r="B200" s="64" t="str">
        <f t="shared" si="18"/>
        <v>PASQUARELLA_FLAVIO_M03</v>
      </c>
      <c r="C200" s="22" t="s">
        <v>804</v>
      </c>
      <c r="D200" s="23" t="s">
        <v>3</v>
      </c>
      <c r="E200" s="23" t="str">
        <f>VLOOKUP(D200,CAT!$E$2:$F$26,2)</f>
        <v>M03</v>
      </c>
      <c r="F200" s="23" t="s">
        <v>729</v>
      </c>
      <c r="G200" s="39" t="s">
        <v>730</v>
      </c>
      <c r="H200" s="24">
        <v>30530</v>
      </c>
      <c r="I200" s="22" t="s">
        <v>821</v>
      </c>
      <c r="J200" s="23" t="s">
        <v>1194</v>
      </c>
      <c r="K200" s="22">
        <f t="shared" si="19"/>
        <v>1</v>
      </c>
      <c r="L200" s="23" t="str">
        <f>IF(SUMIF(I_TAPPA!A:A,B200,I_TAPPA!O:O)=0,"",SUMIF(I_TAPPA!A:A,B200,I_TAPPA!O:O))</f>
        <v/>
      </c>
      <c r="M200" s="26" t="str">
        <f>IF(SUMIF(II_TAPPA!A:A,B200,II_TAPPA!O:O)=0,"",SUMIF(II_TAPPA!A:A,B200,II_TAPPA!O:O))</f>
        <v/>
      </c>
      <c r="N200" s="26">
        <f>IF(SUMIF(III_TAPPA!A:A,B200,III_TAPPA!O:O)=0,"",SUMIF(III_TAPPA!A:A,B200,III_TAPPA!O:O))</f>
        <v>199</v>
      </c>
      <c r="O200" s="26" t="str">
        <f>IF(SUMIF(IV_TAPPA!A:A,B200,IV_TAPPA!S:S)=0,"",SUMIF(IV_TAPPA!A:A,B200,IV_TAPPA!S:S))</f>
        <v/>
      </c>
      <c r="P200" s="26" t="str">
        <f>IF(SUMIF(V_TAPPA!A:A,B200,V_TAPPA!O:O)=0,"",SUMIF(V_TAPPA!A:A,B200,V_TAPPA!O:O))</f>
        <v/>
      </c>
      <c r="Q200" s="26" t="str">
        <f>IF(SUMIF(VI_TAPPA!A:A,B200,VI_TAPPA!O:O)=0,"",SUMIF(VI_TAPPA!A:A,B200,VI_TAPPA!O:O))</f>
        <v/>
      </c>
      <c r="R200" s="26" t="str">
        <f>IF(SUMIF(VII_TAPPA!A:A,B200,VII_TAPPA!O:O)=0,"",SUMIF(VII_TAPPA!A:A,B200,VII_TAPPA!O:O))</f>
        <v/>
      </c>
      <c r="S200" s="26" t="str">
        <f>IF(SUMIF(VIII_TAPPA!A:A,B200,VIII_TAPPA!O:O)=0,"",SUMIF(VIII_TAPPA!A:A,B200,VIII_TAPPA!O:O))</f>
        <v/>
      </c>
      <c r="T200" s="26">
        <f t="shared" si="20"/>
        <v>199</v>
      </c>
      <c r="U200" s="26">
        <f t="shared" si="21"/>
        <v>0</v>
      </c>
      <c r="V200" s="26">
        <f t="shared" si="22"/>
        <v>199</v>
      </c>
    </row>
    <row r="201" spans="1:22" ht="12.95" hidden="1" customHeight="1" x14ac:dyDescent="0.25">
      <c r="A201" s="25">
        <f t="shared" si="23"/>
        <v>200</v>
      </c>
      <c r="B201" s="64" t="str">
        <f t="shared" si="18"/>
        <v>SARAPPA_VINCENZO_M04</v>
      </c>
      <c r="C201" s="25"/>
      <c r="D201" s="26" t="s">
        <v>7</v>
      </c>
      <c r="E201" s="23" t="str">
        <f>VLOOKUP(D201,CAT!$E$2:$F$26,2)</f>
        <v>M04</v>
      </c>
      <c r="F201" s="59" t="s">
        <v>3088</v>
      </c>
      <c r="G201" s="76" t="s">
        <v>40</v>
      </c>
      <c r="H201" s="26"/>
      <c r="I201" s="25"/>
      <c r="J201" s="23" t="s">
        <v>1168</v>
      </c>
      <c r="K201" s="22">
        <f t="shared" si="19"/>
        <v>1</v>
      </c>
      <c r="L201" s="23" t="str">
        <f>IF(SUMIF(I_TAPPA!A:A,B201,I_TAPPA!O:O)=0,"",SUMIF(I_TAPPA!A:A,B201,I_TAPPA!O:O))</f>
        <v/>
      </c>
      <c r="M201" s="26" t="str">
        <f>IF(SUMIF(II_TAPPA!A:A,B201,II_TAPPA!O:O)=0,"",SUMIF(II_TAPPA!A:A,B201,II_TAPPA!O:O))</f>
        <v/>
      </c>
      <c r="N201" s="26" t="str">
        <f>IF(SUMIF(III_TAPPA!A:A,B201,III_TAPPA!O:O)=0,"",SUMIF(III_TAPPA!A:A,B201,III_TAPPA!O:O))</f>
        <v/>
      </c>
      <c r="O201" s="26" t="str">
        <f>IF(SUMIF(IV_TAPPA!A:A,B201,IV_TAPPA!S:S)=0,"",SUMIF(IV_TAPPA!A:A,B201,IV_TAPPA!S:S))</f>
        <v/>
      </c>
      <c r="P201" s="26" t="str">
        <f>IF(SUMIF(V_TAPPA!A:A,B201,V_TAPPA!O:O)=0,"",SUMIF(V_TAPPA!A:A,B201,V_TAPPA!O:O))</f>
        <v/>
      </c>
      <c r="Q201" s="26" t="str">
        <f>IF(SUMIF(VI_TAPPA!A:A,B201,VI_TAPPA!O:O)=0,"",SUMIF(VI_TAPPA!A:A,B201,VI_TAPPA!O:O))</f>
        <v/>
      </c>
      <c r="R201" s="26" t="str">
        <f>IF(SUMIF(VII_TAPPA!A:A,B201,VII_TAPPA!O:O)=0,"",SUMIF(VII_TAPPA!A:A,B201,VII_TAPPA!O:O))</f>
        <v/>
      </c>
      <c r="S201" s="26">
        <f>IF(SUMIF(VIII_TAPPA!A:A,B201,VIII_TAPPA!O:O)=0,"",SUMIF(VIII_TAPPA!A:A,B201,VIII_TAPPA!O:O))</f>
        <v>198</v>
      </c>
      <c r="T201" s="26">
        <f t="shared" si="20"/>
        <v>198</v>
      </c>
      <c r="U201" s="26">
        <f t="shared" si="21"/>
        <v>0</v>
      </c>
      <c r="V201" s="26">
        <f t="shared" si="22"/>
        <v>198</v>
      </c>
    </row>
    <row r="202" spans="1:22" ht="12.95" hidden="1" customHeight="1" x14ac:dyDescent="0.2">
      <c r="A202" s="25">
        <f t="shared" si="23"/>
        <v>201</v>
      </c>
      <c r="B202" s="64" t="str">
        <f t="shared" si="18"/>
        <v>IULIANO_LUCA_M09</v>
      </c>
      <c r="C202" s="22" t="s">
        <v>800</v>
      </c>
      <c r="D202" s="23" t="s">
        <v>70</v>
      </c>
      <c r="E202" s="23" t="str">
        <f>VLOOKUP(D202,CAT!$E$2:$F$26,2)</f>
        <v>M09</v>
      </c>
      <c r="F202" s="23" t="s">
        <v>39</v>
      </c>
      <c r="G202" s="39" t="s">
        <v>102</v>
      </c>
      <c r="H202" s="24">
        <v>19536</v>
      </c>
      <c r="I202" s="22" t="s">
        <v>821</v>
      </c>
      <c r="J202" s="23" t="s">
        <v>1194</v>
      </c>
      <c r="K202" s="22">
        <f t="shared" si="19"/>
        <v>1</v>
      </c>
      <c r="L202" s="23" t="str">
        <f>IF(SUMIF(I_TAPPA!A:A,B202,I_TAPPA!O:O)=0,"",SUMIF(I_TAPPA!A:A,B202,I_TAPPA!O:O))</f>
        <v/>
      </c>
      <c r="M202" s="26" t="str">
        <f>IF(SUMIF(II_TAPPA!A:A,B202,II_TAPPA!O:O)=0,"",SUMIF(II_TAPPA!A:A,B202,II_TAPPA!O:O))</f>
        <v/>
      </c>
      <c r="N202" s="26">
        <f>IF(SUMIF(III_TAPPA!A:A,B202,III_TAPPA!O:O)=0,"",SUMIF(III_TAPPA!A:A,B202,III_TAPPA!O:O))</f>
        <v>197</v>
      </c>
      <c r="O202" s="26" t="str">
        <f>IF(SUMIF(IV_TAPPA!A:A,B202,IV_TAPPA!S:S)=0,"",SUMIF(IV_TAPPA!A:A,B202,IV_TAPPA!S:S))</f>
        <v/>
      </c>
      <c r="P202" s="26" t="str">
        <f>IF(SUMIF(V_TAPPA!A:A,B202,V_TAPPA!O:O)=0,"",SUMIF(V_TAPPA!A:A,B202,V_TAPPA!O:O))</f>
        <v/>
      </c>
      <c r="Q202" s="26" t="str">
        <f>IF(SUMIF(VI_TAPPA!A:A,B202,VI_TAPPA!O:O)=0,"",SUMIF(VI_TAPPA!A:A,B202,VI_TAPPA!O:O))</f>
        <v/>
      </c>
      <c r="R202" s="26" t="str">
        <f>IF(SUMIF(VII_TAPPA!A:A,B202,VII_TAPPA!O:O)=0,"",SUMIF(VII_TAPPA!A:A,B202,VII_TAPPA!O:O))</f>
        <v/>
      </c>
      <c r="S202" s="26" t="str">
        <f>IF(SUMIF(VIII_TAPPA!A:A,B202,VIII_TAPPA!O:O)=0,"",SUMIF(VIII_TAPPA!A:A,B202,VIII_TAPPA!O:O))</f>
        <v/>
      </c>
      <c r="T202" s="26">
        <f t="shared" si="20"/>
        <v>197</v>
      </c>
      <c r="U202" s="26">
        <f t="shared" si="21"/>
        <v>0</v>
      </c>
      <c r="V202" s="26">
        <f t="shared" si="22"/>
        <v>197</v>
      </c>
    </row>
    <row r="203" spans="1:22" ht="12.95" hidden="1" customHeight="1" x14ac:dyDescent="0.2">
      <c r="A203" s="25">
        <f t="shared" si="23"/>
        <v>202</v>
      </c>
      <c r="B203" s="64" t="str">
        <f t="shared" si="18"/>
        <v>RANAURO_VINCENZO_M08</v>
      </c>
      <c r="C203" s="22" t="s">
        <v>873</v>
      </c>
      <c r="D203" s="23" t="s">
        <v>9</v>
      </c>
      <c r="E203" s="23" t="str">
        <f>VLOOKUP(D203,CAT!$E$2:$F$26,2)</f>
        <v>M08</v>
      </c>
      <c r="F203" s="23" t="s">
        <v>186</v>
      </c>
      <c r="G203" s="39" t="s">
        <v>40</v>
      </c>
      <c r="H203" s="24">
        <v>21412</v>
      </c>
      <c r="I203" s="22" t="s">
        <v>879</v>
      </c>
      <c r="J203" s="23" t="s">
        <v>189</v>
      </c>
      <c r="K203" s="22">
        <f t="shared" si="19"/>
        <v>1</v>
      </c>
      <c r="L203" s="23" t="str">
        <f>IF(SUMIF(I_TAPPA!A:A,B203,I_TAPPA!O:O)=0,"",SUMIF(I_TAPPA!A:A,B203,I_TAPPA!O:O))</f>
        <v/>
      </c>
      <c r="M203" s="26" t="str">
        <f>IF(SUMIF(II_TAPPA!A:A,B203,II_TAPPA!O:O)=0,"",SUMIF(II_TAPPA!A:A,B203,II_TAPPA!O:O))</f>
        <v/>
      </c>
      <c r="N203" s="26">
        <f>IF(SUMIF(III_TAPPA!A:A,B203,III_TAPPA!O:O)=0,"",SUMIF(III_TAPPA!A:A,B203,III_TAPPA!O:O))</f>
        <v>195</v>
      </c>
      <c r="O203" s="26" t="str">
        <f>IF(SUMIF(IV_TAPPA!A:A,B203,IV_TAPPA!S:S)=0,"",SUMIF(IV_TAPPA!A:A,B203,IV_TAPPA!S:S))</f>
        <v/>
      </c>
      <c r="P203" s="26" t="str">
        <f>IF(SUMIF(V_TAPPA!A:A,B203,V_TAPPA!O:O)=0,"",SUMIF(V_TAPPA!A:A,B203,V_TAPPA!O:O))</f>
        <v/>
      </c>
      <c r="Q203" s="26" t="str">
        <f>IF(SUMIF(VI_TAPPA!A:A,B203,VI_TAPPA!O:O)=0,"",SUMIF(VI_TAPPA!A:A,B203,VI_TAPPA!O:O))</f>
        <v/>
      </c>
      <c r="R203" s="26" t="str">
        <f>IF(SUMIF(VII_TAPPA!A:A,B203,VII_TAPPA!O:O)=0,"",SUMIF(VII_TAPPA!A:A,B203,VII_TAPPA!O:O))</f>
        <v/>
      </c>
      <c r="S203" s="26" t="str">
        <f>IF(SUMIF(VIII_TAPPA!A:A,B203,VIII_TAPPA!O:O)=0,"",SUMIF(VIII_TAPPA!A:A,B203,VIII_TAPPA!O:O))</f>
        <v/>
      </c>
      <c r="T203" s="26">
        <f t="shared" si="20"/>
        <v>195</v>
      </c>
      <c r="U203" s="26">
        <f t="shared" si="21"/>
        <v>0</v>
      </c>
      <c r="V203" s="26">
        <f t="shared" si="22"/>
        <v>195</v>
      </c>
    </row>
    <row r="204" spans="1:22" ht="12.95" hidden="1" customHeight="1" x14ac:dyDescent="0.2">
      <c r="A204" s="25">
        <f t="shared" si="23"/>
        <v>203</v>
      </c>
      <c r="B204" s="64" t="str">
        <f t="shared" si="18"/>
        <v>FORLANI_SIMONE_M02</v>
      </c>
      <c r="C204" s="22"/>
      <c r="D204" s="23" t="s">
        <v>20</v>
      </c>
      <c r="E204" s="23" t="str">
        <f>VLOOKUP(D204,CAT!$E$2:$F$26,2)</f>
        <v>M02</v>
      </c>
      <c r="F204" s="23" t="s">
        <v>2863</v>
      </c>
      <c r="G204" s="39" t="s">
        <v>345</v>
      </c>
      <c r="H204" s="24"/>
      <c r="I204" s="22" t="s">
        <v>821</v>
      </c>
      <c r="J204" s="23" t="s">
        <v>1194</v>
      </c>
      <c r="K204" s="22">
        <f t="shared" si="19"/>
        <v>1</v>
      </c>
      <c r="L204" s="23">
        <f>IF(SUMIF(I_TAPPA!A:A,B204,I_TAPPA!O:O)=0,"",SUMIF(I_TAPPA!A:A,B204,I_TAPPA!O:O))</f>
        <v>195</v>
      </c>
      <c r="M204" s="26" t="str">
        <f>IF(SUMIF(II_TAPPA!A:A,B204,II_TAPPA!O:O)=0,"",SUMIF(II_TAPPA!A:A,B204,II_TAPPA!O:O))</f>
        <v/>
      </c>
      <c r="N204" s="26" t="str">
        <f>IF(SUMIF(III_TAPPA!A:A,B204,III_TAPPA!O:O)=0,"",SUMIF(III_TAPPA!A:A,B204,III_TAPPA!O:O))</f>
        <v/>
      </c>
      <c r="O204" s="26" t="str">
        <f>IF(SUMIF(IV_TAPPA!A:A,B204,IV_TAPPA!S:S)=0,"",SUMIF(IV_TAPPA!A:A,B204,IV_TAPPA!S:S))</f>
        <v/>
      </c>
      <c r="P204" s="26" t="str">
        <f>IF(SUMIF(V_TAPPA!A:A,B204,V_TAPPA!O:O)=0,"",SUMIF(V_TAPPA!A:A,B204,V_TAPPA!O:O))</f>
        <v/>
      </c>
      <c r="Q204" s="26" t="str">
        <f>IF(SUMIF(VI_TAPPA!A:A,B204,VI_TAPPA!O:O)=0,"",SUMIF(VI_TAPPA!A:A,B204,VI_TAPPA!O:O))</f>
        <v/>
      </c>
      <c r="R204" s="26" t="str">
        <f>IF(SUMIF(VII_TAPPA!A:A,B204,VII_TAPPA!O:O)=0,"",SUMIF(VII_TAPPA!A:A,B204,VII_TAPPA!O:O))</f>
        <v/>
      </c>
      <c r="S204" s="26" t="str">
        <f>IF(SUMIF(VIII_TAPPA!A:A,B204,VIII_TAPPA!O:O)=0,"",SUMIF(VIII_TAPPA!A:A,B204,VIII_TAPPA!O:O))</f>
        <v/>
      </c>
      <c r="T204" s="26">
        <f t="shared" si="20"/>
        <v>195</v>
      </c>
      <c r="U204" s="26">
        <f t="shared" si="21"/>
        <v>0</v>
      </c>
      <c r="V204" s="26">
        <f t="shared" si="22"/>
        <v>195</v>
      </c>
    </row>
    <row r="205" spans="1:22" ht="12.95" hidden="1" customHeight="1" x14ac:dyDescent="0.2">
      <c r="A205" s="25">
        <f t="shared" si="23"/>
        <v>204</v>
      </c>
      <c r="B205" s="64" t="str">
        <f t="shared" si="18"/>
        <v>SAGNELLA_GEMMA_F6</v>
      </c>
      <c r="C205" s="22" t="s">
        <v>678</v>
      </c>
      <c r="D205" s="23" t="s">
        <v>31</v>
      </c>
      <c r="E205" s="23" t="str">
        <f>VLOOKUP(D205,CAT!$E$2:$F$26,2)</f>
        <v>F6</v>
      </c>
      <c r="F205" s="23" t="s">
        <v>162</v>
      </c>
      <c r="G205" s="39" t="s">
        <v>163</v>
      </c>
      <c r="H205" s="24">
        <v>24480</v>
      </c>
      <c r="I205" s="22" t="s">
        <v>821</v>
      </c>
      <c r="J205" s="23" t="s">
        <v>1194</v>
      </c>
      <c r="K205" s="22">
        <f t="shared" si="19"/>
        <v>2</v>
      </c>
      <c r="L205" s="23" t="str">
        <f>IF(SUMIF(I_TAPPA!A:A,B205,I_TAPPA!O:O)=0,"",SUMIF(I_TAPPA!A:A,B205,I_TAPPA!O:O))</f>
        <v/>
      </c>
      <c r="M205" s="26" t="str">
        <f>IF(SUMIF(II_TAPPA!A:A,B205,II_TAPPA!O:O)=0,"",SUMIF(II_TAPPA!A:A,B205,II_TAPPA!O:O))</f>
        <v/>
      </c>
      <c r="N205" s="26" t="str">
        <f>IF(SUMIF(III_TAPPA!A:A,B205,III_TAPPA!O:O)=0,"",SUMIF(III_TAPPA!A:A,B205,III_TAPPA!O:O))</f>
        <v/>
      </c>
      <c r="O205" s="26">
        <f>IF(SUMIF(IV_TAPPA!A:A,B205,IV_TAPPA!S:S)=0,"",SUMIF(IV_TAPPA!A:A,B205,IV_TAPPA!S:S))</f>
        <v>57</v>
      </c>
      <c r="P205" s="26" t="str">
        <f>IF(SUMIF(V_TAPPA!A:A,B205,V_TAPPA!O:O)=0,"",SUMIF(V_TAPPA!A:A,B205,V_TAPPA!O:O))</f>
        <v/>
      </c>
      <c r="Q205" s="26">
        <f>IF(SUMIF(VI_TAPPA!A:A,B205,VI_TAPPA!O:O)=0,"",SUMIF(VI_TAPPA!A:A,B205,VI_TAPPA!O:O))</f>
        <v>132</v>
      </c>
      <c r="R205" s="26" t="str">
        <f>IF(SUMIF(VII_TAPPA!A:A,B205,VII_TAPPA!O:O)=0,"",SUMIF(VII_TAPPA!A:A,B205,VII_TAPPA!O:O))</f>
        <v/>
      </c>
      <c r="S205" s="26" t="str">
        <f>IF(SUMIF(VIII_TAPPA!A:A,B205,VIII_TAPPA!O:O)=0,"",SUMIF(VIII_TAPPA!A:A,B205,VIII_TAPPA!O:O))</f>
        <v/>
      </c>
      <c r="T205" s="26">
        <f t="shared" si="20"/>
        <v>189</v>
      </c>
      <c r="U205" s="26">
        <f t="shared" si="21"/>
        <v>0</v>
      </c>
      <c r="V205" s="26">
        <f t="shared" si="22"/>
        <v>189</v>
      </c>
    </row>
    <row r="206" spans="1:22" ht="12.95" hidden="1" customHeight="1" x14ac:dyDescent="0.2">
      <c r="A206" s="25">
        <f t="shared" si="23"/>
        <v>205</v>
      </c>
      <c r="B206" s="64" t="str">
        <f t="shared" si="18"/>
        <v>SMIRAGLIA_GIANLUCA_M04</v>
      </c>
      <c r="C206" s="22">
        <v>39914</v>
      </c>
      <c r="D206" s="23" t="s">
        <v>7</v>
      </c>
      <c r="E206" s="23" t="str">
        <f>VLOOKUP(D206,CAT!$E$2:$F$26,2)</f>
        <v>M04</v>
      </c>
      <c r="F206" s="23" t="s">
        <v>894</v>
      </c>
      <c r="G206" s="39" t="s">
        <v>422</v>
      </c>
      <c r="H206" s="24">
        <v>27876</v>
      </c>
      <c r="I206" s="22" t="s">
        <v>899</v>
      </c>
      <c r="J206" s="23" t="s">
        <v>900</v>
      </c>
      <c r="K206" s="22">
        <f t="shared" si="19"/>
        <v>1</v>
      </c>
      <c r="L206" s="23" t="str">
        <f>IF(SUMIF(I_TAPPA!A:A,B206,I_TAPPA!O:O)=0,"",SUMIF(I_TAPPA!A:A,B206,I_TAPPA!O:O))</f>
        <v/>
      </c>
      <c r="M206" s="26">
        <f>IF(SUMIF(II_TAPPA!A:A,B206,II_TAPPA!O:O)=0,"",SUMIF(II_TAPPA!A:A,B206,II_TAPPA!O:O))</f>
        <v>189</v>
      </c>
      <c r="N206" s="26" t="str">
        <f>IF(SUMIF(III_TAPPA!A:A,B206,III_TAPPA!O:O)=0,"",SUMIF(III_TAPPA!A:A,B206,III_TAPPA!O:O))</f>
        <v/>
      </c>
      <c r="O206" s="26" t="str">
        <f>IF(SUMIF(IV_TAPPA!A:A,B206,IV_TAPPA!S:S)=0,"",SUMIF(IV_TAPPA!A:A,B206,IV_TAPPA!S:S))</f>
        <v/>
      </c>
      <c r="P206" s="26" t="str">
        <f>IF(SUMIF(V_TAPPA!A:A,B206,V_TAPPA!O:O)=0,"",SUMIF(V_TAPPA!A:A,B206,V_TAPPA!O:O))</f>
        <v/>
      </c>
      <c r="Q206" s="26" t="str">
        <f>IF(SUMIF(VI_TAPPA!A:A,B206,VI_TAPPA!O:O)=0,"",SUMIF(VI_TAPPA!A:A,B206,VI_TAPPA!O:O))</f>
        <v/>
      </c>
      <c r="R206" s="26" t="str">
        <f>IF(SUMIF(VII_TAPPA!A:A,B206,VII_TAPPA!O:O)=0,"",SUMIF(VII_TAPPA!A:A,B206,VII_TAPPA!O:O))</f>
        <v/>
      </c>
      <c r="S206" s="26" t="str">
        <f>IF(SUMIF(VIII_TAPPA!A:A,B206,VIII_TAPPA!O:O)=0,"",SUMIF(VIII_TAPPA!A:A,B206,VIII_TAPPA!O:O))</f>
        <v/>
      </c>
      <c r="T206" s="26">
        <f t="shared" si="20"/>
        <v>189</v>
      </c>
      <c r="U206" s="26">
        <f t="shared" si="21"/>
        <v>0</v>
      </c>
      <c r="V206" s="26">
        <f t="shared" si="22"/>
        <v>189</v>
      </c>
    </row>
    <row r="207" spans="1:22" ht="12.95" hidden="1" customHeight="1" x14ac:dyDescent="0.2">
      <c r="A207" s="25">
        <f t="shared" si="23"/>
        <v>206</v>
      </c>
      <c r="B207" s="64" t="str">
        <f t="shared" si="18"/>
        <v>SORIANO_ANGELO_M04</v>
      </c>
      <c r="C207" s="22" t="s">
        <v>763</v>
      </c>
      <c r="D207" s="23" t="s">
        <v>7</v>
      </c>
      <c r="E207" s="23" t="str">
        <f>VLOOKUP(D207,CAT!$E$2:$F$26,2)</f>
        <v>M04</v>
      </c>
      <c r="F207" s="23" t="s">
        <v>62</v>
      </c>
      <c r="G207" s="39" t="s">
        <v>91</v>
      </c>
      <c r="H207" s="24">
        <v>27572</v>
      </c>
      <c r="I207" s="22" t="s">
        <v>740</v>
      </c>
      <c r="J207" s="23" t="s">
        <v>1169</v>
      </c>
      <c r="K207" s="22">
        <f t="shared" si="19"/>
        <v>1</v>
      </c>
      <c r="L207" s="23" t="str">
        <f>IF(SUMIF(I_TAPPA!A:A,B207,I_TAPPA!O:O)=0,"",SUMIF(I_TAPPA!A:A,B207,I_TAPPA!O:O))</f>
        <v/>
      </c>
      <c r="M207" s="26" t="str">
        <f>IF(SUMIF(II_TAPPA!A:A,B207,II_TAPPA!O:O)=0,"",SUMIF(II_TAPPA!A:A,B207,II_TAPPA!O:O))</f>
        <v/>
      </c>
      <c r="N207" s="26" t="str">
        <f>IF(SUMIF(III_TAPPA!A:A,B207,III_TAPPA!O:O)=0,"",SUMIF(III_TAPPA!A:A,B207,III_TAPPA!O:O))</f>
        <v/>
      </c>
      <c r="O207" s="26" t="str">
        <f>IF(SUMIF(IV_TAPPA!A:A,B207,IV_TAPPA!S:S)=0,"",SUMIF(IV_TAPPA!A:A,B207,IV_TAPPA!S:S))</f>
        <v/>
      </c>
      <c r="P207" s="26" t="str">
        <f>IF(SUMIF(V_TAPPA!A:A,B207,V_TAPPA!O:O)=0,"",SUMIF(V_TAPPA!A:A,B207,V_TAPPA!O:O))</f>
        <v/>
      </c>
      <c r="Q207" s="26" t="str">
        <f>IF(SUMIF(VI_TAPPA!A:A,B207,VI_TAPPA!O:O)=0,"",SUMIF(VI_TAPPA!A:A,B207,VI_TAPPA!O:O))</f>
        <v/>
      </c>
      <c r="R207" s="26">
        <f>IF(SUMIF(VII_TAPPA!A:A,B207,VII_TAPPA!O:O)=0,"",SUMIF(VII_TAPPA!A:A,B207,VII_TAPPA!O:O))</f>
        <v>188</v>
      </c>
      <c r="S207" s="26" t="str">
        <f>IF(SUMIF(VIII_TAPPA!A:A,B207,VIII_TAPPA!O:O)=0,"",SUMIF(VIII_TAPPA!A:A,B207,VIII_TAPPA!O:O))</f>
        <v/>
      </c>
      <c r="T207" s="26">
        <f t="shared" si="20"/>
        <v>188</v>
      </c>
      <c r="U207" s="26">
        <f t="shared" si="21"/>
        <v>0</v>
      </c>
      <c r="V207" s="26">
        <f t="shared" si="22"/>
        <v>188</v>
      </c>
    </row>
    <row r="208" spans="1:22" ht="12.95" hidden="1" customHeight="1" x14ac:dyDescent="0.2">
      <c r="A208" s="25">
        <f t="shared" si="23"/>
        <v>207</v>
      </c>
      <c r="B208" s="64" t="str">
        <f t="shared" si="18"/>
        <v>RENZO_VINCENT_M02</v>
      </c>
      <c r="C208" s="22" t="s">
        <v>672</v>
      </c>
      <c r="D208" s="23" t="s">
        <v>20</v>
      </c>
      <c r="E208" s="23" t="str">
        <f>VLOOKUP(D208,CAT!$E$2:$F$26,2)</f>
        <v>M02</v>
      </c>
      <c r="F208" s="23" t="s">
        <v>159</v>
      </c>
      <c r="G208" s="39" t="s">
        <v>160</v>
      </c>
      <c r="H208" s="24">
        <v>33035</v>
      </c>
      <c r="I208" s="22" t="s">
        <v>821</v>
      </c>
      <c r="J208" s="23" t="s">
        <v>1194</v>
      </c>
      <c r="K208" s="22">
        <f t="shared" si="19"/>
        <v>1</v>
      </c>
      <c r="L208" s="23" t="str">
        <f>IF(SUMIF(I_TAPPA!A:A,B208,I_TAPPA!O:O)=0,"",SUMIF(I_TAPPA!A:A,B208,I_TAPPA!O:O))</f>
        <v/>
      </c>
      <c r="M208" s="26" t="str">
        <f>IF(SUMIF(II_TAPPA!A:A,B208,II_TAPPA!O:O)=0,"",SUMIF(II_TAPPA!A:A,B208,II_TAPPA!O:O))</f>
        <v/>
      </c>
      <c r="N208" s="26" t="str">
        <f>IF(SUMIF(III_TAPPA!A:A,B208,III_TAPPA!O:O)=0,"",SUMIF(III_TAPPA!A:A,B208,III_TAPPA!O:O))</f>
        <v/>
      </c>
      <c r="O208" s="26" t="str">
        <f>IF(SUMIF(IV_TAPPA!A:A,B208,IV_TAPPA!S:S)=0,"",SUMIF(IV_TAPPA!A:A,B208,IV_TAPPA!S:S))</f>
        <v/>
      </c>
      <c r="P208" s="26" t="str">
        <f>IF(SUMIF(V_TAPPA!A:A,B208,V_TAPPA!O:O)=0,"",SUMIF(V_TAPPA!A:A,B208,V_TAPPA!O:O))</f>
        <v/>
      </c>
      <c r="Q208" s="26">
        <f>IF(SUMIF(VI_TAPPA!A:A,B208,VI_TAPPA!O:O)=0,"",SUMIF(VI_TAPPA!A:A,B208,VI_TAPPA!O:O))</f>
        <v>186</v>
      </c>
      <c r="R208" s="26" t="str">
        <f>IF(SUMIF(VII_TAPPA!A:A,B208,VII_TAPPA!O:O)=0,"",SUMIF(VII_TAPPA!A:A,B208,VII_TAPPA!O:O))</f>
        <v/>
      </c>
      <c r="S208" s="26" t="str">
        <f>IF(SUMIF(VIII_TAPPA!A:A,B208,VIII_TAPPA!O:O)=0,"",SUMIF(VIII_TAPPA!A:A,B208,VIII_TAPPA!O:O))</f>
        <v/>
      </c>
      <c r="T208" s="26">
        <f t="shared" si="20"/>
        <v>186</v>
      </c>
      <c r="U208" s="26">
        <f t="shared" si="21"/>
        <v>0</v>
      </c>
      <c r="V208" s="26">
        <f t="shared" si="22"/>
        <v>186</v>
      </c>
    </row>
    <row r="209" spans="1:22" ht="12.95" hidden="1" customHeight="1" x14ac:dyDescent="0.25">
      <c r="A209" s="25">
        <f t="shared" si="23"/>
        <v>208</v>
      </c>
      <c r="B209" s="64" t="str">
        <f t="shared" si="18"/>
        <v>COVINO_GIAMPIERO_M03</v>
      </c>
      <c r="C209" s="25"/>
      <c r="D209" s="26" t="s">
        <v>3</v>
      </c>
      <c r="E209" s="23" t="str">
        <f>VLOOKUP(D209,CAT!$E$2:$F$26,2)</f>
        <v>M03</v>
      </c>
      <c r="F209" s="59" t="s">
        <v>171</v>
      </c>
      <c r="G209" s="76" t="s">
        <v>3102</v>
      </c>
      <c r="H209" s="26"/>
      <c r="I209" s="25"/>
      <c r="J209" s="76" t="s">
        <v>189</v>
      </c>
      <c r="K209" s="143">
        <f t="shared" si="19"/>
        <v>1</v>
      </c>
      <c r="L209" s="23" t="str">
        <f>IF(SUMIF(I_TAPPA!A:A,B209,I_TAPPA!O:O)=0,"",SUMIF(I_TAPPA!A:A,B209,I_TAPPA!O:O))</f>
        <v/>
      </c>
      <c r="M209" s="26" t="str">
        <f>IF(SUMIF(II_TAPPA!A:A,B209,II_TAPPA!O:O)=0,"",SUMIF(II_TAPPA!A:A,B209,II_TAPPA!O:O))</f>
        <v/>
      </c>
      <c r="N209" s="26" t="str">
        <f>IF(SUMIF(III_TAPPA!A:A,B209,III_TAPPA!O:O)=0,"",SUMIF(III_TAPPA!A:A,B209,III_TAPPA!O:O))</f>
        <v/>
      </c>
      <c r="O209" s="26" t="str">
        <f>IF(SUMIF(IV_TAPPA!A:A,B209,IV_TAPPA!S:S)=0,"",SUMIF(IV_TAPPA!A:A,B209,IV_TAPPA!S:S))</f>
        <v/>
      </c>
      <c r="P209" s="26" t="str">
        <f>IF(SUMIF(V_TAPPA!A:A,B209,V_TAPPA!O:O)=0,"",SUMIF(V_TAPPA!A:A,B209,V_TAPPA!O:O))</f>
        <v/>
      </c>
      <c r="Q209" s="26" t="str">
        <f>IF(SUMIF(VI_TAPPA!A:A,B209,VI_TAPPA!O:O)=0,"",SUMIF(VI_TAPPA!A:A,B209,VI_TAPPA!O:O))</f>
        <v/>
      </c>
      <c r="R209" s="26" t="str">
        <f>IF(SUMIF(VII_TAPPA!A:A,B209,VII_TAPPA!O:O)=0,"",SUMIF(VII_TAPPA!A:A,B209,VII_TAPPA!O:O))</f>
        <v/>
      </c>
      <c r="S209" s="26">
        <f>IF(SUMIF(VIII_TAPPA!A:A,B209,VIII_TAPPA!O:O)=0,"",SUMIF(VIII_TAPPA!A:A,B209,VIII_TAPPA!O:O))</f>
        <v>184</v>
      </c>
      <c r="T209" s="26">
        <f t="shared" si="20"/>
        <v>184</v>
      </c>
      <c r="U209" s="26">
        <f t="shared" si="21"/>
        <v>0</v>
      </c>
      <c r="V209" s="26">
        <f t="shared" si="22"/>
        <v>184</v>
      </c>
    </row>
    <row r="210" spans="1:22" ht="12.95" hidden="1" customHeight="1" x14ac:dyDescent="0.2">
      <c r="A210" s="25">
        <f t="shared" si="23"/>
        <v>209</v>
      </c>
      <c r="B210" s="64" t="str">
        <f t="shared" si="18"/>
        <v>PADULO_GIUSEPPE_M05</v>
      </c>
      <c r="C210" s="22" t="s">
        <v>511</v>
      </c>
      <c r="D210" s="23" t="s">
        <v>29</v>
      </c>
      <c r="E210" s="23" t="str">
        <f>VLOOKUP(D210,CAT!$E$2:$F$26,2)</f>
        <v>M05</v>
      </c>
      <c r="F210" s="23" t="s">
        <v>512</v>
      </c>
      <c r="G210" s="39" t="s">
        <v>21</v>
      </c>
      <c r="H210" s="24">
        <v>26321</v>
      </c>
      <c r="I210" s="22" t="s">
        <v>901</v>
      </c>
      <c r="J210" s="23" t="s">
        <v>953</v>
      </c>
      <c r="K210" s="22">
        <f t="shared" si="19"/>
        <v>1</v>
      </c>
      <c r="L210" s="23" t="str">
        <f>IF(SUMIF(I_TAPPA!A:A,B210,I_TAPPA!O:O)=0,"",SUMIF(I_TAPPA!A:A,B210,I_TAPPA!O:O))</f>
        <v/>
      </c>
      <c r="M210" s="26" t="str">
        <f>IF(SUMIF(II_TAPPA!A:A,B210,II_TAPPA!O:O)=0,"",SUMIF(II_TAPPA!A:A,B210,II_TAPPA!O:O))</f>
        <v/>
      </c>
      <c r="N210" s="26">
        <f>IF(SUMIF(III_TAPPA!A:A,B210,III_TAPPA!O:O)=0,"",SUMIF(III_TAPPA!A:A,B210,III_TAPPA!O:O))</f>
        <v>184</v>
      </c>
      <c r="O210" s="26" t="str">
        <f>IF(SUMIF(IV_TAPPA!A:A,B210,IV_TAPPA!S:S)=0,"",SUMIF(IV_TAPPA!A:A,B210,IV_TAPPA!S:S))</f>
        <v/>
      </c>
      <c r="P210" s="26" t="str">
        <f>IF(SUMIF(V_TAPPA!A:A,B210,V_TAPPA!O:O)=0,"",SUMIF(V_TAPPA!A:A,B210,V_TAPPA!O:O))</f>
        <v/>
      </c>
      <c r="Q210" s="26" t="str">
        <f>IF(SUMIF(VI_TAPPA!A:A,B210,VI_TAPPA!O:O)=0,"",SUMIF(VI_TAPPA!A:A,B210,VI_TAPPA!O:O))</f>
        <v/>
      </c>
      <c r="R210" s="26" t="str">
        <f>IF(SUMIF(VII_TAPPA!A:A,B210,VII_TAPPA!O:O)=0,"",SUMIF(VII_TAPPA!A:A,B210,VII_TAPPA!O:O))</f>
        <v/>
      </c>
      <c r="S210" s="26" t="str">
        <f>IF(SUMIF(VIII_TAPPA!A:A,B210,VIII_TAPPA!O:O)=0,"",SUMIF(VIII_TAPPA!A:A,B210,VIII_TAPPA!O:O))</f>
        <v/>
      </c>
      <c r="T210" s="26">
        <f t="shared" si="20"/>
        <v>184</v>
      </c>
      <c r="U210" s="26">
        <f t="shared" si="21"/>
        <v>0</v>
      </c>
      <c r="V210" s="26">
        <f t="shared" si="22"/>
        <v>184</v>
      </c>
    </row>
    <row r="211" spans="1:22" ht="12.95" hidden="1" customHeight="1" x14ac:dyDescent="0.25">
      <c r="A211" s="25">
        <f t="shared" si="23"/>
        <v>210</v>
      </c>
      <c r="B211" s="64" t="str">
        <f t="shared" si="18"/>
        <v>MECCARIELLO_CARMINE_M04</v>
      </c>
      <c r="C211" s="25"/>
      <c r="D211" s="26" t="s">
        <v>7</v>
      </c>
      <c r="E211" s="23" t="str">
        <f>VLOOKUP(D211,CAT!$E$2:$F$26,2)</f>
        <v>M04</v>
      </c>
      <c r="F211" s="59" t="s">
        <v>180</v>
      </c>
      <c r="G211" s="76" t="s">
        <v>81</v>
      </c>
      <c r="H211" s="26"/>
      <c r="I211" s="25"/>
      <c r="J211" s="23" t="s">
        <v>1168</v>
      </c>
      <c r="K211" s="22">
        <f t="shared" si="19"/>
        <v>1</v>
      </c>
      <c r="L211" s="23" t="str">
        <f>IF(SUMIF(I_TAPPA!A:A,B211,I_TAPPA!O:O)=0,"",SUMIF(I_TAPPA!A:A,B211,I_TAPPA!O:O))</f>
        <v/>
      </c>
      <c r="M211" s="26" t="str">
        <f>IF(SUMIF(II_TAPPA!A:A,B211,II_TAPPA!O:O)=0,"",SUMIF(II_TAPPA!A:A,B211,II_TAPPA!O:O))</f>
        <v/>
      </c>
      <c r="N211" s="26" t="str">
        <f>IF(SUMIF(III_TAPPA!A:A,B211,III_TAPPA!O:O)=0,"",SUMIF(III_TAPPA!A:A,B211,III_TAPPA!O:O))</f>
        <v/>
      </c>
      <c r="O211" s="26" t="str">
        <f>IF(SUMIF(IV_TAPPA!A:A,B211,IV_TAPPA!S:S)=0,"",SUMIF(IV_TAPPA!A:A,B211,IV_TAPPA!S:S))</f>
        <v/>
      </c>
      <c r="P211" s="26" t="str">
        <f>IF(SUMIF(V_TAPPA!A:A,B211,V_TAPPA!O:O)=0,"",SUMIF(V_TAPPA!A:A,B211,V_TAPPA!O:O))</f>
        <v/>
      </c>
      <c r="Q211" s="26" t="str">
        <f>IF(SUMIF(VI_TAPPA!A:A,B211,VI_TAPPA!O:O)=0,"",SUMIF(VI_TAPPA!A:A,B211,VI_TAPPA!O:O))</f>
        <v/>
      </c>
      <c r="R211" s="26" t="str">
        <f>IF(SUMIF(VII_TAPPA!A:A,B211,VII_TAPPA!O:O)=0,"",SUMIF(VII_TAPPA!A:A,B211,VII_TAPPA!O:O))</f>
        <v/>
      </c>
      <c r="S211" s="26">
        <f>IF(SUMIF(VIII_TAPPA!A:A,B211,VIII_TAPPA!O:O)=0,"",SUMIF(VIII_TAPPA!A:A,B211,VIII_TAPPA!O:O))</f>
        <v>182</v>
      </c>
      <c r="T211" s="26">
        <f t="shared" si="20"/>
        <v>182</v>
      </c>
      <c r="U211" s="26">
        <f t="shared" si="21"/>
        <v>0</v>
      </c>
      <c r="V211" s="26">
        <f t="shared" si="22"/>
        <v>182</v>
      </c>
    </row>
    <row r="212" spans="1:22" ht="12.95" hidden="1" customHeight="1" x14ac:dyDescent="0.2">
      <c r="A212" s="25">
        <f t="shared" si="23"/>
        <v>211</v>
      </c>
      <c r="B212" s="64" t="str">
        <f t="shared" si="18"/>
        <v>FEIJO_MOURA_IRAI_F2</v>
      </c>
      <c r="C212" s="22" t="s">
        <v>496</v>
      </c>
      <c r="D212" s="23" t="s">
        <v>12</v>
      </c>
      <c r="E212" s="23" t="str">
        <f>VLOOKUP(D212,CAT!$E$2:$F$26,2)</f>
        <v>F2</v>
      </c>
      <c r="F212" s="23" t="s">
        <v>1131</v>
      </c>
      <c r="G212" s="39" t="s">
        <v>299</v>
      </c>
      <c r="H212" s="24">
        <v>31189</v>
      </c>
      <c r="I212" s="22" t="s">
        <v>901</v>
      </c>
      <c r="J212" s="23" t="s">
        <v>953</v>
      </c>
      <c r="K212" s="22">
        <f t="shared" si="19"/>
        <v>1</v>
      </c>
      <c r="L212" s="23" t="str">
        <f>IF(SUMIF(I_TAPPA!A:A,B212,I_TAPPA!O:O)=0,"",SUMIF(I_TAPPA!A:A,B212,I_TAPPA!O:O))</f>
        <v/>
      </c>
      <c r="M212" s="26" t="str">
        <f>IF(SUMIF(II_TAPPA!A:A,B212,II_TAPPA!O:O)=0,"",SUMIF(II_TAPPA!A:A,B212,II_TAPPA!O:O))</f>
        <v/>
      </c>
      <c r="N212" s="26">
        <f>IF(SUMIF(III_TAPPA!A:A,B212,III_TAPPA!O:O)=0,"",SUMIF(III_TAPPA!A:A,B212,III_TAPPA!O:O))</f>
        <v>182</v>
      </c>
      <c r="O212" s="26" t="str">
        <f>IF(SUMIF(IV_TAPPA!A:A,B212,IV_TAPPA!S:S)=0,"",SUMIF(IV_TAPPA!A:A,B212,IV_TAPPA!S:S))</f>
        <v/>
      </c>
      <c r="P212" s="26" t="str">
        <f>IF(SUMIF(V_TAPPA!A:A,B212,V_TAPPA!O:O)=0,"",SUMIF(V_TAPPA!A:A,B212,V_TAPPA!O:O))</f>
        <v/>
      </c>
      <c r="Q212" s="26" t="str">
        <f>IF(SUMIF(VI_TAPPA!A:A,B212,VI_TAPPA!O:O)=0,"",SUMIF(VI_TAPPA!A:A,B212,VI_TAPPA!O:O))</f>
        <v/>
      </c>
      <c r="R212" s="26" t="str">
        <f>IF(SUMIF(VII_TAPPA!A:A,B212,VII_TAPPA!O:O)=0,"",SUMIF(VII_TAPPA!A:A,B212,VII_TAPPA!O:O))</f>
        <v/>
      </c>
      <c r="S212" s="26" t="str">
        <f>IF(SUMIF(VIII_TAPPA!A:A,B212,VIII_TAPPA!O:O)=0,"",SUMIF(VIII_TAPPA!A:A,B212,VIII_TAPPA!O:O))</f>
        <v/>
      </c>
      <c r="T212" s="26">
        <f t="shared" si="20"/>
        <v>182</v>
      </c>
      <c r="U212" s="26">
        <f t="shared" si="21"/>
        <v>0</v>
      </c>
      <c r="V212" s="26">
        <f t="shared" si="22"/>
        <v>182</v>
      </c>
    </row>
    <row r="213" spans="1:22" ht="12.95" hidden="1" customHeight="1" x14ac:dyDescent="0.2">
      <c r="A213" s="25">
        <f t="shared" si="23"/>
        <v>212</v>
      </c>
      <c r="B213" s="64" t="str">
        <f t="shared" si="18"/>
        <v>DE_SCISCIO_TEODORO_M05</v>
      </c>
      <c r="C213" s="22" t="s">
        <v>856</v>
      </c>
      <c r="D213" s="23" t="s">
        <v>29</v>
      </c>
      <c r="E213" s="23" t="str">
        <f>VLOOKUP(D213,CAT!$E$2:$F$26,2)</f>
        <v>M05</v>
      </c>
      <c r="F213" s="23" t="s">
        <v>1132</v>
      </c>
      <c r="G213" s="39" t="s">
        <v>844</v>
      </c>
      <c r="H213" s="24">
        <v>26118</v>
      </c>
      <c r="I213" s="22" t="s">
        <v>879</v>
      </c>
      <c r="J213" s="23" t="s">
        <v>189</v>
      </c>
      <c r="K213" s="22">
        <f t="shared" si="19"/>
        <v>2</v>
      </c>
      <c r="L213" s="23" t="str">
        <f>IF(SUMIF(I_TAPPA!A:A,B213,I_TAPPA!O:O)=0,"",SUMIF(I_TAPPA!A:A,B213,I_TAPPA!O:O))</f>
        <v/>
      </c>
      <c r="M213" s="26" t="str">
        <f>IF(SUMIF(II_TAPPA!A:A,B213,II_TAPPA!O:O)=0,"",SUMIF(II_TAPPA!A:A,B213,II_TAPPA!O:O))</f>
        <v/>
      </c>
      <c r="N213" s="26" t="str">
        <f>IF(SUMIF(III_TAPPA!A:A,B213,III_TAPPA!O:O)=0,"",SUMIF(III_TAPPA!A:A,B213,III_TAPPA!O:O))</f>
        <v/>
      </c>
      <c r="O213" s="26">
        <f>IF(SUMIF(IV_TAPPA!A:A,B213,IV_TAPPA!S:S)=0,"",SUMIF(IV_TAPPA!A:A,B213,IV_TAPPA!S:S))</f>
        <v>67</v>
      </c>
      <c r="P213" s="26" t="str">
        <f>IF(SUMIF(V_TAPPA!A:A,B213,V_TAPPA!O:O)=0,"",SUMIF(V_TAPPA!A:A,B213,V_TAPPA!O:O))</f>
        <v/>
      </c>
      <c r="Q213" s="26" t="str">
        <f>IF(SUMIF(VI_TAPPA!A:A,B213,VI_TAPPA!O:O)=0,"",SUMIF(VI_TAPPA!A:A,B213,VI_TAPPA!O:O))</f>
        <v/>
      </c>
      <c r="R213" s="26" t="str">
        <f>IF(SUMIF(VII_TAPPA!A:A,B213,VII_TAPPA!O:O)=0,"",SUMIF(VII_TAPPA!A:A,B213,VII_TAPPA!O:O))</f>
        <v/>
      </c>
      <c r="S213" s="26">
        <f>IF(SUMIF(VIII_TAPPA!A:A,B213,VIII_TAPPA!O:O)=0,"",SUMIF(VIII_TAPPA!A:A,B213,VIII_TAPPA!O:O))</f>
        <v>113</v>
      </c>
      <c r="T213" s="26">
        <f t="shared" si="20"/>
        <v>180</v>
      </c>
      <c r="U213" s="26">
        <f t="shared" si="21"/>
        <v>0</v>
      </c>
      <c r="V213" s="26">
        <f t="shared" si="22"/>
        <v>180</v>
      </c>
    </row>
    <row r="214" spans="1:22" ht="12.95" hidden="1" customHeight="1" x14ac:dyDescent="0.2">
      <c r="A214" s="25">
        <f t="shared" si="23"/>
        <v>213</v>
      </c>
      <c r="B214" s="64" t="str">
        <f t="shared" si="18"/>
        <v>GARIMBERTI_PAOLO_M06</v>
      </c>
      <c r="C214" s="22">
        <v>18552</v>
      </c>
      <c r="D214" s="23" t="s">
        <v>15</v>
      </c>
      <c r="E214" s="23" t="str">
        <f>VLOOKUP(D214,CAT!$E$2:$F$26,2)</f>
        <v>M06</v>
      </c>
      <c r="F214" s="23" t="s">
        <v>887</v>
      </c>
      <c r="G214" s="39" t="s">
        <v>155</v>
      </c>
      <c r="H214" s="24">
        <v>24520</v>
      </c>
      <c r="I214" s="22" t="s">
        <v>899</v>
      </c>
      <c r="J214" s="23" t="s">
        <v>900</v>
      </c>
      <c r="K214" s="22">
        <f t="shared" si="19"/>
        <v>1</v>
      </c>
      <c r="L214" s="23" t="str">
        <f>IF(SUMIF(I_TAPPA!A:A,B214,I_TAPPA!O:O)=0,"",SUMIF(I_TAPPA!A:A,B214,I_TAPPA!O:O))</f>
        <v/>
      </c>
      <c r="M214" s="26" t="str">
        <f>IF(SUMIF(II_TAPPA!A:A,B214,II_TAPPA!O:O)=0,"",SUMIF(II_TAPPA!A:A,B214,II_TAPPA!O:O))</f>
        <v/>
      </c>
      <c r="N214" s="26">
        <f>IF(SUMIF(III_TAPPA!A:A,B214,III_TAPPA!O:O)=0,"",SUMIF(III_TAPPA!A:A,B214,III_TAPPA!O:O))</f>
        <v>180</v>
      </c>
      <c r="O214" s="26" t="str">
        <f>IF(SUMIF(IV_TAPPA!A:A,B214,IV_TAPPA!S:S)=0,"",SUMIF(IV_TAPPA!A:A,B214,IV_TAPPA!S:S))</f>
        <v/>
      </c>
      <c r="P214" s="26" t="str">
        <f>IF(SUMIF(V_TAPPA!A:A,B214,V_TAPPA!O:O)=0,"",SUMIF(V_TAPPA!A:A,B214,V_TAPPA!O:O))</f>
        <v/>
      </c>
      <c r="Q214" s="26" t="str">
        <f>IF(SUMIF(VI_TAPPA!A:A,B214,VI_TAPPA!O:O)=0,"",SUMIF(VI_TAPPA!A:A,B214,VI_TAPPA!O:O))</f>
        <v/>
      </c>
      <c r="R214" s="26" t="str">
        <f>IF(SUMIF(VII_TAPPA!A:A,B214,VII_TAPPA!O:O)=0,"",SUMIF(VII_TAPPA!A:A,B214,VII_TAPPA!O:O))</f>
        <v/>
      </c>
      <c r="S214" s="26" t="str">
        <f>IF(SUMIF(VIII_TAPPA!A:A,B214,VIII_TAPPA!O:O)=0,"",SUMIF(VIII_TAPPA!A:A,B214,VIII_TAPPA!O:O))</f>
        <v/>
      </c>
      <c r="T214" s="26">
        <f t="shared" si="20"/>
        <v>180</v>
      </c>
      <c r="U214" s="26">
        <f t="shared" si="21"/>
        <v>0</v>
      </c>
      <c r="V214" s="26">
        <f t="shared" si="22"/>
        <v>180</v>
      </c>
    </row>
    <row r="215" spans="1:22" ht="12.95" hidden="1" customHeight="1" x14ac:dyDescent="0.2">
      <c r="A215" s="25">
        <f t="shared" si="23"/>
        <v>214</v>
      </c>
      <c r="B215" s="64" t="str">
        <f t="shared" si="18"/>
        <v>PASTORE_GIANLUCA_M05</v>
      </c>
      <c r="C215" s="22" t="s">
        <v>465</v>
      </c>
      <c r="D215" s="23" t="s">
        <v>29</v>
      </c>
      <c r="E215" s="23" t="str">
        <f>VLOOKUP(D215,CAT!$E$2:$F$26,2)</f>
        <v>M05</v>
      </c>
      <c r="F215" s="23" t="s">
        <v>335</v>
      </c>
      <c r="G215" s="39" t="s">
        <v>422</v>
      </c>
      <c r="H215" s="24">
        <v>26998</v>
      </c>
      <c r="I215" s="22" t="s">
        <v>821</v>
      </c>
      <c r="J215" s="23" t="s">
        <v>1194</v>
      </c>
      <c r="K215" s="22">
        <f t="shared" si="19"/>
        <v>1</v>
      </c>
      <c r="L215" s="23" t="str">
        <f>IF(SUMIF(I_TAPPA!A:A,B215,I_TAPPA!O:O)=0,"",SUMIF(I_TAPPA!A:A,B215,I_TAPPA!O:O))</f>
        <v/>
      </c>
      <c r="M215" s="26" t="str">
        <f>IF(SUMIF(II_TAPPA!A:A,B215,II_TAPPA!O:O)=0,"",SUMIF(II_TAPPA!A:A,B215,II_TAPPA!O:O))</f>
        <v/>
      </c>
      <c r="N215" s="26" t="str">
        <f>IF(SUMIF(III_TAPPA!A:A,B215,III_TAPPA!O:O)=0,"",SUMIF(III_TAPPA!A:A,B215,III_TAPPA!O:O))</f>
        <v/>
      </c>
      <c r="O215" s="26">
        <f>IF(SUMIF(IV_TAPPA!A:A,B215,IV_TAPPA!S:S)=0,"",SUMIF(IV_TAPPA!A:A,B215,IV_TAPPA!S:S))</f>
        <v>179</v>
      </c>
      <c r="P215" s="26" t="str">
        <f>IF(SUMIF(V_TAPPA!A:A,B215,V_TAPPA!O:O)=0,"",SUMIF(V_TAPPA!A:A,B215,V_TAPPA!O:O))</f>
        <v/>
      </c>
      <c r="Q215" s="26" t="str">
        <f>IF(SUMIF(VI_TAPPA!A:A,B215,VI_TAPPA!O:O)=0,"",SUMIF(VI_TAPPA!A:A,B215,VI_TAPPA!O:O))</f>
        <v/>
      </c>
      <c r="R215" s="26" t="str">
        <f>IF(SUMIF(VII_TAPPA!A:A,B215,VII_TAPPA!O:O)=0,"",SUMIF(VII_TAPPA!A:A,B215,VII_TAPPA!O:O))</f>
        <v/>
      </c>
      <c r="S215" s="26" t="str">
        <f>IF(SUMIF(VIII_TAPPA!A:A,B215,VIII_TAPPA!O:O)=0,"",SUMIF(VIII_TAPPA!A:A,B215,VIII_TAPPA!O:O))</f>
        <v/>
      </c>
      <c r="T215" s="26">
        <f t="shared" si="20"/>
        <v>179</v>
      </c>
      <c r="U215" s="26">
        <f t="shared" si="21"/>
        <v>0</v>
      </c>
      <c r="V215" s="26">
        <f t="shared" si="22"/>
        <v>179</v>
      </c>
    </row>
    <row r="216" spans="1:22" ht="12.95" hidden="1" customHeight="1" x14ac:dyDescent="0.2">
      <c r="A216" s="25">
        <f t="shared" si="23"/>
        <v>215</v>
      </c>
      <c r="B216" s="64" t="str">
        <f t="shared" si="18"/>
        <v>LIMA_GIUSEPPE_M07</v>
      </c>
      <c r="C216" s="22" t="s">
        <v>501</v>
      </c>
      <c r="D216" s="23" t="s">
        <v>17</v>
      </c>
      <c r="E216" s="23" t="str">
        <f>VLOOKUP(D216,CAT!$E$2:$F$26,2)</f>
        <v>M07</v>
      </c>
      <c r="F216" s="23" t="s">
        <v>502</v>
      </c>
      <c r="G216" s="39" t="s">
        <v>21</v>
      </c>
      <c r="H216" s="24">
        <v>22822</v>
      </c>
      <c r="I216" s="22" t="s">
        <v>901</v>
      </c>
      <c r="J216" s="23" t="s">
        <v>953</v>
      </c>
      <c r="K216" s="22">
        <f t="shared" si="19"/>
        <v>1</v>
      </c>
      <c r="L216" s="23" t="str">
        <f>IF(SUMIF(I_TAPPA!A:A,B216,I_TAPPA!O:O)=0,"",SUMIF(I_TAPPA!A:A,B216,I_TAPPA!O:O))</f>
        <v/>
      </c>
      <c r="M216" s="26" t="str">
        <f>IF(SUMIF(II_TAPPA!A:A,B216,II_TAPPA!O:O)=0,"",SUMIF(II_TAPPA!A:A,B216,II_TAPPA!O:O))</f>
        <v/>
      </c>
      <c r="N216" s="26">
        <f>IF(SUMIF(III_TAPPA!A:A,B216,III_TAPPA!O:O)=0,"",SUMIF(III_TAPPA!A:A,B216,III_TAPPA!O:O))</f>
        <v>177</v>
      </c>
      <c r="O216" s="26" t="str">
        <f>IF(SUMIF(IV_TAPPA!A:A,B216,IV_TAPPA!S:S)=0,"",SUMIF(IV_TAPPA!A:A,B216,IV_TAPPA!S:S))</f>
        <v/>
      </c>
      <c r="P216" s="26" t="str">
        <f>IF(SUMIF(V_TAPPA!A:A,B216,V_TAPPA!O:O)=0,"",SUMIF(V_TAPPA!A:A,B216,V_TAPPA!O:O))</f>
        <v/>
      </c>
      <c r="Q216" s="26" t="str">
        <f>IF(SUMIF(VI_TAPPA!A:A,B216,VI_TAPPA!O:O)=0,"",SUMIF(VI_TAPPA!A:A,B216,VI_TAPPA!O:O))</f>
        <v/>
      </c>
      <c r="R216" s="26" t="str">
        <f>IF(SUMIF(VII_TAPPA!A:A,B216,VII_TAPPA!O:O)=0,"",SUMIF(VII_TAPPA!A:A,B216,VII_TAPPA!O:O))</f>
        <v/>
      </c>
      <c r="S216" s="26" t="str">
        <f>IF(SUMIF(VIII_TAPPA!A:A,B216,VIII_TAPPA!O:O)=0,"",SUMIF(VIII_TAPPA!A:A,B216,VIII_TAPPA!O:O))</f>
        <v/>
      </c>
      <c r="T216" s="26">
        <f t="shared" si="20"/>
        <v>177</v>
      </c>
      <c r="U216" s="26">
        <f t="shared" si="21"/>
        <v>0</v>
      </c>
      <c r="V216" s="26">
        <f t="shared" si="22"/>
        <v>177</v>
      </c>
    </row>
    <row r="217" spans="1:22" ht="12.95" hidden="1" customHeight="1" x14ac:dyDescent="0.2">
      <c r="A217" s="25">
        <f t="shared" si="23"/>
        <v>216</v>
      </c>
      <c r="B217" s="64" t="str">
        <f t="shared" si="18"/>
        <v>FORTUNATO_EUGENIO_M04</v>
      </c>
      <c r="C217" s="22" t="s">
        <v>475</v>
      </c>
      <c r="D217" s="23" t="s">
        <v>7</v>
      </c>
      <c r="E217" s="23" t="str">
        <f>VLOOKUP(D217,CAT!$E$2:$F$26,2)</f>
        <v>M04</v>
      </c>
      <c r="F217" s="23" t="s">
        <v>341</v>
      </c>
      <c r="G217" s="39" t="s">
        <v>342</v>
      </c>
      <c r="H217" s="24">
        <v>27523</v>
      </c>
      <c r="I217" s="22" t="s">
        <v>821</v>
      </c>
      <c r="J217" s="23" t="s">
        <v>1194</v>
      </c>
      <c r="K217" s="22">
        <f t="shared" si="19"/>
        <v>1</v>
      </c>
      <c r="L217" s="23" t="str">
        <f>IF(SUMIF(I_TAPPA!A:A,B217,I_TAPPA!O:O)=0,"",SUMIF(I_TAPPA!A:A,B217,I_TAPPA!O:O))</f>
        <v/>
      </c>
      <c r="M217" s="26">
        <f>IF(SUMIF(II_TAPPA!A:A,B217,II_TAPPA!O:O)=0,"",SUMIF(II_TAPPA!A:A,B217,II_TAPPA!O:O))</f>
        <v>174</v>
      </c>
      <c r="N217" s="26" t="str">
        <f>IF(SUMIF(III_TAPPA!A:A,B217,III_TAPPA!O:O)=0,"",SUMIF(III_TAPPA!A:A,B217,III_TAPPA!O:O))</f>
        <v/>
      </c>
      <c r="O217" s="26" t="str">
        <f>IF(SUMIF(IV_TAPPA!A:A,B217,IV_TAPPA!S:S)=0,"",SUMIF(IV_TAPPA!A:A,B217,IV_TAPPA!S:S))</f>
        <v/>
      </c>
      <c r="P217" s="26" t="str">
        <f>IF(SUMIF(V_TAPPA!A:A,B217,V_TAPPA!O:O)=0,"",SUMIF(V_TAPPA!A:A,B217,V_TAPPA!O:O))</f>
        <v/>
      </c>
      <c r="Q217" s="26" t="str">
        <f>IF(SUMIF(VI_TAPPA!A:A,B217,VI_TAPPA!O:O)=0,"",SUMIF(VI_TAPPA!A:A,B217,VI_TAPPA!O:O))</f>
        <v/>
      </c>
      <c r="R217" s="26" t="str">
        <f>IF(SUMIF(VII_TAPPA!A:A,B217,VII_TAPPA!O:O)=0,"",SUMIF(VII_TAPPA!A:A,B217,VII_TAPPA!O:O))</f>
        <v/>
      </c>
      <c r="S217" s="26" t="str">
        <f>IF(SUMIF(VIII_TAPPA!A:A,B217,VIII_TAPPA!O:O)=0,"",SUMIF(VIII_TAPPA!A:A,B217,VIII_TAPPA!O:O))</f>
        <v/>
      </c>
      <c r="T217" s="26">
        <f t="shared" si="20"/>
        <v>174</v>
      </c>
      <c r="U217" s="26">
        <f t="shared" si="21"/>
        <v>0</v>
      </c>
      <c r="V217" s="26">
        <f t="shared" si="22"/>
        <v>174</v>
      </c>
    </row>
    <row r="218" spans="1:22" ht="12.95" hidden="1" customHeight="1" x14ac:dyDescent="0.2">
      <c r="A218" s="25">
        <f t="shared" si="23"/>
        <v>217</v>
      </c>
      <c r="B218" s="64" t="str">
        <f t="shared" si="18"/>
        <v>RAGO_SERGIO_M07</v>
      </c>
      <c r="C218" s="22" t="s">
        <v>514</v>
      </c>
      <c r="D218" s="23" t="s">
        <v>17</v>
      </c>
      <c r="E218" s="23" t="str">
        <f>VLOOKUP(D218,CAT!$E$2:$F$26,2)</f>
        <v>M07</v>
      </c>
      <c r="F218" s="23" t="s">
        <v>298</v>
      </c>
      <c r="G218" s="39" t="s">
        <v>88</v>
      </c>
      <c r="H218" s="24">
        <v>23569</v>
      </c>
      <c r="I218" s="22" t="s">
        <v>901</v>
      </c>
      <c r="J218" s="23" t="s">
        <v>953</v>
      </c>
      <c r="K218" s="22">
        <f t="shared" si="19"/>
        <v>1</v>
      </c>
      <c r="L218" s="23" t="str">
        <f>IF(SUMIF(I_TAPPA!A:A,B218,I_TAPPA!O:O)=0,"",SUMIF(I_TAPPA!A:A,B218,I_TAPPA!O:O))</f>
        <v/>
      </c>
      <c r="M218" s="26" t="str">
        <f>IF(SUMIF(II_TAPPA!A:A,B218,II_TAPPA!O:O)=0,"",SUMIF(II_TAPPA!A:A,B218,II_TAPPA!O:O))</f>
        <v/>
      </c>
      <c r="N218" s="26">
        <f>IF(SUMIF(III_TAPPA!A:A,B218,III_TAPPA!O:O)=0,"",SUMIF(III_TAPPA!A:A,B218,III_TAPPA!O:O))</f>
        <v>173</v>
      </c>
      <c r="O218" s="26" t="str">
        <f>IF(SUMIF(IV_TAPPA!A:A,B218,IV_TAPPA!S:S)=0,"",SUMIF(IV_TAPPA!A:A,B218,IV_TAPPA!S:S))</f>
        <v/>
      </c>
      <c r="P218" s="26" t="str">
        <f>IF(SUMIF(V_TAPPA!A:A,B218,V_TAPPA!O:O)=0,"",SUMIF(V_TAPPA!A:A,B218,V_TAPPA!O:O))</f>
        <v/>
      </c>
      <c r="Q218" s="26" t="str">
        <f>IF(SUMIF(VI_TAPPA!A:A,B218,VI_TAPPA!O:O)=0,"",SUMIF(VI_TAPPA!A:A,B218,VI_TAPPA!O:O))</f>
        <v/>
      </c>
      <c r="R218" s="26" t="str">
        <f>IF(SUMIF(VII_TAPPA!A:A,B218,VII_TAPPA!O:O)=0,"",SUMIF(VII_TAPPA!A:A,B218,VII_TAPPA!O:O))</f>
        <v/>
      </c>
      <c r="S218" s="26" t="str">
        <f>IF(SUMIF(VIII_TAPPA!A:A,B218,VIII_TAPPA!O:O)=0,"",SUMIF(VIII_TAPPA!A:A,B218,VIII_TAPPA!O:O))</f>
        <v/>
      </c>
      <c r="T218" s="26">
        <f t="shared" si="20"/>
        <v>173</v>
      </c>
      <c r="U218" s="26">
        <f t="shared" si="21"/>
        <v>0</v>
      </c>
      <c r="V218" s="26">
        <f t="shared" si="22"/>
        <v>173</v>
      </c>
    </row>
    <row r="219" spans="1:22" ht="12.95" hidden="1" customHeight="1" x14ac:dyDescent="0.25">
      <c r="A219" s="25">
        <f t="shared" si="23"/>
        <v>218</v>
      </c>
      <c r="B219" s="64" t="str">
        <f t="shared" si="18"/>
        <v>DE_ROSA_LUCIO_CARMINE_M06</v>
      </c>
      <c r="C219" s="77" t="s">
        <v>3193</v>
      </c>
      <c r="D219" s="26" t="s">
        <v>15</v>
      </c>
      <c r="E219" s="23" t="str">
        <f>VLOOKUP(D219,CAT!$E$2:$F$26,2)</f>
        <v>M06</v>
      </c>
      <c r="F219" s="59" t="s">
        <v>3189</v>
      </c>
      <c r="G219" s="76" t="s">
        <v>3190</v>
      </c>
      <c r="H219" s="78">
        <v>25548</v>
      </c>
      <c r="I219" s="22" t="s">
        <v>740</v>
      </c>
      <c r="J219" s="23" t="s">
        <v>1169</v>
      </c>
      <c r="K219" s="22">
        <f t="shared" si="19"/>
        <v>1</v>
      </c>
      <c r="L219" s="23" t="str">
        <f>IF(SUMIF(I_TAPPA!A:A,B219,I_TAPPA!O:O)=0,"",SUMIF(I_TAPPA!A:A,B219,I_TAPPA!O:O))</f>
        <v/>
      </c>
      <c r="M219" s="26" t="str">
        <f>IF(SUMIF(II_TAPPA!A:A,B219,II_TAPPA!O:O)=0,"",SUMIF(II_TAPPA!A:A,B219,II_TAPPA!O:O))</f>
        <v/>
      </c>
      <c r="N219" s="26" t="str">
        <f>IF(SUMIF(III_TAPPA!A:A,B219,III_TAPPA!O:O)=0,"",SUMIF(III_TAPPA!A:A,B219,III_TAPPA!O:O))</f>
        <v/>
      </c>
      <c r="O219" s="26" t="str">
        <f>IF(SUMIF(IV_TAPPA!A:A,B219,IV_TAPPA!S:S)=0,"",SUMIF(IV_TAPPA!A:A,B219,IV_TAPPA!S:S))</f>
        <v/>
      </c>
      <c r="P219" s="26" t="str">
        <f>IF(SUMIF(V_TAPPA!A:A,B219,V_TAPPA!O:O)=0,"",SUMIF(V_TAPPA!A:A,B219,V_TAPPA!O:O))</f>
        <v/>
      </c>
      <c r="Q219" s="26" t="str">
        <f>IF(SUMIF(VI_TAPPA!A:A,B219,VI_TAPPA!O:O)=0,"",SUMIF(VI_TAPPA!A:A,B219,VI_TAPPA!O:O))</f>
        <v/>
      </c>
      <c r="R219" s="26" t="str">
        <f>IF(SUMIF(VII_TAPPA!A:A,B219,VII_TAPPA!O:O)=0,"",SUMIF(VII_TAPPA!A:A,B219,VII_TAPPA!O:O))</f>
        <v/>
      </c>
      <c r="S219" s="26">
        <f>IF(SUMIF(VIII_TAPPA!A:A,B219,VIII_TAPPA!O:O)=0,"",SUMIF(VIII_TAPPA!A:A,B219,VIII_TAPPA!O:O))</f>
        <v>172</v>
      </c>
      <c r="T219" s="26">
        <f t="shared" si="20"/>
        <v>172</v>
      </c>
      <c r="U219" s="26">
        <f t="shared" si="21"/>
        <v>0</v>
      </c>
      <c r="V219" s="26">
        <f t="shared" si="22"/>
        <v>172</v>
      </c>
    </row>
    <row r="220" spans="1:22" ht="12.95" hidden="1" customHeight="1" x14ac:dyDescent="0.2">
      <c r="A220" s="25">
        <f t="shared" si="23"/>
        <v>219</v>
      </c>
      <c r="B220" s="64" t="str">
        <f t="shared" si="18"/>
        <v>LEONARDIS_DONATO_M04</v>
      </c>
      <c r="C220" s="22" t="s">
        <v>933</v>
      </c>
      <c r="D220" s="23" t="s">
        <v>7</v>
      </c>
      <c r="E220" s="23" t="str">
        <f>VLOOKUP(D220,CAT!$E$2:$F$26,2)</f>
        <v>M04</v>
      </c>
      <c r="F220" s="23" t="s">
        <v>909</v>
      </c>
      <c r="G220" s="39" t="s">
        <v>41</v>
      </c>
      <c r="H220" s="24">
        <v>28259</v>
      </c>
      <c r="I220" s="22" t="s">
        <v>918</v>
      </c>
      <c r="J220" s="23" t="s">
        <v>328</v>
      </c>
      <c r="K220" s="22">
        <f t="shared" si="19"/>
        <v>1</v>
      </c>
      <c r="L220" s="23" t="str">
        <f>IF(SUMIF(I_TAPPA!A:A,B220,I_TAPPA!O:O)=0,"",SUMIF(I_TAPPA!A:A,B220,I_TAPPA!O:O))</f>
        <v/>
      </c>
      <c r="M220" s="26" t="str">
        <f>IF(SUMIF(II_TAPPA!A:A,B220,II_TAPPA!O:O)=0,"",SUMIF(II_TAPPA!A:A,B220,II_TAPPA!O:O))</f>
        <v/>
      </c>
      <c r="N220" s="26" t="str">
        <f>IF(SUMIF(III_TAPPA!A:A,B220,III_TAPPA!O:O)=0,"",SUMIF(III_TAPPA!A:A,B220,III_TAPPA!O:O))</f>
        <v/>
      </c>
      <c r="O220" s="26" t="str">
        <f>IF(SUMIF(IV_TAPPA!A:A,B220,IV_TAPPA!S:S)=0,"",SUMIF(IV_TAPPA!A:A,B220,IV_TAPPA!S:S))</f>
        <v/>
      </c>
      <c r="P220" s="26" t="str">
        <f>IF(SUMIF(V_TAPPA!A:A,B220,V_TAPPA!O:O)=0,"",SUMIF(V_TAPPA!A:A,B220,V_TAPPA!O:O))</f>
        <v/>
      </c>
      <c r="Q220" s="26" t="str">
        <f>IF(SUMIF(VI_TAPPA!A:A,B220,VI_TAPPA!O:O)=0,"",SUMIF(VI_TAPPA!A:A,B220,VI_TAPPA!O:O))</f>
        <v/>
      </c>
      <c r="R220" s="26" t="str">
        <f>IF(SUMIF(VII_TAPPA!A:A,B220,VII_TAPPA!O:O)=0,"",SUMIF(VII_TAPPA!A:A,B220,VII_TAPPA!O:O))</f>
        <v/>
      </c>
      <c r="S220" s="26">
        <f>IF(SUMIF(VIII_TAPPA!A:A,B220,VIII_TAPPA!O:O)=0,"",SUMIF(VIII_TAPPA!A:A,B220,VIII_TAPPA!O:O))</f>
        <v>171</v>
      </c>
      <c r="T220" s="26">
        <f t="shared" si="20"/>
        <v>171</v>
      </c>
      <c r="U220" s="26">
        <f t="shared" si="21"/>
        <v>0</v>
      </c>
      <c r="V220" s="26">
        <f t="shared" si="22"/>
        <v>171</v>
      </c>
    </row>
    <row r="221" spans="1:22" ht="12.95" hidden="1" customHeight="1" x14ac:dyDescent="0.2">
      <c r="A221" s="25">
        <f t="shared" si="23"/>
        <v>220</v>
      </c>
      <c r="B221" s="64" t="str">
        <f t="shared" si="18"/>
        <v>CRISTOFARO_EMANUELA_F4</v>
      </c>
      <c r="C221" s="22" t="s">
        <v>828</v>
      </c>
      <c r="D221" s="23" t="s">
        <v>32</v>
      </c>
      <c r="E221" s="23" t="str">
        <f>VLOOKUP(D221,CAT!$E$2:$F$26,2)</f>
        <v>F4</v>
      </c>
      <c r="F221" s="23" t="s">
        <v>823</v>
      </c>
      <c r="G221" s="39" t="s">
        <v>824</v>
      </c>
      <c r="H221" s="24">
        <v>28685</v>
      </c>
      <c r="I221" s="22" t="s">
        <v>901</v>
      </c>
      <c r="J221" s="23" t="s">
        <v>953</v>
      </c>
      <c r="K221" s="22">
        <f t="shared" si="19"/>
        <v>1</v>
      </c>
      <c r="L221" s="23" t="str">
        <f>IF(SUMIF(I_TAPPA!A:A,B221,I_TAPPA!O:O)=0,"",SUMIF(I_TAPPA!A:A,B221,I_TAPPA!O:O))</f>
        <v/>
      </c>
      <c r="M221" s="26" t="str">
        <f>IF(SUMIF(II_TAPPA!A:A,B221,II_TAPPA!O:O)=0,"",SUMIF(II_TAPPA!A:A,B221,II_TAPPA!O:O))</f>
        <v/>
      </c>
      <c r="N221" s="26">
        <f>IF(SUMIF(III_TAPPA!A:A,B221,III_TAPPA!O:O)=0,"",SUMIF(III_TAPPA!A:A,B221,III_TAPPA!O:O))</f>
        <v>170</v>
      </c>
      <c r="O221" s="26" t="str">
        <f>IF(SUMIF(IV_TAPPA!A:A,B221,IV_TAPPA!S:S)=0,"",SUMIF(IV_TAPPA!A:A,B221,IV_TAPPA!S:S))</f>
        <v/>
      </c>
      <c r="P221" s="26" t="str">
        <f>IF(SUMIF(V_TAPPA!A:A,B221,V_TAPPA!O:O)=0,"",SUMIF(V_TAPPA!A:A,B221,V_TAPPA!O:O))</f>
        <v/>
      </c>
      <c r="Q221" s="26" t="str">
        <f>IF(SUMIF(VI_TAPPA!A:A,B221,VI_TAPPA!O:O)=0,"",SUMIF(VI_TAPPA!A:A,B221,VI_TAPPA!O:O))</f>
        <v/>
      </c>
      <c r="R221" s="26" t="str">
        <f>IF(SUMIF(VII_TAPPA!A:A,B221,VII_TAPPA!O:O)=0,"",SUMIF(VII_TAPPA!A:A,B221,VII_TAPPA!O:O))</f>
        <v/>
      </c>
      <c r="S221" s="26" t="str">
        <f>IF(SUMIF(VIII_TAPPA!A:A,B221,VIII_TAPPA!O:O)=0,"",SUMIF(VIII_TAPPA!A:A,B221,VIII_TAPPA!O:O))</f>
        <v/>
      </c>
      <c r="T221" s="26">
        <f t="shared" si="20"/>
        <v>170</v>
      </c>
      <c r="U221" s="26">
        <f t="shared" si="21"/>
        <v>0</v>
      </c>
      <c r="V221" s="26">
        <f t="shared" si="22"/>
        <v>170</v>
      </c>
    </row>
    <row r="222" spans="1:22" ht="12.95" hidden="1" customHeight="1" x14ac:dyDescent="0.2">
      <c r="A222" s="25">
        <f t="shared" si="23"/>
        <v>221</v>
      </c>
      <c r="B222" s="64" t="str">
        <f t="shared" si="18"/>
        <v>CLEMENTE_COSIMO_M04</v>
      </c>
      <c r="C222" s="22" t="s">
        <v>1172</v>
      </c>
      <c r="D222" s="23" t="s">
        <v>7</v>
      </c>
      <c r="E222" s="23" t="str">
        <f>VLOOKUP(D222,CAT!$E$2:$F$26,2)</f>
        <v>M04</v>
      </c>
      <c r="F222" s="23" t="s">
        <v>141</v>
      </c>
      <c r="G222" s="39" t="s">
        <v>44</v>
      </c>
      <c r="H222" s="24">
        <v>28565</v>
      </c>
      <c r="I222" s="22" t="s">
        <v>952</v>
      </c>
      <c r="J222" s="23" t="s">
        <v>1168</v>
      </c>
      <c r="K222" s="22">
        <f t="shared" si="19"/>
        <v>1</v>
      </c>
      <c r="L222" s="23" t="str">
        <f>IF(SUMIF(I_TAPPA!A:A,B222,I_TAPPA!O:O)=0,"",SUMIF(I_TAPPA!A:A,B222,I_TAPPA!O:O))</f>
        <v/>
      </c>
      <c r="M222" s="26">
        <f>IF(SUMIF(II_TAPPA!A:A,B222,II_TAPPA!O:O)=0,"",SUMIF(II_TAPPA!A:A,B222,II_TAPPA!O:O))</f>
        <v>168</v>
      </c>
      <c r="N222" s="26" t="str">
        <f>IF(SUMIF(III_TAPPA!A:A,B222,III_TAPPA!O:O)=0,"",SUMIF(III_TAPPA!A:A,B222,III_TAPPA!O:O))</f>
        <v/>
      </c>
      <c r="O222" s="26" t="str">
        <f>IF(SUMIF(IV_TAPPA!A:A,B222,IV_TAPPA!S:S)=0,"",SUMIF(IV_TAPPA!A:A,B222,IV_TAPPA!S:S))</f>
        <v/>
      </c>
      <c r="P222" s="26" t="str">
        <f>IF(SUMIF(V_TAPPA!A:A,B222,V_TAPPA!O:O)=0,"",SUMIF(V_TAPPA!A:A,B222,V_TAPPA!O:O))</f>
        <v/>
      </c>
      <c r="Q222" s="26" t="str">
        <f>IF(SUMIF(VI_TAPPA!A:A,B222,VI_TAPPA!O:O)=0,"",SUMIF(VI_TAPPA!A:A,B222,VI_TAPPA!O:O))</f>
        <v/>
      </c>
      <c r="R222" s="26" t="str">
        <f>IF(SUMIF(VII_TAPPA!A:A,B222,VII_TAPPA!O:O)=0,"",SUMIF(VII_TAPPA!A:A,B222,VII_TAPPA!O:O))</f>
        <v/>
      </c>
      <c r="S222" s="26" t="str">
        <f>IF(SUMIF(VIII_TAPPA!A:A,B222,VIII_TAPPA!O:O)=0,"",SUMIF(VIII_TAPPA!A:A,B222,VIII_TAPPA!O:O))</f>
        <v/>
      </c>
      <c r="T222" s="26">
        <f t="shared" si="20"/>
        <v>168</v>
      </c>
      <c r="U222" s="26">
        <f t="shared" si="21"/>
        <v>0</v>
      </c>
      <c r="V222" s="26">
        <f t="shared" si="22"/>
        <v>168</v>
      </c>
    </row>
    <row r="223" spans="1:22" ht="12.95" hidden="1" customHeight="1" x14ac:dyDescent="0.25">
      <c r="A223" s="25">
        <f t="shared" si="23"/>
        <v>222</v>
      </c>
      <c r="B223" s="64" t="str">
        <f t="shared" si="18"/>
        <v>CONTE_LUIGI_M02</v>
      </c>
      <c r="C223" s="77" t="s">
        <v>3194</v>
      </c>
      <c r="D223" s="26" t="s">
        <v>20</v>
      </c>
      <c r="E223" s="23" t="str">
        <f>VLOOKUP(D223,CAT!$E$2:$F$26,2)</f>
        <v>M02</v>
      </c>
      <c r="F223" s="77" t="s">
        <v>3121</v>
      </c>
      <c r="G223" s="77" t="s">
        <v>35</v>
      </c>
      <c r="H223" s="78">
        <v>33075</v>
      </c>
      <c r="I223" s="22" t="s">
        <v>740</v>
      </c>
      <c r="J223" s="23" t="s">
        <v>1169</v>
      </c>
      <c r="K223" s="22">
        <f t="shared" si="19"/>
        <v>1</v>
      </c>
      <c r="L223" s="23" t="str">
        <f>IF(SUMIF(I_TAPPA!A:A,B223,I_TAPPA!O:O)=0,"",SUMIF(I_TAPPA!A:A,B223,I_TAPPA!O:O))</f>
        <v/>
      </c>
      <c r="M223" s="26" t="str">
        <f>IF(SUMIF(II_TAPPA!A:A,B223,II_TAPPA!O:O)=0,"",SUMIF(II_TAPPA!A:A,B223,II_TAPPA!O:O))</f>
        <v/>
      </c>
      <c r="N223" s="26" t="str">
        <f>IF(SUMIF(III_TAPPA!A:A,B223,III_TAPPA!O:O)=0,"",SUMIF(III_TAPPA!A:A,B223,III_TAPPA!O:O))</f>
        <v/>
      </c>
      <c r="O223" s="26" t="str">
        <f>IF(SUMIF(IV_TAPPA!A:A,B223,IV_TAPPA!S:S)=0,"",SUMIF(IV_TAPPA!A:A,B223,IV_TAPPA!S:S))</f>
        <v/>
      </c>
      <c r="P223" s="26" t="str">
        <f>IF(SUMIF(V_TAPPA!A:A,B223,V_TAPPA!O:O)=0,"",SUMIF(V_TAPPA!A:A,B223,V_TAPPA!O:O))</f>
        <v/>
      </c>
      <c r="Q223" s="26" t="str">
        <f>IF(SUMIF(VI_TAPPA!A:A,B223,VI_TAPPA!O:O)=0,"",SUMIF(VI_TAPPA!A:A,B223,VI_TAPPA!O:O))</f>
        <v/>
      </c>
      <c r="R223" s="26" t="str">
        <f>IF(SUMIF(VII_TAPPA!A:A,B223,VII_TAPPA!O:O)=0,"",SUMIF(VII_TAPPA!A:A,B223,VII_TAPPA!O:O))</f>
        <v/>
      </c>
      <c r="S223" s="26">
        <f>IF(SUMIF(VIII_TAPPA!A:A,B223,VIII_TAPPA!O:O)=0,"",SUMIF(VIII_TAPPA!A:A,B223,VIII_TAPPA!O:O))</f>
        <v>166</v>
      </c>
      <c r="T223" s="26">
        <f t="shared" si="20"/>
        <v>166</v>
      </c>
      <c r="U223" s="26">
        <f t="shared" si="21"/>
        <v>0</v>
      </c>
      <c r="V223" s="26">
        <f t="shared" si="22"/>
        <v>166</v>
      </c>
    </row>
    <row r="224" spans="1:22" ht="12.95" hidden="1" customHeight="1" x14ac:dyDescent="0.25">
      <c r="A224" s="25">
        <f t="shared" si="23"/>
        <v>223</v>
      </c>
      <c r="B224" s="64" t="str">
        <f t="shared" si="18"/>
        <v>PERNICANO_CHRISTIAN_M02</v>
      </c>
      <c r="C224" s="77" t="s">
        <v>3194</v>
      </c>
      <c r="D224" s="26" t="s">
        <v>20</v>
      </c>
      <c r="E224" s="23" t="str">
        <f>VLOOKUP(D224,CAT!$E$2:$F$26,2)</f>
        <v>M02</v>
      </c>
      <c r="F224" s="77" t="s">
        <v>3195</v>
      </c>
      <c r="G224" s="77" t="s">
        <v>3196</v>
      </c>
      <c r="H224" s="78">
        <v>31888</v>
      </c>
      <c r="I224" s="22" t="s">
        <v>740</v>
      </c>
      <c r="J224" s="23" t="s">
        <v>1169</v>
      </c>
      <c r="K224" s="22">
        <f t="shared" si="19"/>
        <v>1</v>
      </c>
      <c r="L224" s="23" t="str">
        <f>IF(SUMIF(I_TAPPA!A:A,B224,I_TAPPA!O:O)=0,"",SUMIF(I_TAPPA!A:A,B224,I_TAPPA!O:O))</f>
        <v/>
      </c>
      <c r="M224" s="26" t="str">
        <f>IF(SUMIF(II_TAPPA!A:A,B224,II_TAPPA!O:O)=0,"",SUMIF(II_TAPPA!A:A,B224,II_TAPPA!O:O))</f>
        <v/>
      </c>
      <c r="N224" s="26" t="str">
        <f>IF(SUMIF(III_TAPPA!A:A,B224,III_TAPPA!O:O)=0,"",SUMIF(III_TAPPA!A:A,B224,III_TAPPA!O:O))</f>
        <v/>
      </c>
      <c r="O224" s="26" t="str">
        <f>IF(SUMIF(IV_TAPPA!A:A,B224,IV_TAPPA!S:S)=0,"",SUMIF(IV_TAPPA!A:A,B224,IV_TAPPA!S:S))</f>
        <v/>
      </c>
      <c r="P224" s="26" t="str">
        <f>IF(SUMIF(V_TAPPA!A:A,B224,V_TAPPA!O:O)=0,"",SUMIF(V_TAPPA!A:A,B224,V_TAPPA!O:O))</f>
        <v/>
      </c>
      <c r="Q224" s="26" t="str">
        <f>IF(SUMIF(VI_TAPPA!A:A,B224,VI_TAPPA!O:O)=0,"",SUMIF(VI_TAPPA!A:A,B224,VI_TAPPA!O:O))</f>
        <v/>
      </c>
      <c r="R224" s="26" t="str">
        <f>IF(SUMIF(VII_TAPPA!A:A,B224,VII_TAPPA!O:O)=0,"",SUMIF(VII_TAPPA!A:A,B224,VII_TAPPA!O:O))</f>
        <v/>
      </c>
      <c r="S224" s="26">
        <f>IF(SUMIF(VIII_TAPPA!A:A,B224,VIII_TAPPA!O:O)=0,"",SUMIF(VIII_TAPPA!A:A,B224,VIII_TAPPA!O:O))</f>
        <v>164</v>
      </c>
      <c r="T224" s="26">
        <f t="shared" si="20"/>
        <v>164</v>
      </c>
      <c r="U224" s="26">
        <f t="shared" si="21"/>
        <v>0</v>
      </c>
      <c r="V224" s="26">
        <f t="shared" si="22"/>
        <v>164</v>
      </c>
    </row>
    <row r="225" spans="1:22" ht="12.95" hidden="1" customHeight="1" x14ac:dyDescent="0.2">
      <c r="A225" s="25">
        <f t="shared" si="23"/>
        <v>224</v>
      </c>
      <c r="B225" s="64" t="str">
        <f t="shared" si="18"/>
        <v>FONZO_SIMONE_M01</v>
      </c>
      <c r="C225" s="22" t="s">
        <v>582</v>
      </c>
      <c r="D225" s="23" t="s">
        <v>120</v>
      </c>
      <c r="E225" s="23" t="str">
        <f>VLOOKUP(D225,CAT!$E$2:$F$26,2)</f>
        <v>M01</v>
      </c>
      <c r="F225" s="23" t="s">
        <v>344</v>
      </c>
      <c r="G225" s="39" t="s">
        <v>345</v>
      </c>
      <c r="H225" s="24">
        <v>36644</v>
      </c>
      <c r="I225" s="22" t="s">
        <v>821</v>
      </c>
      <c r="J225" s="23" t="s">
        <v>1194</v>
      </c>
      <c r="K225" s="22">
        <f t="shared" si="19"/>
        <v>1</v>
      </c>
      <c r="L225" s="23" t="str">
        <f>IF(SUMIF(I_TAPPA!A:A,B225,I_TAPPA!O:O)=0,"",SUMIF(I_TAPPA!A:A,B225,I_TAPPA!O:O))</f>
        <v/>
      </c>
      <c r="M225" s="26" t="str">
        <f>IF(SUMIF(II_TAPPA!A:A,B225,II_TAPPA!O:O)=0,"",SUMIF(II_TAPPA!A:A,B225,II_TAPPA!O:O))</f>
        <v/>
      </c>
      <c r="N225" s="26" t="str">
        <f>IF(SUMIF(III_TAPPA!A:A,B225,III_TAPPA!O:O)=0,"",SUMIF(III_TAPPA!A:A,B225,III_TAPPA!O:O))</f>
        <v/>
      </c>
      <c r="O225" s="26">
        <f>IF(SUMIF(IV_TAPPA!A:A,B225,IV_TAPPA!S:S)=0,"",SUMIF(IV_TAPPA!A:A,B225,IV_TAPPA!S:S))</f>
        <v>164</v>
      </c>
      <c r="P225" s="26" t="str">
        <f>IF(SUMIF(V_TAPPA!A:A,B225,V_TAPPA!O:O)=0,"",SUMIF(V_TAPPA!A:A,B225,V_TAPPA!O:O))</f>
        <v/>
      </c>
      <c r="Q225" s="26" t="str">
        <f>IF(SUMIF(VI_TAPPA!A:A,B225,VI_TAPPA!O:O)=0,"",SUMIF(VI_TAPPA!A:A,B225,VI_TAPPA!O:O))</f>
        <v/>
      </c>
      <c r="R225" s="26" t="str">
        <f>IF(SUMIF(VII_TAPPA!A:A,B225,VII_TAPPA!O:O)=0,"",SUMIF(VII_TAPPA!A:A,B225,VII_TAPPA!O:O))</f>
        <v/>
      </c>
      <c r="S225" s="26" t="str">
        <f>IF(SUMIF(VIII_TAPPA!A:A,B225,VIII_TAPPA!O:O)=0,"",SUMIF(VIII_TAPPA!A:A,B225,VIII_TAPPA!O:O))</f>
        <v/>
      </c>
      <c r="T225" s="26">
        <f t="shared" si="20"/>
        <v>164</v>
      </c>
      <c r="U225" s="26">
        <f t="shared" si="21"/>
        <v>0</v>
      </c>
      <c r="V225" s="26">
        <f t="shared" si="22"/>
        <v>164</v>
      </c>
    </row>
    <row r="226" spans="1:22" ht="12.95" hidden="1" customHeight="1" x14ac:dyDescent="0.2">
      <c r="A226" s="25">
        <f t="shared" si="23"/>
        <v>225</v>
      </c>
      <c r="B226" s="64" t="str">
        <f t="shared" si="18"/>
        <v>DI_FABIO_GIUSEPPE_M04</v>
      </c>
      <c r="C226" s="22" t="s">
        <v>488</v>
      </c>
      <c r="D226" s="23" t="s">
        <v>7</v>
      </c>
      <c r="E226" s="23" t="str">
        <f>VLOOKUP(D226,CAT!$E$2:$F$26,2)</f>
        <v>M04</v>
      </c>
      <c r="F226" s="23" t="s">
        <v>1128</v>
      </c>
      <c r="G226" s="39" t="s">
        <v>21</v>
      </c>
      <c r="H226" s="24">
        <v>27956</v>
      </c>
      <c r="I226" s="22" t="s">
        <v>901</v>
      </c>
      <c r="J226" s="23" t="s">
        <v>953</v>
      </c>
      <c r="K226" s="22">
        <f t="shared" si="19"/>
        <v>1</v>
      </c>
      <c r="L226" s="23" t="str">
        <f>IF(SUMIF(I_TAPPA!A:A,B226,I_TAPPA!O:O)=0,"",SUMIF(I_TAPPA!A:A,B226,I_TAPPA!O:O))</f>
        <v/>
      </c>
      <c r="M226" s="26" t="str">
        <f>IF(SUMIF(II_TAPPA!A:A,B226,II_TAPPA!O:O)=0,"",SUMIF(II_TAPPA!A:A,B226,II_TAPPA!O:O))</f>
        <v/>
      </c>
      <c r="N226" s="26">
        <f>IF(SUMIF(III_TAPPA!A:A,B226,III_TAPPA!O:O)=0,"",SUMIF(III_TAPPA!A:A,B226,III_TAPPA!O:O))</f>
        <v>163</v>
      </c>
      <c r="O226" s="26" t="str">
        <f>IF(SUMIF(IV_TAPPA!A:A,B226,IV_TAPPA!S:S)=0,"",SUMIF(IV_TAPPA!A:A,B226,IV_TAPPA!S:S))</f>
        <v/>
      </c>
      <c r="P226" s="26" t="str">
        <f>IF(SUMIF(V_TAPPA!A:A,B226,V_TAPPA!O:O)=0,"",SUMIF(V_TAPPA!A:A,B226,V_TAPPA!O:O))</f>
        <v/>
      </c>
      <c r="Q226" s="26" t="str">
        <f>IF(SUMIF(VI_TAPPA!A:A,B226,VI_TAPPA!O:O)=0,"",SUMIF(VI_TAPPA!A:A,B226,VI_TAPPA!O:O))</f>
        <v/>
      </c>
      <c r="R226" s="26" t="str">
        <f>IF(SUMIF(VII_TAPPA!A:A,B226,VII_TAPPA!O:O)=0,"",SUMIF(VII_TAPPA!A:A,B226,VII_TAPPA!O:O))</f>
        <v/>
      </c>
      <c r="S226" s="26" t="str">
        <f>IF(SUMIF(VIII_TAPPA!A:A,B226,VIII_TAPPA!O:O)=0,"",SUMIF(VIII_TAPPA!A:A,B226,VIII_TAPPA!O:O))</f>
        <v/>
      </c>
      <c r="T226" s="26">
        <f t="shared" si="20"/>
        <v>163</v>
      </c>
      <c r="U226" s="26">
        <f t="shared" si="21"/>
        <v>0</v>
      </c>
      <c r="V226" s="26">
        <f t="shared" si="22"/>
        <v>163</v>
      </c>
    </row>
    <row r="227" spans="1:22" ht="12.95" hidden="1" customHeight="1" x14ac:dyDescent="0.2">
      <c r="A227" s="25">
        <f t="shared" si="23"/>
        <v>226</v>
      </c>
      <c r="B227" s="64" t="str">
        <f t="shared" si="18"/>
        <v>BAGNOLI_LUCIANO_M07</v>
      </c>
      <c r="C227" s="22" t="s">
        <v>825</v>
      </c>
      <c r="D227" s="23" t="s">
        <v>17</v>
      </c>
      <c r="E227" s="23" t="str">
        <f>VLOOKUP(D227,CAT!$E$2:$F$26,2)</f>
        <v>M07</v>
      </c>
      <c r="F227" s="23" t="s">
        <v>308</v>
      </c>
      <c r="G227" s="39" t="s">
        <v>53</v>
      </c>
      <c r="H227" s="24">
        <v>23515</v>
      </c>
      <c r="I227" s="22" t="s">
        <v>901</v>
      </c>
      <c r="J227" s="23" t="s">
        <v>953</v>
      </c>
      <c r="K227" s="22">
        <f t="shared" si="19"/>
        <v>1</v>
      </c>
      <c r="L227" s="23" t="str">
        <f>IF(SUMIF(I_TAPPA!A:A,B227,I_TAPPA!O:O)=0,"",SUMIF(I_TAPPA!A:A,B227,I_TAPPA!O:O))</f>
        <v/>
      </c>
      <c r="M227" s="26" t="str">
        <f>IF(SUMIF(II_TAPPA!A:A,B227,II_TAPPA!O:O)=0,"",SUMIF(II_TAPPA!A:A,B227,II_TAPPA!O:O))</f>
        <v/>
      </c>
      <c r="N227" s="26">
        <f>IF(SUMIF(III_TAPPA!A:A,B227,III_TAPPA!O:O)=0,"",SUMIF(III_TAPPA!A:A,B227,III_TAPPA!O:O))</f>
        <v>162</v>
      </c>
      <c r="O227" s="26" t="str">
        <f>IF(SUMIF(IV_TAPPA!A:A,B227,IV_TAPPA!S:S)=0,"",SUMIF(IV_TAPPA!A:A,B227,IV_TAPPA!S:S))</f>
        <v/>
      </c>
      <c r="P227" s="26" t="str">
        <f>IF(SUMIF(V_TAPPA!A:A,B227,V_TAPPA!O:O)=0,"",SUMIF(V_TAPPA!A:A,B227,V_TAPPA!O:O))</f>
        <v/>
      </c>
      <c r="Q227" s="26" t="str">
        <f>IF(SUMIF(VI_TAPPA!A:A,B227,VI_TAPPA!O:O)=0,"",SUMIF(VI_TAPPA!A:A,B227,VI_TAPPA!O:O))</f>
        <v/>
      </c>
      <c r="R227" s="26" t="str">
        <f>IF(SUMIF(VII_TAPPA!A:A,B227,VII_TAPPA!O:O)=0,"",SUMIF(VII_TAPPA!A:A,B227,VII_TAPPA!O:O))</f>
        <v/>
      </c>
      <c r="S227" s="26" t="str">
        <f>IF(SUMIF(VIII_TAPPA!A:A,B227,VIII_TAPPA!O:O)=0,"",SUMIF(VIII_TAPPA!A:A,B227,VIII_TAPPA!O:O))</f>
        <v/>
      </c>
      <c r="T227" s="26">
        <f t="shared" si="20"/>
        <v>162</v>
      </c>
      <c r="U227" s="26">
        <f t="shared" si="21"/>
        <v>0</v>
      </c>
      <c r="V227" s="26">
        <f t="shared" si="22"/>
        <v>162</v>
      </c>
    </row>
    <row r="228" spans="1:22" ht="12.95" hidden="1" customHeight="1" x14ac:dyDescent="0.2">
      <c r="A228" s="25">
        <f t="shared" si="23"/>
        <v>227</v>
      </c>
      <c r="B228" s="64" t="str">
        <f t="shared" si="18"/>
        <v>GUGLIELMUCCI_ANTONIO_M02</v>
      </c>
      <c r="C228" s="22" t="s">
        <v>451</v>
      </c>
      <c r="D228" s="23" t="s">
        <v>20</v>
      </c>
      <c r="E228" s="23" t="str">
        <f>VLOOKUP(D228,CAT!$E$2:$F$26,2)</f>
        <v>M02</v>
      </c>
      <c r="F228" s="23" t="s">
        <v>375</v>
      </c>
      <c r="G228" s="39" t="s">
        <v>22</v>
      </c>
      <c r="H228" s="24">
        <v>32928</v>
      </c>
      <c r="I228" s="22" t="s">
        <v>740</v>
      </c>
      <c r="J228" s="23" t="s">
        <v>1169</v>
      </c>
      <c r="K228" s="22">
        <f t="shared" si="19"/>
        <v>1</v>
      </c>
      <c r="L228" s="23" t="str">
        <f>IF(SUMIF(I_TAPPA!A:A,B228,I_TAPPA!O:O)=0,"",SUMIF(I_TAPPA!A:A,B228,I_TAPPA!O:O))</f>
        <v/>
      </c>
      <c r="M228" s="26" t="str">
        <f>IF(SUMIF(II_TAPPA!A:A,B228,II_TAPPA!O:O)=0,"",SUMIF(II_TAPPA!A:A,B228,II_TAPPA!O:O))</f>
        <v/>
      </c>
      <c r="N228" s="26" t="str">
        <f>IF(SUMIF(III_TAPPA!A:A,B228,III_TAPPA!O:O)=0,"",SUMIF(III_TAPPA!A:A,B228,III_TAPPA!O:O))</f>
        <v/>
      </c>
      <c r="O228" s="26" t="str">
        <f>IF(SUMIF(IV_TAPPA!A:A,B228,IV_TAPPA!S:S)=0,"",SUMIF(IV_TAPPA!A:A,B228,IV_TAPPA!S:S))</f>
        <v/>
      </c>
      <c r="P228" s="26" t="str">
        <f>IF(SUMIF(V_TAPPA!A:A,B228,V_TAPPA!O:O)=0,"",SUMIF(V_TAPPA!A:A,B228,V_TAPPA!O:O))</f>
        <v/>
      </c>
      <c r="Q228" s="26" t="str">
        <f>IF(SUMIF(VI_TAPPA!A:A,B228,VI_TAPPA!O:O)=0,"",SUMIF(VI_TAPPA!A:A,B228,VI_TAPPA!O:O))</f>
        <v/>
      </c>
      <c r="R228" s="26">
        <f>IF(SUMIF(VII_TAPPA!A:A,B228,VII_TAPPA!O:O)=0,"",SUMIF(VII_TAPPA!A:A,B228,VII_TAPPA!O:O))</f>
        <v>160</v>
      </c>
      <c r="S228" s="26" t="str">
        <f>IF(SUMIF(VIII_TAPPA!A:A,B228,VIII_TAPPA!O:O)=0,"",SUMIF(VIII_TAPPA!A:A,B228,VIII_TAPPA!O:O))</f>
        <v/>
      </c>
      <c r="T228" s="26">
        <f t="shared" si="20"/>
        <v>160</v>
      </c>
      <c r="U228" s="26">
        <f t="shared" si="21"/>
        <v>0</v>
      </c>
      <c r="V228" s="26">
        <f t="shared" si="22"/>
        <v>160</v>
      </c>
    </row>
    <row r="229" spans="1:22" ht="12.95" hidden="1" customHeight="1" x14ac:dyDescent="0.2">
      <c r="A229" s="25">
        <f t="shared" si="23"/>
        <v>228</v>
      </c>
      <c r="B229" s="64" t="str">
        <f t="shared" si="18"/>
        <v>VIVENZIO_PASQUALE_M06</v>
      </c>
      <c r="C229" s="22" t="s">
        <v>695</v>
      </c>
      <c r="D229" s="23" t="s">
        <v>15</v>
      </c>
      <c r="E229" s="23" t="str">
        <f>VLOOKUP(D229,CAT!$E$2:$F$26,2)</f>
        <v>M06</v>
      </c>
      <c r="F229" s="23" t="s">
        <v>696</v>
      </c>
      <c r="G229" s="39" t="s">
        <v>8</v>
      </c>
      <c r="H229" s="24">
        <v>24842</v>
      </c>
      <c r="I229" s="22" t="s">
        <v>821</v>
      </c>
      <c r="J229" s="23" t="s">
        <v>1194</v>
      </c>
      <c r="K229" s="22">
        <f t="shared" si="19"/>
        <v>1</v>
      </c>
      <c r="L229" s="23" t="str">
        <f>IF(SUMIF(I_TAPPA!A:A,B229,I_TAPPA!O:O)=0,"",SUMIF(I_TAPPA!A:A,B229,I_TAPPA!O:O))</f>
        <v/>
      </c>
      <c r="M229" s="26" t="str">
        <f>IF(SUMIF(II_TAPPA!A:A,B229,II_TAPPA!O:O)=0,"",SUMIF(II_TAPPA!A:A,B229,II_TAPPA!O:O))</f>
        <v/>
      </c>
      <c r="N229" s="26" t="str">
        <f>IF(SUMIF(III_TAPPA!A:A,B229,III_TAPPA!O:O)=0,"",SUMIF(III_TAPPA!A:A,B229,III_TAPPA!O:O))</f>
        <v/>
      </c>
      <c r="O229" s="26" t="str">
        <f>IF(SUMIF(IV_TAPPA!A:A,B229,IV_TAPPA!S:S)=0,"",SUMIF(IV_TAPPA!A:A,B229,IV_TAPPA!S:S))</f>
        <v/>
      </c>
      <c r="P229" s="26" t="str">
        <f>IF(SUMIF(V_TAPPA!A:A,B229,V_TAPPA!O:O)=0,"",SUMIF(V_TAPPA!A:A,B229,V_TAPPA!O:O))</f>
        <v/>
      </c>
      <c r="Q229" s="26" t="str">
        <f>IF(SUMIF(VI_TAPPA!A:A,B229,VI_TAPPA!O:O)=0,"",SUMIF(VI_TAPPA!A:A,B229,VI_TAPPA!O:O))</f>
        <v/>
      </c>
      <c r="R229" s="26" t="str">
        <f>IF(SUMIF(VII_TAPPA!A:A,B229,VII_TAPPA!O:O)=0,"",SUMIF(VII_TAPPA!A:A,B229,VII_TAPPA!O:O))</f>
        <v/>
      </c>
      <c r="S229" s="26">
        <f>IF(SUMIF(VIII_TAPPA!A:A,B229,VIII_TAPPA!O:O)=0,"",SUMIF(VIII_TAPPA!A:A,B229,VIII_TAPPA!O:O))</f>
        <v>157</v>
      </c>
      <c r="T229" s="26">
        <f t="shared" si="20"/>
        <v>157</v>
      </c>
      <c r="U229" s="26">
        <f t="shared" si="21"/>
        <v>0</v>
      </c>
      <c r="V229" s="26">
        <f t="shared" si="22"/>
        <v>157</v>
      </c>
    </row>
    <row r="230" spans="1:22" ht="12.95" hidden="1" customHeight="1" x14ac:dyDescent="0.2">
      <c r="A230" s="25">
        <f t="shared" si="23"/>
        <v>229</v>
      </c>
      <c r="B230" s="64" t="str">
        <f t="shared" si="18"/>
        <v>CICCARELLI_ROBERTO_EMILIO_M04</v>
      </c>
      <c r="C230" s="22" t="s">
        <v>549</v>
      </c>
      <c r="D230" s="23" t="s">
        <v>7</v>
      </c>
      <c r="E230" s="23" t="str">
        <f>VLOOKUP(D230,CAT!$E$2:$F$26,2)</f>
        <v>M04</v>
      </c>
      <c r="F230" s="23" t="s">
        <v>722</v>
      </c>
      <c r="G230" s="39" t="s">
        <v>1099</v>
      </c>
      <c r="H230" s="24">
        <v>28645</v>
      </c>
      <c r="I230" s="22" t="s">
        <v>821</v>
      </c>
      <c r="J230" s="23" t="s">
        <v>1194</v>
      </c>
      <c r="K230" s="22">
        <f t="shared" si="19"/>
        <v>1</v>
      </c>
      <c r="L230" s="23" t="str">
        <f>IF(SUMIF(I_TAPPA!A:A,B230,I_TAPPA!O:O)=0,"",SUMIF(I_TAPPA!A:A,B230,I_TAPPA!O:O))</f>
        <v/>
      </c>
      <c r="M230" s="26" t="str">
        <f>IF(SUMIF(II_TAPPA!A:A,B230,II_TAPPA!O:O)=0,"",SUMIF(II_TAPPA!A:A,B230,II_TAPPA!O:O))</f>
        <v/>
      </c>
      <c r="N230" s="26" t="str">
        <f>IF(SUMIF(III_TAPPA!A:A,B230,III_TAPPA!O:O)=0,"",SUMIF(III_TAPPA!A:A,B230,III_TAPPA!O:O))</f>
        <v/>
      </c>
      <c r="O230" s="26">
        <f>IF(SUMIF(IV_TAPPA!A:A,B230,IV_TAPPA!S:S)=0,"",SUMIF(IV_TAPPA!A:A,B230,IV_TAPPA!S:S))</f>
        <v>157</v>
      </c>
      <c r="P230" s="26" t="str">
        <f>IF(SUMIF(V_TAPPA!A:A,B230,V_TAPPA!O:O)=0,"",SUMIF(V_TAPPA!A:A,B230,V_TAPPA!O:O))</f>
        <v/>
      </c>
      <c r="Q230" s="26" t="str">
        <f>IF(SUMIF(VI_TAPPA!A:A,B230,VI_TAPPA!O:O)=0,"",SUMIF(VI_TAPPA!A:A,B230,VI_TAPPA!O:O))</f>
        <v/>
      </c>
      <c r="R230" s="26" t="str">
        <f>IF(SUMIF(VII_TAPPA!A:A,B230,VII_TAPPA!O:O)=0,"",SUMIF(VII_TAPPA!A:A,B230,VII_TAPPA!O:O))</f>
        <v/>
      </c>
      <c r="S230" s="26" t="str">
        <f>IF(SUMIF(VIII_TAPPA!A:A,B230,VIII_TAPPA!O:O)=0,"",SUMIF(VIII_TAPPA!A:A,B230,VIII_TAPPA!O:O))</f>
        <v/>
      </c>
      <c r="T230" s="26">
        <f t="shared" si="20"/>
        <v>157</v>
      </c>
      <c r="U230" s="26">
        <f t="shared" si="21"/>
        <v>0</v>
      </c>
      <c r="V230" s="26">
        <f t="shared" si="22"/>
        <v>157</v>
      </c>
    </row>
    <row r="231" spans="1:22" ht="12.95" hidden="1" customHeight="1" x14ac:dyDescent="0.2">
      <c r="A231" s="25">
        <f t="shared" si="23"/>
        <v>230</v>
      </c>
      <c r="B231" s="64" t="str">
        <f t="shared" si="18"/>
        <v>MIGNOGNA_DONATO_M04</v>
      </c>
      <c r="C231" s="22" t="s">
        <v>506</v>
      </c>
      <c r="D231" s="23" t="s">
        <v>7</v>
      </c>
      <c r="E231" s="23" t="str">
        <f>VLOOKUP(D231,CAT!$E$2:$F$26,2)</f>
        <v>M04</v>
      </c>
      <c r="F231" s="23" t="s">
        <v>314</v>
      </c>
      <c r="G231" s="39" t="s">
        <v>41</v>
      </c>
      <c r="H231" s="24">
        <v>28583</v>
      </c>
      <c r="I231" s="22" t="s">
        <v>901</v>
      </c>
      <c r="J231" s="23" t="s">
        <v>953</v>
      </c>
      <c r="K231" s="22">
        <f t="shared" si="19"/>
        <v>1</v>
      </c>
      <c r="L231" s="23" t="str">
        <f>IF(SUMIF(I_TAPPA!A:A,B231,I_TAPPA!O:O)=0,"",SUMIF(I_TAPPA!A:A,B231,I_TAPPA!O:O))</f>
        <v/>
      </c>
      <c r="M231" s="26" t="str">
        <f>IF(SUMIF(II_TAPPA!A:A,B231,II_TAPPA!O:O)=0,"",SUMIF(II_TAPPA!A:A,B231,II_TAPPA!O:O))</f>
        <v/>
      </c>
      <c r="N231" s="26">
        <f>IF(SUMIF(III_TAPPA!A:A,B231,III_TAPPA!O:O)=0,"",SUMIF(III_TAPPA!A:A,B231,III_TAPPA!O:O))</f>
        <v>156</v>
      </c>
      <c r="O231" s="26" t="str">
        <f>IF(SUMIF(IV_TAPPA!A:A,B231,IV_TAPPA!S:S)=0,"",SUMIF(IV_TAPPA!A:A,B231,IV_TAPPA!S:S))</f>
        <v/>
      </c>
      <c r="P231" s="26" t="str">
        <f>IF(SUMIF(V_TAPPA!A:A,B231,V_TAPPA!O:O)=0,"",SUMIF(V_TAPPA!A:A,B231,V_TAPPA!O:O))</f>
        <v/>
      </c>
      <c r="Q231" s="26" t="str">
        <f>IF(SUMIF(VI_TAPPA!A:A,B231,VI_TAPPA!O:O)=0,"",SUMIF(VI_TAPPA!A:A,B231,VI_TAPPA!O:O))</f>
        <v/>
      </c>
      <c r="R231" s="26" t="str">
        <f>IF(SUMIF(VII_TAPPA!A:A,B231,VII_TAPPA!O:O)=0,"",SUMIF(VII_TAPPA!A:A,B231,VII_TAPPA!O:O))</f>
        <v/>
      </c>
      <c r="S231" s="26" t="str">
        <f>IF(SUMIF(VIII_TAPPA!A:A,B231,VIII_TAPPA!O:O)=0,"",SUMIF(VIII_TAPPA!A:A,B231,VIII_TAPPA!O:O))</f>
        <v/>
      </c>
      <c r="T231" s="26">
        <f t="shared" si="20"/>
        <v>156</v>
      </c>
      <c r="U231" s="26">
        <f t="shared" si="21"/>
        <v>0</v>
      </c>
      <c r="V231" s="26">
        <f t="shared" si="22"/>
        <v>156</v>
      </c>
    </row>
    <row r="232" spans="1:22" ht="12.95" hidden="1" customHeight="1" x14ac:dyDescent="0.2">
      <c r="A232" s="25">
        <f t="shared" si="23"/>
        <v>231</v>
      </c>
      <c r="B232" s="64" t="str">
        <f t="shared" si="18"/>
        <v>MANZI_DAVIDE_M01</v>
      </c>
      <c r="C232" s="22" t="s">
        <v>624</v>
      </c>
      <c r="D232" s="23" t="s">
        <v>121</v>
      </c>
      <c r="E232" s="23" t="str">
        <f>VLOOKUP(D232,CAT!$E$2:$F$26,2)</f>
        <v>M01</v>
      </c>
      <c r="F232" s="23" t="s">
        <v>148</v>
      </c>
      <c r="G232" s="39" t="s">
        <v>149</v>
      </c>
      <c r="H232" s="24">
        <v>37312</v>
      </c>
      <c r="I232" s="22" t="s">
        <v>821</v>
      </c>
      <c r="J232" s="23" t="s">
        <v>1194</v>
      </c>
      <c r="K232" s="22">
        <f t="shared" si="19"/>
        <v>1</v>
      </c>
      <c r="L232" s="23" t="str">
        <f>IF(SUMIF(I_TAPPA!A:A,B232,I_TAPPA!O:O)=0,"",SUMIF(I_TAPPA!A:A,B232,I_TAPPA!O:O))</f>
        <v/>
      </c>
      <c r="M232" s="26" t="str">
        <f>IF(SUMIF(II_TAPPA!A:A,B232,II_TAPPA!O:O)=0,"",SUMIF(II_TAPPA!A:A,B232,II_TAPPA!O:O))</f>
        <v/>
      </c>
      <c r="N232" s="26" t="str">
        <f>IF(SUMIF(III_TAPPA!A:A,B232,III_TAPPA!O:O)=0,"",SUMIF(III_TAPPA!A:A,B232,III_TAPPA!O:O))</f>
        <v/>
      </c>
      <c r="O232" s="26">
        <f>IF(SUMIF(IV_TAPPA!A:A,B232,IV_TAPPA!S:S)=0,"",SUMIF(IV_TAPPA!A:A,B232,IV_TAPPA!S:S))</f>
        <v>155</v>
      </c>
      <c r="P232" s="26" t="str">
        <f>IF(SUMIF(V_TAPPA!A:A,B232,V_TAPPA!O:O)=0,"",SUMIF(V_TAPPA!A:A,B232,V_TAPPA!O:O))</f>
        <v/>
      </c>
      <c r="Q232" s="26" t="str">
        <f>IF(SUMIF(VI_TAPPA!A:A,B232,VI_TAPPA!O:O)=0,"",SUMIF(VI_TAPPA!A:A,B232,VI_TAPPA!O:O))</f>
        <v/>
      </c>
      <c r="R232" s="26" t="str">
        <f>IF(SUMIF(VII_TAPPA!A:A,B232,VII_TAPPA!O:O)=0,"",SUMIF(VII_TAPPA!A:A,B232,VII_TAPPA!O:O))</f>
        <v/>
      </c>
      <c r="S232" s="26" t="str">
        <f>IF(SUMIF(VIII_TAPPA!A:A,B232,VIII_TAPPA!O:O)=0,"",SUMIF(VIII_TAPPA!A:A,B232,VIII_TAPPA!O:O))</f>
        <v/>
      </c>
      <c r="T232" s="26">
        <f t="shared" si="20"/>
        <v>155</v>
      </c>
      <c r="U232" s="26">
        <f t="shared" si="21"/>
        <v>0</v>
      </c>
      <c r="V232" s="26">
        <f t="shared" si="22"/>
        <v>155</v>
      </c>
    </row>
    <row r="233" spans="1:22" ht="12.95" hidden="1" customHeight="1" x14ac:dyDescent="0.2">
      <c r="A233" s="25">
        <f t="shared" si="23"/>
        <v>232</v>
      </c>
      <c r="B233" s="64" t="str">
        <f t="shared" si="18"/>
        <v>FINELLI_FILOMENA_F5</v>
      </c>
      <c r="C233" s="22" t="s">
        <v>1176</v>
      </c>
      <c r="D233" s="23" t="s">
        <v>51</v>
      </c>
      <c r="E233" s="23" t="str">
        <f>VLOOKUP(D233,CAT!$E$2:$F$26,2)</f>
        <v>F5</v>
      </c>
      <c r="F233" s="23" t="s">
        <v>941</v>
      </c>
      <c r="G233" s="39" t="s">
        <v>942</v>
      </c>
      <c r="H233" s="24">
        <v>26275</v>
      </c>
      <c r="I233" s="22" t="s">
        <v>952</v>
      </c>
      <c r="J233" s="23" t="s">
        <v>1168</v>
      </c>
      <c r="K233" s="22">
        <f t="shared" si="19"/>
        <v>1</v>
      </c>
      <c r="L233" s="23" t="str">
        <f>IF(SUMIF(I_TAPPA!A:A,B233,I_TAPPA!O:O)=0,"",SUMIF(I_TAPPA!A:A,B233,I_TAPPA!O:O))</f>
        <v/>
      </c>
      <c r="M233" s="26" t="str">
        <f>IF(SUMIF(II_TAPPA!A:A,B233,II_TAPPA!O:O)=0,"",SUMIF(II_TAPPA!A:A,B233,II_TAPPA!O:O))</f>
        <v/>
      </c>
      <c r="N233" s="26" t="str">
        <f>IF(SUMIF(III_TAPPA!A:A,B233,III_TAPPA!O:O)=0,"",SUMIF(III_TAPPA!A:A,B233,III_TAPPA!O:O))</f>
        <v/>
      </c>
      <c r="O233" s="26" t="str">
        <f>IF(SUMIF(IV_TAPPA!A:A,B233,IV_TAPPA!S:S)=0,"",SUMIF(IV_TAPPA!A:A,B233,IV_TAPPA!S:S))</f>
        <v/>
      </c>
      <c r="P233" s="26">
        <f>IF(SUMIF(V_TAPPA!A:A,B233,V_TAPPA!O:O)=0,"",SUMIF(V_TAPPA!A:A,B233,V_TAPPA!O:O))</f>
        <v>155</v>
      </c>
      <c r="Q233" s="26" t="str">
        <f>IF(SUMIF(VI_TAPPA!A:A,B233,VI_TAPPA!O:O)=0,"",SUMIF(VI_TAPPA!A:A,B233,VI_TAPPA!O:O))</f>
        <v/>
      </c>
      <c r="R233" s="26" t="str">
        <f>IF(SUMIF(VII_TAPPA!A:A,B233,VII_TAPPA!O:O)=0,"",SUMIF(VII_TAPPA!A:A,B233,VII_TAPPA!O:O))</f>
        <v/>
      </c>
      <c r="S233" s="26" t="str">
        <f>IF(SUMIF(VIII_TAPPA!A:A,B233,VIII_TAPPA!O:O)=0,"",SUMIF(VIII_TAPPA!A:A,B233,VIII_TAPPA!O:O))</f>
        <v/>
      </c>
      <c r="T233" s="26">
        <f t="shared" si="20"/>
        <v>155</v>
      </c>
      <c r="U233" s="26">
        <f t="shared" si="21"/>
        <v>0</v>
      </c>
      <c r="V233" s="26">
        <f t="shared" si="22"/>
        <v>155</v>
      </c>
    </row>
    <row r="234" spans="1:22" ht="12.95" hidden="1" customHeight="1" x14ac:dyDescent="0.2">
      <c r="A234" s="25">
        <f t="shared" si="23"/>
        <v>233</v>
      </c>
      <c r="B234" s="64" t="str">
        <f t="shared" si="18"/>
        <v>IANNOTTA_DOMENICO_M05</v>
      </c>
      <c r="C234" s="25" t="s">
        <v>3059</v>
      </c>
      <c r="D234" s="26" t="s">
        <v>29</v>
      </c>
      <c r="E234" s="23" t="str">
        <f>VLOOKUP(D234,CAT!$E$2:$F$26,2)</f>
        <v>M05</v>
      </c>
      <c r="F234" s="26" t="s">
        <v>3022</v>
      </c>
      <c r="G234" s="63" t="s">
        <v>28</v>
      </c>
      <c r="H234" s="26"/>
      <c r="I234" s="22" t="s">
        <v>1167</v>
      </c>
      <c r="J234" s="23" t="s">
        <v>92</v>
      </c>
      <c r="K234" s="22">
        <f t="shared" si="19"/>
        <v>1</v>
      </c>
      <c r="L234" s="23" t="str">
        <f>IF(SUMIF(I_TAPPA!A:A,B234,I_TAPPA!O:O)=0,"",SUMIF(I_TAPPA!A:A,B234,I_TAPPA!O:O))</f>
        <v/>
      </c>
      <c r="M234" s="26" t="str">
        <f>IF(SUMIF(II_TAPPA!A:A,B234,II_TAPPA!O:O)=0,"",SUMIF(II_TAPPA!A:A,B234,II_TAPPA!O:O))</f>
        <v/>
      </c>
      <c r="N234" s="26" t="str">
        <f>IF(SUMIF(III_TAPPA!A:A,B234,III_TAPPA!O:O)=0,"",SUMIF(III_TAPPA!A:A,B234,III_TAPPA!O:O))</f>
        <v/>
      </c>
      <c r="O234" s="26" t="str">
        <f>IF(SUMIF(IV_TAPPA!A:A,B234,IV_TAPPA!S:S)=0,"",SUMIF(IV_TAPPA!A:A,B234,IV_TAPPA!S:S))</f>
        <v/>
      </c>
      <c r="P234" s="26" t="str">
        <f>IF(SUMIF(V_TAPPA!A:A,B234,V_TAPPA!O:O)=0,"",SUMIF(V_TAPPA!A:A,B234,V_TAPPA!O:O))</f>
        <v/>
      </c>
      <c r="Q234" s="26" t="str">
        <f>IF(SUMIF(VI_TAPPA!A:A,B234,VI_TAPPA!O:O)=0,"",SUMIF(VI_TAPPA!A:A,B234,VI_TAPPA!O:O))</f>
        <v/>
      </c>
      <c r="R234" s="26">
        <f>IF(SUMIF(VII_TAPPA!A:A,B234,VII_TAPPA!O:O)=0,"",SUMIF(VII_TAPPA!A:A,B234,VII_TAPPA!O:O))</f>
        <v>154</v>
      </c>
      <c r="S234" s="26" t="str">
        <f>IF(SUMIF(VIII_TAPPA!A:A,B234,VIII_TAPPA!O:O)=0,"",SUMIF(VIII_TAPPA!A:A,B234,VIII_TAPPA!O:O))</f>
        <v/>
      </c>
      <c r="T234" s="26">
        <f t="shared" si="20"/>
        <v>154</v>
      </c>
      <c r="U234" s="26">
        <f t="shared" si="21"/>
        <v>0</v>
      </c>
      <c r="V234" s="26">
        <f t="shared" si="22"/>
        <v>154</v>
      </c>
    </row>
    <row r="235" spans="1:22" ht="12.95" hidden="1" customHeight="1" x14ac:dyDescent="0.2">
      <c r="A235" s="25">
        <f t="shared" si="23"/>
        <v>234</v>
      </c>
      <c r="B235" s="64" t="str">
        <f t="shared" si="18"/>
        <v>DE_LUCIA_GIUSEPPE_M01</v>
      </c>
      <c r="C235" s="22" t="s">
        <v>784</v>
      </c>
      <c r="D235" s="23" t="s">
        <v>121</v>
      </c>
      <c r="E235" s="23" t="str">
        <f>VLOOKUP(D235,CAT!$E$2:$F$26,2)</f>
        <v>M01</v>
      </c>
      <c r="F235" s="23" t="s">
        <v>1103</v>
      </c>
      <c r="G235" s="39" t="s">
        <v>21</v>
      </c>
      <c r="H235" s="24">
        <v>37261</v>
      </c>
      <c r="I235" s="22" t="s">
        <v>821</v>
      </c>
      <c r="J235" s="23" t="s">
        <v>1194</v>
      </c>
      <c r="K235" s="22">
        <f t="shared" si="19"/>
        <v>1</v>
      </c>
      <c r="L235" s="23" t="str">
        <f>IF(SUMIF(I_TAPPA!A:A,B235,I_TAPPA!O:O)=0,"",SUMIF(I_TAPPA!A:A,B235,I_TAPPA!O:O))</f>
        <v/>
      </c>
      <c r="M235" s="26" t="str">
        <f>IF(SUMIF(II_TAPPA!A:A,B235,II_TAPPA!O:O)=0,"",SUMIF(II_TAPPA!A:A,B235,II_TAPPA!O:O))</f>
        <v/>
      </c>
      <c r="N235" s="26" t="str">
        <f>IF(SUMIF(III_TAPPA!A:A,B235,III_TAPPA!O:O)=0,"",SUMIF(III_TAPPA!A:A,B235,III_TAPPA!O:O))</f>
        <v/>
      </c>
      <c r="O235" s="26">
        <f>IF(SUMIF(IV_TAPPA!A:A,B235,IV_TAPPA!S:S)=0,"",SUMIF(IV_TAPPA!A:A,B235,IV_TAPPA!S:S))</f>
        <v>154</v>
      </c>
      <c r="P235" s="26" t="str">
        <f>IF(SUMIF(V_TAPPA!A:A,B235,V_TAPPA!O:O)=0,"",SUMIF(V_TAPPA!A:A,B235,V_TAPPA!O:O))</f>
        <v/>
      </c>
      <c r="Q235" s="26" t="str">
        <f>IF(SUMIF(VI_TAPPA!A:A,B235,VI_TAPPA!O:O)=0,"",SUMIF(VI_TAPPA!A:A,B235,VI_TAPPA!O:O))</f>
        <v/>
      </c>
      <c r="R235" s="26" t="str">
        <f>IF(SUMIF(VII_TAPPA!A:A,B235,VII_TAPPA!O:O)=0,"",SUMIF(VII_TAPPA!A:A,B235,VII_TAPPA!O:O))</f>
        <v/>
      </c>
      <c r="S235" s="26" t="str">
        <f>IF(SUMIF(VIII_TAPPA!A:A,B235,VIII_TAPPA!O:O)=0,"",SUMIF(VIII_TAPPA!A:A,B235,VIII_TAPPA!O:O))</f>
        <v/>
      </c>
      <c r="T235" s="26">
        <f t="shared" si="20"/>
        <v>154</v>
      </c>
      <c r="U235" s="26">
        <f t="shared" si="21"/>
        <v>0</v>
      </c>
      <c r="V235" s="26">
        <f t="shared" si="22"/>
        <v>154</v>
      </c>
    </row>
    <row r="236" spans="1:22" ht="12.95" hidden="1" customHeight="1" x14ac:dyDescent="0.2">
      <c r="A236" s="25">
        <f t="shared" si="23"/>
        <v>235</v>
      </c>
      <c r="B236" s="64" t="str">
        <f t="shared" si="18"/>
        <v>CORBO_MARIANNA_F4</v>
      </c>
      <c r="C236" s="22"/>
      <c r="D236" s="23" t="s">
        <v>32</v>
      </c>
      <c r="E236" s="23" t="str">
        <f>VLOOKUP(D236,CAT!$E$2:$F$26,2)</f>
        <v>F4</v>
      </c>
      <c r="F236" s="23" t="s">
        <v>2861</v>
      </c>
      <c r="G236" s="39" t="s">
        <v>2862</v>
      </c>
      <c r="H236" s="24"/>
      <c r="I236" s="22" t="s">
        <v>821</v>
      </c>
      <c r="J236" s="23" t="s">
        <v>1194</v>
      </c>
      <c r="K236" s="22">
        <f t="shared" si="19"/>
        <v>1</v>
      </c>
      <c r="L236" s="23">
        <f>IF(SUMIF(I_TAPPA!A:A,B236,I_TAPPA!O:O)=0,"",SUMIF(I_TAPPA!A:A,B236,I_TAPPA!O:O))</f>
        <v>153</v>
      </c>
      <c r="M236" s="26" t="str">
        <f>IF(SUMIF(II_TAPPA!A:A,B236,II_TAPPA!O:O)=0,"",SUMIF(II_TAPPA!A:A,B236,II_TAPPA!O:O))</f>
        <v/>
      </c>
      <c r="N236" s="26" t="str">
        <f>IF(SUMIF(III_TAPPA!A:A,B236,III_TAPPA!O:O)=0,"",SUMIF(III_TAPPA!A:A,B236,III_TAPPA!O:O))</f>
        <v/>
      </c>
      <c r="O236" s="26" t="str">
        <f>IF(SUMIF(IV_TAPPA!A:A,B236,IV_TAPPA!S:S)=0,"",SUMIF(IV_TAPPA!A:A,B236,IV_TAPPA!S:S))</f>
        <v/>
      </c>
      <c r="P236" s="26" t="str">
        <f>IF(SUMIF(V_TAPPA!A:A,B236,V_TAPPA!O:O)=0,"",SUMIF(V_TAPPA!A:A,B236,V_TAPPA!O:O))</f>
        <v/>
      </c>
      <c r="Q236" s="26" t="str">
        <f>IF(SUMIF(VI_TAPPA!A:A,B236,VI_TAPPA!O:O)=0,"",SUMIF(VI_TAPPA!A:A,B236,VI_TAPPA!O:O))</f>
        <v/>
      </c>
      <c r="R236" s="26" t="str">
        <f>IF(SUMIF(VII_TAPPA!A:A,B236,VII_TAPPA!O:O)=0,"",SUMIF(VII_TAPPA!A:A,B236,VII_TAPPA!O:O))</f>
        <v/>
      </c>
      <c r="S236" s="26" t="str">
        <f>IF(SUMIF(VIII_TAPPA!A:A,B236,VIII_TAPPA!O:O)=0,"",SUMIF(VIII_TAPPA!A:A,B236,VIII_TAPPA!O:O))</f>
        <v/>
      </c>
      <c r="T236" s="26">
        <f t="shared" si="20"/>
        <v>153</v>
      </c>
      <c r="U236" s="26">
        <f t="shared" si="21"/>
        <v>0</v>
      </c>
      <c r="V236" s="26">
        <f t="shared" si="22"/>
        <v>153</v>
      </c>
    </row>
    <row r="237" spans="1:22" ht="12.95" hidden="1" customHeight="1" x14ac:dyDescent="0.2">
      <c r="A237" s="25">
        <f t="shared" si="23"/>
        <v>236</v>
      </c>
      <c r="B237" s="64" t="str">
        <f t="shared" si="18"/>
        <v>DI_CAPRIO_GIUSEPPE_M05</v>
      </c>
      <c r="C237" s="22" t="s">
        <v>1157</v>
      </c>
      <c r="D237" s="23" t="s">
        <v>29</v>
      </c>
      <c r="E237" s="23" t="str">
        <f>VLOOKUP(D237,CAT!$E$2:$F$26,2)</f>
        <v>M05</v>
      </c>
      <c r="F237" s="23" t="s">
        <v>1107</v>
      </c>
      <c r="G237" s="39" t="s">
        <v>21</v>
      </c>
      <c r="H237" s="24">
        <v>25610</v>
      </c>
      <c r="I237" s="22" t="s">
        <v>1167</v>
      </c>
      <c r="J237" s="23" t="s">
        <v>92</v>
      </c>
      <c r="K237" s="22">
        <f t="shared" si="19"/>
        <v>1</v>
      </c>
      <c r="L237" s="23" t="str">
        <f>IF(SUMIF(I_TAPPA!A:A,B237,I_TAPPA!O:O)=0,"",SUMIF(I_TAPPA!A:A,B237,I_TAPPA!O:O))</f>
        <v/>
      </c>
      <c r="M237" s="26" t="str">
        <f>IF(SUMIF(II_TAPPA!A:A,B237,II_TAPPA!O:O)=0,"",SUMIF(II_TAPPA!A:A,B237,II_TAPPA!O:O))</f>
        <v/>
      </c>
      <c r="N237" s="26" t="str">
        <f>IF(SUMIF(III_TAPPA!A:A,B237,III_TAPPA!O:O)=0,"",SUMIF(III_TAPPA!A:A,B237,III_TAPPA!O:O))</f>
        <v/>
      </c>
      <c r="O237" s="26" t="str">
        <f>IF(SUMIF(IV_TAPPA!A:A,B237,IV_TAPPA!S:S)=0,"",SUMIF(IV_TAPPA!A:A,B237,IV_TAPPA!S:S))</f>
        <v/>
      </c>
      <c r="P237" s="26" t="str">
        <f>IF(SUMIF(V_TAPPA!A:A,B237,V_TAPPA!O:O)=0,"",SUMIF(V_TAPPA!A:A,B237,V_TAPPA!O:O))</f>
        <v/>
      </c>
      <c r="Q237" s="26" t="str">
        <f>IF(SUMIF(VI_TAPPA!A:A,B237,VI_TAPPA!O:O)=0,"",SUMIF(VI_TAPPA!A:A,B237,VI_TAPPA!O:O))</f>
        <v/>
      </c>
      <c r="R237" s="26">
        <f>IF(SUMIF(VII_TAPPA!A:A,B237,VII_TAPPA!O:O)=0,"",SUMIF(VII_TAPPA!A:A,B237,VII_TAPPA!O:O))</f>
        <v>152</v>
      </c>
      <c r="S237" s="26" t="str">
        <f>IF(SUMIF(VIII_TAPPA!A:A,B237,VIII_TAPPA!O:O)=0,"",SUMIF(VIII_TAPPA!A:A,B237,VIII_TAPPA!O:O))</f>
        <v/>
      </c>
      <c r="T237" s="26">
        <f t="shared" si="20"/>
        <v>152</v>
      </c>
      <c r="U237" s="26">
        <f t="shared" si="21"/>
        <v>0</v>
      </c>
      <c r="V237" s="26">
        <f t="shared" si="22"/>
        <v>152</v>
      </c>
    </row>
    <row r="238" spans="1:22" ht="12.95" hidden="1" customHeight="1" x14ac:dyDescent="0.2">
      <c r="A238" s="25">
        <f t="shared" si="23"/>
        <v>237</v>
      </c>
      <c r="B238" s="64" t="str">
        <f t="shared" si="18"/>
        <v>FALZARANO_MICHELE_M04</v>
      </c>
      <c r="C238" s="22" t="s">
        <v>1175</v>
      </c>
      <c r="D238" s="23" t="s">
        <v>7</v>
      </c>
      <c r="E238" s="23" t="str">
        <f>VLOOKUP(D238,CAT!$E$2:$F$26,2)</f>
        <v>M04</v>
      </c>
      <c r="F238" s="23" t="s">
        <v>940</v>
      </c>
      <c r="G238" s="39" t="s">
        <v>4</v>
      </c>
      <c r="H238" s="24">
        <v>28320</v>
      </c>
      <c r="I238" s="22" t="s">
        <v>952</v>
      </c>
      <c r="J238" s="23" t="s">
        <v>1168</v>
      </c>
      <c r="K238" s="22">
        <f t="shared" si="19"/>
        <v>1</v>
      </c>
      <c r="L238" s="23" t="str">
        <f>IF(SUMIF(I_TAPPA!A:A,B238,I_TAPPA!O:O)=0,"",SUMIF(I_TAPPA!A:A,B238,I_TAPPA!O:O))</f>
        <v/>
      </c>
      <c r="M238" s="26">
        <f>IF(SUMIF(II_TAPPA!A:A,B238,II_TAPPA!O:O)=0,"",SUMIF(II_TAPPA!A:A,B238,II_TAPPA!O:O))</f>
        <v>152</v>
      </c>
      <c r="N238" s="26" t="str">
        <f>IF(SUMIF(III_TAPPA!A:A,B238,III_TAPPA!O:O)=0,"",SUMIF(III_TAPPA!A:A,B238,III_TAPPA!O:O))</f>
        <v/>
      </c>
      <c r="O238" s="26" t="str">
        <f>IF(SUMIF(IV_TAPPA!A:A,B238,IV_TAPPA!S:S)=0,"",SUMIF(IV_TAPPA!A:A,B238,IV_TAPPA!S:S))</f>
        <v/>
      </c>
      <c r="P238" s="26" t="str">
        <f>IF(SUMIF(V_TAPPA!A:A,B238,V_TAPPA!O:O)=0,"",SUMIF(V_TAPPA!A:A,B238,V_TAPPA!O:O))</f>
        <v/>
      </c>
      <c r="Q238" s="26" t="str">
        <f>IF(SUMIF(VI_TAPPA!A:A,B238,VI_TAPPA!O:O)=0,"",SUMIF(VI_TAPPA!A:A,B238,VI_TAPPA!O:O))</f>
        <v/>
      </c>
      <c r="R238" s="26" t="str">
        <f>IF(SUMIF(VII_TAPPA!A:A,B238,VII_TAPPA!O:O)=0,"",SUMIF(VII_TAPPA!A:A,B238,VII_TAPPA!O:O))</f>
        <v/>
      </c>
      <c r="S238" s="26" t="str">
        <f>IF(SUMIF(VIII_TAPPA!A:A,B238,VIII_TAPPA!O:O)=0,"",SUMIF(VIII_TAPPA!A:A,B238,VIII_TAPPA!O:O))</f>
        <v/>
      </c>
      <c r="T238" s="26">
        <f t="shared" si="20"/>
        <v>152</v>
      </c>
      <c r="U238" s="26">
        <f t="shared" si="21"/>
        <v>0</v>
      </c>
      <c r="V238" s="26">
        <f t="shared" si="22"/>
        <v>152</v>
      </c>
    </row>
    <row r="239" spans="1:22" ht="12.95" hidden="1" customHeight="1" x14ac:dyDescent="0.2">
      <c r="A239" s="25">
        <f t="shared" si="23"/>
        <v>238</v>
      </c>
      <c r="B239" s="64" t="str">
        <f t="shared" si="18"/>
        <v>ALAADIK_CARLA_F1</v>
      </c>
      <c r="C239" s="22" t="s">
        <v>522</v>
      </c>
      <c r="D239" s="23" t="s">
        <v>122</v>
      </c>
      <c r="E239" s="23" t="str">
        <f>VLOOKUP(D239,CAT!$E$2:$F$26,2)</f>
        <v>F1</v>
      </c>
      <c r="F239" s="23" t="s">
        <v>123</v>
      </c>
      <c r="G239" s="39" t="s">
        <v>524</v>
      </c>
      <c r="H239" s="24">
        <v>37959</v>
      </c>
      <c r="I239" s="22" t="s">
        <v>821</v>
      </c>
      <c r="J239" s="23" t="s">
        <v>1194</v>
      </c>
      <c r="K239" s="22">
        <f t="shared" si="19"/>
        <v>1</v>
      </c>
      <c r="L239" s="23" t="str">
        <f>IF(SUMIF(I_TAPPA!A:A,B239,I_TAPPA!O:O)=0,"",SUMIF(I_TAPPA!A:A,B239,I_TAPPA!O:O))</f>
        <v/>
      </c>
      <c r="M239" s="26" t="str">
        <f>IF(SUMIF(II_TAPPA!A:A,B239,II_TAPPA!O:O)=0,"",SUMIF(II_TAPPA!A:A,B239,II_TAPPA!O:O))</f>
        <v/>
      </c>
      <c r="N239" s="26" t="str">
        <f>IF(SUMIF(III_TAPPA!A:A,B239,III_TAPPA!O:O)=0,"",SUMIF(III_TAPPA!A:A,B239,III_TAPPA!O:O))</f>
        <v/>
      </c>
      <c r="O239" s="26">
        <f>IF(SUMIF(IV_TAPPA!A:A,B239,IV_TAPPA!S:S)=0,"",SUMIF(IV_TAPPA!A:A,B239,IV_TAPPA!S:S))</f>
        <v>149</v>
      </c>
      <c r="P239" s="26" t="str">
        <f>IF(SUMIF(V_TAPPA!A:A,B239,V_TAPPA!O:O)=0,"",SUMIF(V_TAPPA!A:A,B239,V_TAPPA!O:O))</f>
        <v/>
      </c>
      <c r="Q239" s="26" t="str">
        <f>IF(SUMIF(VI_TAPPA!A:A,B239,VI_TAPPA!O:O)=0,"",SUMIF(VI_TAPPA!A:A,B239,VI_TAPPA!O:O))</f>
        <v/>
      </c>
      <c r="R239" s="26" t="str">
        <f>IF(SUMIF(VII_TAPPA!A:A,B239,VII_TAPPA!O:O)=0,"",SUMIF(VII_TAPPA!A:A,B239,VII_TAPPA!O:O))</f>
        <v/>
      </c>
      <c r="S239" s="26" t="str">
        <f>IF(SUMIF(VIII_TAPPA!A:A,B239,VIII_TAPPA!O:O)=0,"",SUMIF(VIII_TAPPA!A:A,B239,VIII_TAPPA!O:O))</f>
        <v/>
      </c>
      <c r="T239" s="26">
        <f t="shared" si="20"/>
        <v>149</v>
      </c>
      <c r="U239" s="26">
        <f t="shared" si="21"/>
        <v>0</v>
      </c>
      <c r="V239" s="26">
        <f t="shared" si="22"/>
        <v>149</v>
      </c>
    </row>
    <row r="240" spans="1:22" ht="12.95" hidden="1" customHeight="1" x14ac:dyDescent="0.2">
      <c r="A240" s="25">
        <f t="shared" si="23"/>
        <v>239</v>
      </c>
      <c r="B240" s="64" t="str">
        <f t="shared" si="18"/>
        <v>MOFFA_GIOVANNI_M03</v>
      </c>
      <c r="C240" s="22" t="s">
        <v>837</v>
      </c>
      <c r="D240" s="23" t="s">
        <v>3</v>
      </c>
      <c r="E240" s="23" t="str">
        <f>VLOOKUP(D240,CAT!$E$2:$F$26,2)</f>
        <v>M03</v>
      </c>
      <c r="F240" s="23" t="s">
        <v>508</v>
      </c>
      <c r="G240" s="39" t="s">
        <v>34</v>
      </c>
      <c r="H240" s="24">
        <v>30147</v>
      </c>
      <c r="I240" s="22" t="s">
        <v>901</v>
      </c>
      <c r="J240" s="23" t="s">
        <v>953</v>
      </c>
      <c r="K240" s="22">
        <f t="shared" si="19"/>
        <v>1</v>
      </c>
      <c r="L240" s="23" t="str">
        <f>IF(SUMIF(I_TAPPA!A:A,B240,I_TAPPA!O:O)=0,"",SUMIF(I_TAPPA!A:A,B240,I_TAPPA!O:O))</f>
        <v/>
      </c>
      <c r="M240" s="26" t="str">
        <f>IF(SUMIF(II_TAPPA!A:A,B240,II_TAPPA!O:O)=0,"",SUMIF(II_TAPPA!A:A,B240,II_TAPPA!O:O))</f>
        <v/>
      </c>
      <c r="N240" s="26">
        <f>IF(SUMIF(III_TAPPA!A:A,B240,III_TAPPA!O:O)=0,"",SUMIF(III_TAPPA!A:A,B240,III_TAPPA!O:O))</f>
        <v>149</v>
      </c>
      <c r="O240" s="26" t="str">
        <f>IF(SUMIF(IV_TAPPA!A:A,B240,IV_TAPPA!S:S)=0,"",SUMIF(IV_TAPPA!A:A,B240,IV_TAPPA!S:S))</f>
        <v/>
      </c>
      <c r="P240" s="26" t="str">
        <f>IF(SUMIF(V_TAPPA!A:A,B240,V_TAPPA!O:O)=0,"",SUMIF(V_TAPPA!A:A,B240,V_TAPPA!O:O))</f>
        <v/>
      </c>
      <c r="Q240" s="26" t="str">
        <f>IF(SUMIF(VI_TAPPA!A:A,B240,VI_TAPPA!O:O)=0,"",SUMIF(VI_TAPPA!A:A,B240,VI_TAPPA!O:O))</f>
        <v/>
      </c>
      <c r="R240" s="26" t="str">
        <f>IF(SUMIF(VII_TAPPA!A:A,B240,VII_TAPPA!O:O)=0,"",SUMIF(VII_TAPPA!A:A,B240,VII_TAPPA!O:O))</f>
        <v/>
      </c>
      <c r="S240" s="26" t="str">
        <f>IF(SUMIF(VIII_TAPPA!A:A,B240,VIII_TAPPA!O:O)=0,"",SUMIF(VIII_TAPPA!A:A,B240,VIII_TAPPA!O:O))</f>
        <v/>
      </c>
      <c r="T240" s="26">
        <f t="shared" si="20"/>
        <v>149</v>
      </c>
      <c r="U240" s="26">
        <f t="shared" si="21"/>
        <v>0</v>
      </c>
      <c r="V240" s="26">
        <f t="shared" si="22"/>
        <v>149</v>
      </c>
    </row>
    <row r="241" spans="1:22" ht="12.95" hidden="1" customHeight="1" x14ac:dyDescent="0.25">
      <c r="A241" s="25">
        <f t="shared" si="23"/>
        <v>240</v>
      </c>
      <c r="B241" s="64" t="str">
        <f t="shared" si="18"/>
        <v>LA_BROCCA_PAOLO_M06</v>
      </c>
      <c r="C241" s="25"/>
      <c r="D241" s="26" t="s">
        <v>15</v>
      </c>
      <c r="E241" s="23" t="str">
        <f>VLOOKUP(D241,CAT!$E$2:$F$26,2)</f>
        <v>M06</v>
      </c>
      <c r="F241" s="59" t="s">
        <v>3191</v>
      </c>
      <c r="G241" s="76" t="s">
        <v>155</v>
      </c>
      <c r="H241" s="26"/>
      <c r="I241" s="25"/>
      <c r="J241" s="23" t="s">
        <v>1168</v>
      </c>
      <c r="K241" s="22">
        <f t="shared" si="19"/>
        <v>1</v>
      </c>
      <c r="L241" s="23" t="str">
        <f>IF(SUMIF(I_TAPPA!A:A,B241,I_TAPPA!O:O)=0,"",SUMIF(I_TAPPA!A:A,B241,I_TAPPA!O:O))</f>
        <v/>
      </c>
      <c r="M241" s="26" t="str">
        <f>IF(SUMIF(II_TAPPA!A:A,B241,II_TAPPA!O:O)=0,"",SUMIF(II_TAPPA!A:A,B241,II_TAPPA!O:O))</f>
        <v/>
      </c>
      <c r="N241" s="26" t="str">
        <f>IF(SUMIF(III_TAPPA!A:A,B241,III_TAPPA!O:O)=0,"",SUMIF(III_TAPPA!A:A,B241,III_TAPPA!O:O))</f>
        <v/>
      </c>
      <c r="O241" s="26" t="str">
        <f>IF(SUMIF(IV_TAPPA!A:A,B241,IV_TAPPA!S:S)=0,"",SUMIF(IV_TAPPA!A:A,B241,IV_TAPPA!S:S))</f>
        <v/>
      </c>
      <c r="P241" s="26" t="str">
        <f>IF(SUMIF(V_TAPPA!A:A,B241,V_TAPPA!O:O)=0,"",SUMIF(V_TAPPA!A:A,B241,V_TAPPA!O:O))</f>
        <v/>
      </c>
      <c r="Q241" s="26" t="str">
        <f>IF(SUMIF(VI_TAPPA!A:A,B241,VI_TAPPA!O:O)=0,"",SUMIF(VI_TAPPA!A:A,B241,VI_TAPPA!O:O))</f>
        <v/>
      </c>
      <c r="R241" s="26" t="str">
        <f>IF(SUMIF(VII_TAPPA!A:A,B241,VII_TAPPA!O:O)=0,"",SUMIF(VII_TAPPA!A:A,B241,VII_TAPPA!O:O))</f>
        <v/>
      </c>
      <c r="S241" s="26">
        <f>IF(SUMIF(VIII_TAPPA!A:A,B241,VIII_TAPPA!O:O)=0,"",SUMIF(VIII_TAPPA!A:A,B241,VIII_TAPPA!O:O))</f>
        <v>147</v>
      </c>
      <c r="T241" s="26">
        <f t="shared" si="20"/>
        <v>147</v>
      </c>
      <c r="U241" s="26">
        <f t="shared" si="21"/>
        <v>0</v>
      </c>
      <c r="V241" s="26">
        <f t="shared" si="22"/>
        <v>147</v>
      </c>
    </row>
    <row r="242" spans="1:22" ht="12.95" hidden="1" customHeight="1" x14ac:dyDescent="0.2">
      <c r="A242" s="25">
        <f t="shared" si="23"/>
        <v>241</v>
      </c>
      <c r="B242" s="64" t="str">
        <f t="shared" si="18"/>
        <v>LEONE_ANTONIO_M06</v>
      </c>
      <c r="C242" s="22" t="s">
        <v>500</v>
      </c>
      <c r="D242" s="23" t="s">
        <v>15</v>
      </c>
      <c r="E242" s="23" t="str">
        <f>VLOOKUP(D242,CAT!$E$2:$F$26,2)</f>
        <v>M06</v>
      </c>
      <c r="F242" s="23" t="s">
        <v>42</v>
      </c>
      <c r="G242" s="39" t="s">
        <v>22</v>
      </c>
      <c r="H242" s="24">
        <v>24841</v>
      </c>
      <c r="I242" s="22" t="s">
        <v>901</v>
      </c>
      <c r="J242" s="23" t="s">
        <v>953</v>
      </c>
      <c r="K242" s="22">
        <f t="shared" si="19"/>
        <v>1</v>
      </c>
      <c r="L242" s="23" t="str">
        <f>IF(SUMIF(I_TAPPA!A:A,B242,I_TAPPA!O:O)=0,"",SUMIF(I_TAPPA!A:A,B242,I_TAPPA!O:O))</f>
        <v/>
      </c>
      <c r="M242" s="26" t="str">
        <f>IF(SUMIF(II_TAPPA!A:A,B242,II_TAPPA!O:O)=0,"",SUMIF(II_TAPPA!A:A,B242,II_TAPPA!O:O))</f>
        <v/>
      </c>
      <c r="N242" s="26">
        <f>IF(SUMIF(III_TAPPA!A:A,B242,III_TAPPA!O:O)=0,"",SUMIF(III_TAPPA!A:A,B242,III_TAPPA!O:O))</f>
        <v>144</v>
      </c>
      <c r="O242" s="26" t="str">
        <f>IF(SUMIF(IV_TAPPA!A:A,B242,IV_TAPPA!S:S)=0,"",SUMIF(IV_TAPPA!A:A,B242,IV_TAPPA!S:S))</f>
        <v/>
      </c>
      <c r="P242" s="26" t="str">
        <f>IF(SUMIF(V_TAPPA!A:A,B242,V_TAPPA!O:O)=0,"",SUMIF(V_TAPPA!A:A,B242,V_TAPPA!O:O))</f>
        <v/>
      </c>
      <c r="Q242" s="26" t="str">
        <f>IF(SUMIF(VI_TAPPA!A:A,B242,VI_TAPPA!O:O)=0,"",SUMIF(VI_TAPPA!A:A,B242,VI_TAPPA!O:O))</f>
        <v/>
      </c>
      <c r="R242" s="26" t="str">
        <f>IF(SUMIF(VII_TAPPA!A:A,B242,VII_TAPPA!O:O)=0,"",SUMIF(VII_TAPPA!A:A,B242,VII_TAPPA!O:O))</f>
        <v/>
      </c>
      <c r="S242" s="26" t="str">
        <f>IF(SUMIF(VIII_TAPPA!A:A,B242,VIII_TAPPA!O:O)=0,"",SUMIF(VIII_TAPPA!A:A,B242,VIII_TAPPA!O:O))</f>
        <v/>
      </c>
      <c r="T242" s="26">
        <f t="shared" si="20"/>
        <v>144</v>
      </c>
      <c r="U242" s="26">
        <f t="shared" si="21"/>
        <v>0</v>
      </c>
      <c r="V242" s="26">
        <f t="shared" si="22"/>
        <v>144</v>
      </c>
    </row>
    <row r="243" spans="1:22" ht="12.95" hidden="1" customHeight="1" x14ac:dyDescent="0.2">
      <c r="A243" s="25">
        <f t="shared" si="23"/>
        <v>242</v>
      </c>
      <c r="B243" s="64" t="str">
        <f t="shared" si="18"/>
        <v>PIERICO_CARMINE_M06</v>
      </c>
      <c r="C243" s="22" t="s">
        <v>1186</v>
      </c>
      <c r="D243" s="23" t="s">
        <v>15</v>
      </c>
      <c r="E243" s="23" t="str">
        <f>VLOOKUP(D243,CAT!$E$2:$F$26,2)</f>
        <v>M06</v>
      </c>
      <c r="F243" s="23" t="s">
        <v>946</v>
      </c>
      <c r="G243" s="39" t="s">
        <v>81</v>
      </c>
      <c r="H243" s="24">
        <v>25427</v>
      </c>
      <c r="I243" s="22" t="s">
        <v>952</v>
      </c>
      <c r="J243" s="23" t="s">
        <v>1168</v>
      </c>
      <c r="K243" s="22">
        <f t="shared" si="19"/>
        <v>1</v>
      </c>
      <c r="L243" s="23" t="str">
        <f>IF(SUMIF(I_TAPPA!A:A,B243,I_TAPPA!O:O)=0,"",SUMIF(I_TAPPA!A:A,B243,I_TAPPA!O:O))</f>
        <v/>
      </c>
      <c r="M243" s="26" t="str">
        <f>IF(SUMIF(II_TAPPA!A:A,B243,II_TAPPA!O:O)=0,"",SUMIF(II_TAPPA!A:A,B243,II_TAPPA!O:O))</f>
        <v/>
      </c>
      <c r="N243" s="26" t="str">
        <f>IF(SUMIF(III_TAPPA!A:A,B243,III_TAPPA!O:O)=0,"",SUMIF(III_TAPPA!A:A,B243,III_TAPPA!O:O))</f>
        <v/>
      </c>
      <c r="O243" s="26">
        <f>IF(SUMIF(IV_TAPPA!A:A,B243,IV_TAPPA!S:S)=0,"",SUMIF(IV_TAPPA!A:A,B243,IV_TAPPA!S:S))</f>
        <v>138</v>
      </c>
      <c r="P243" s="26" t="str">
        <f>IF(SUMIF(V_TAPPA!A:A,B243,V_TAPPA!O:O)=0,"",SUMIF(V_TAPPA!A:A,B243,V_TAPPA!O:O))</f>
        <v/>
      </c>
      <c r="Q243" s="26" t="str">
        <f>IF(SUMIF(VI_TAPPA!A:A,B243,VI_TAPPA!O:O)=0,"",SUMIF(VI_TAPPA!A:A,B243,VI_TAPPA!O:O))</f>
        <v/>
      </c>
      <c r="R243" s="26" t="str">
        <f>IF(SUMIF(VII_TAPPA!A:A,B243,VII_TAPPA!O:O)=0,"",SUMIF(VII_TAPPA!A:A,B243,VII_TAPPA!O:O))</f>
        <v/>
      </c>
      <c r="S243" s="26" t="str">
        <f>IF(SUMIF(VIII_TAPPA!A:A,B243,VIII_TAPPA!O:O)=0,"",SUMIF(VIII_TAPPA!A:A,B243,VIII_TAPPA!O:O))</f>
        <v/>
      </c>
      <c r="T243" s="26">
        <f t="shared" si="20"/>
        <v>138</v>
      </c>
      <c r="U243" s="26">
        <f t="shared" si="21"/>
        <v>0</v>
      </c>
      <c r="V243" s="26">
        <f t="shared" si="22"/>
        <v>138</v>
      </c>
    </row>
    <row r="244" spans="1:22" ht="12.95" hidden="1" customHeight="1" x14ac:dyDescent="0.25">
      <c r="A244" s="25">
        <f t="shared" si="23"/>
        <v>243</v>
      </c>
      <c r="B244" s="64" t="str">
        <f t="shared" si="18"/>
        <v>ABBATIELLO_ROCCO_M08</v>
      </c>
      <c r="C244" s="25"/>
      <c r="D244" s="26" t="s">
        <v>9</v>
      </c>
      <c r="E244" s="23" t="str">
        <f>VLOOKUP(D244,CAT!$E$2:$F$26,2)</f>
        <v>M08</v>
      </c>
      <c r="F244" s="59" t="s">
        <v>3151</v>
      </c>
      <c r="G244" s="76" t="s">
        <v>347</v>
      </c>
      <c r="H244" s="26"/>
      <c r="I244" s="25"/>
      <c r="J244" s="23" t="s">
        <v>1194</v>
      </c>
      <c r="K244" s="22">
        <f t="shared" si="19"/>
        <v>1</v>
      </c>
      <c r="L244" s="23" t="str">
        <f>IF(SUMIF(I_TAPPA!A:A,B244,I_TAPPA!O:O)=0,"",SUMIF(I_TAPPA!A:A,B244,I_TAPPA!O:O))</f>
        <v/>
      </c>
      <c r="M244" s="26" t="str">
        <f>IF(SUMIF(II_TAPPA!A:A,B244,II_TAPPA!O:O)=0,"",SUMIF(II_TAPPA!A:A,B244,II_TAPPA!O:O))</f>
        <v/>
      </c>
      <c r="N244" s="26" t="str">
        <f>IF(SUMIF(III_TAPPA!A:A,B244,III_TAPPA!O:O)=0,"",SUMIF(III_TAPPA!A:A,B244,III_TAPPA!O:O))</f>
        <v/>
      </c>
      <c r="O244" s="26" t="str">
        <f>IF(SUMIF(IV_TAPPA!A:A,B244,IV_TAPPA!S:S)=0,"",SUMIF(IV_TAPPA!A:A,B244,IV_TAPPA!S:S))</f>
        <v/>
      </c>
      <c r="P244" s="26" t="str">
        <f>IF(SUMIF(V_TAPPA!A:A,B244,V_TAPPA!O:O)=0,"",SUMIF(V_TAPPA!A:A,B244,V_TAPPA!O:O))</f>
        <v/>
      </c>
      <c r="Q244" s="26" t="str">
        <f>IF(SUMIF(VI_TAPPA!A:A,B244,VI_TAPPA!O:O)=0,"",SUMIF(VI_TAPPA!A:A,B244,VI_TAPPA!O:O))</f>
        <v/>
      </c>
      <c r="R244" s="26" t="str">
        <f>IF(SUMIF(VII_TAPPA!A:A,B244,VII_TAPPA!O:O)=0,"",SUMIF(VII_TAPPA!A:A,B244,VII_TAPPA!O:O))</f>
        <v/>
      </c>
      <c r="S244" s="26">
        <f>IF(SUMIF(VIII_TAPPA!A:A,B244,VIII_TAPPA!O:O)=0,"",SUMIF(VIII_TAPPA!A:A,B244,VIII_TAPPA!O:O))</f>
        <v>136</v>
      </c>
      <c r="T244" s="26">
        <f t="shared" si="20"/>
        <v>136</v>
      </c>
      <c r="U244" s="26">
        <f t="shared" si="21"/>
        <v>0</v>
      </c>
      <c r="V244" s="26">
        <f t="shared" si="22"/>
        <v>136</v>
      </c>
    </row>
    <row r="245" spans="1:22" ht="12.95" hidden="1" customHeight="1" x14ac:dyDescent="0.2">
      <c r="A245" s="25">
        <f t="shared" si="23"/>
        <v>244</v>
      </c>
      <c r="B245" s="64" t="str">
        <f t="shared" si="18"/>
        <v>DI_CROSTA_ROBERTO_M08</v>
      </c>
      <c r="C245" s="22" t="s">
        <v>439</v>
      </c>
      <c r="D245" s="23" t="s">
        <v>9</v>
      </c>
      <c r="E245" s="23" t="str">
        <f>VLOOKUP(D245,CAT!$E$2:$F$26,2)</f>
        <v>M08</v>
      </c>
      <c r="F245" s="23" t="s">
        <v>1090</v>
      </c>
      <c r="G245" s="39" t="s">
        <v>25</v>
      </c>
      <c r="H245" s="24">
        <v>21719</v>
      </c>
      <c r="I245" s="22" t="s">
        <v>740</v>
      </c>
      <c r="J245" s="23" t="s">
        <v>1169</v>
      </c>
      <c r="K245" s="22">
        <f t="shared" si="19"/>
        <v>1</v>
      </c>
      <c r="L245" s="23" t="str">
        <f>IF(SUMIF(I_TAPPA!A:A,B245,I_TAPPA!O:O)=0,"",SUMIF(I_TAPPA!A:A,B245,I_TAPPA!O:O))</f>
        <v/>
      </c>
      <c r="M245" s="26" t="str">
        <f>IF(SUMIF(II_TAPPA!A:A,B245,II_TAPPA!O:O)=0,"",SUMIF(II_TAPPA!A:A,B245,II_TAPPA!O:O))</f>
        <v/>
      </c>
      <c r="N245" s="26" t="str">
        <f>IF(SUMIF(III_TAPPA!A:A,B245,III_TAPPA!O:O)=0,"",SUMIF(III_TAPPA!A:A,B245,III_TAPPA!O:O))</f>
        <v/>
      </c>
      <c r="O245" s="26">
        <f>IF(SUMIF(IV_TAPPA!A:A,B245,IV_TAPPA!S:S)=0,"",SUMIF(IV_TAPPA!A:A,B245,IV_TAPPA!S:S))</f>
        <v>133</v>
      </c>
      <c r="P245" s="26" t="str">
        <f>IF(SUMIF(V_TAPPA!A:A,B245,V_TAPPA!O:O)=0,"",SUMIF(V_TAPPA!A:A,B245,V_TAPPA!O:O))</f>
        <v/>
      </c>
      <c r="Q245" s="26" t="str">
        <f>IF(SUMIF(VI_TAPPA!A:A,B245,VI_TAPPA!O:O)=0,"",SUMIF(VI_TAPPA!A:A,B245,VI_TAPPA!O:O))</f>
        <v/>
      </c>
      <c r="R245" s="26" t="str">
        <f>IF(SUMIF(VII_TAPPA!A:A,B245,VII_TAPPA!O:O)=0,"",SUMIF(VII_TAPPA!A:A,B245,VII_TAPPA!O:O))</f>
        <v/>
      </c>
      <c r="S245" s="26" t="str">
        <f>IF(SUMIF(VIII_TAPPA!A:A,B245,VIII_TAPPA!O:O)=0,"",SUMIF(VIII_TAPPA!A:A,B245,VIII_TAPPA!O:O))</f>
        <v/>
      </c>
      <c r="T245" s="26">
        <f t="shared" si="20"/>
        <v>133</v>
      </c>
      <c r="U245" s="26">
        <f t="shared" si="21"/>
        <v>0</v>
      </c>
      <c r="V245" s="26">
        <f t="shared" si="22"/>
        <v>133</v>
      </c>
    </row>
    <row r="246" spans="1:22" ht="12.95" hidden="1" customHeight="1" x14ac:dyDescent="0.2">
      <c r="A246" s="25">
        <f t="shared" si="23"/>
        <v>245</v>
      </c>
      <c r="B246" s="64" t="str">
        <f t="shared" si="18"/>
        <v>GARGANO_CATERINA_F8</v>
      </c>
      <c r="C246" s="22" t="s">
        <v>832</v>
      </c>
      <c r="D246" s="23" t="s">
        <v>316</v>
      </c>
      <c r="E246" s="23" t="str">
        <f>VLOOKUP(D246,CAT!$E$2:$F$26,2)</f>
        <v>F8</v>
      </c>
      <c r="F246" s="23" t="s">
        <v>317</v>
      </c>
      <c r="G246" s="39" t="s">
        <v>318</v>
      </c>
      <c r="H246" s="24">
        <v>19638</v>
      </c>
      <c r="I246" s="22" t="s">
        <v>901</v>
      </c>
      <c r="J246" s="23" t="s">
        <v>953</v>
      </c>
      <c r="K246" s="22">
        <f t="shared" si="19"/>
        <v>1</v>
      </c>
      <c r="L246" s="23" t="str">
        <f>IF(SUMIF(I_TAPPA!A:A,B246,I_TAPPA!O:O)=0,"",SUMIF(I_TAPPA!A:A,B246,I_TAPPA!O:O))</f>
        <v/>
      </c>
      <c r="M246" s="26" t="str">
        <f>IF(SUMIF(II_TAPPA!A:A,B246,II_TAPPA!O:O)=0,"",SUMIF(II_TAPPA!A:A,B246,II_TAPPA!O:O))</f>
        <v/>
      </c>
      <c r="N246" s="26">
        <f>IF(SUMIF(III_TAPPA!A:A,B246,III_TAPPA!O:O)=0,"",SUMIF(III_TAPPA!A:A,B246,III_TAPPA!O:O))</f>
        <v>133</v>
      </c>
      <c r="O246" s="26" t="str">
        <f>IF(SUMIF(IV_TAPPA!A:A,B246,IV_TAPPA!S:S)=0,"",SUMIF(IV_TAPPA!A:A,B246,IV_TAPPA!S:S))</f>
        <v/>
      </c>
      <c r="P246" s="26" t="str">
        <f>IF(SUMIF(V_TAPPA!A:A,B246,V_TAPPA!O:O)=0,"",SUMIF(V_TAPPA!A:A,B246,V_TAPPA!O:O))</f>
        <v/>
      </c>
      <c r="Q246" s="26" t="str">
        <f>IF(SUMIF(VI_TAPPA!A:A,B246,VI_TAPPA!O:O)=0,"",SUMIF(VI_TAPPA!A:A,B246,VI_TAPPA!O:O))</f>
        <v/>
      </c>
      <c r="R246" s="26" t="str">
        <f>IF(SUMIF(VII_TAPPA!A:A,B246,VII_TAPPA!O:O)=0,"",SUMIF(VII_TAPPA!A:A,B246,VII_TAPPA!O:O))</f>
        <v/>
      </c>
      <c r="S246" s="26" t="str">
        <f>IF(SUMIF(VIII_TAPPA!A:A,B246,VIII_TAPPA!O:O)=0,"",SUMIF(VIII_TAPPA!A:A,B246,VIII_TAPPA!O:O))</f>
        <v/>
      </c>
      <c r="T246" s="26">
        <f t="shared" si="20"/>
        <v>133</v>
      </c>
      <c r="U246" s="26">
        <f t="shared" si="21"/>
        <v>0</v>
      </c>
      <c r="V246" s="26">
        <f t="shared" si="22"/>
        <v>133</v>
      </c>
    </row>
    <row r="247" spans="1:22" ht="12.95" hidden="1" customHeight="1" x14ac:dyDescent="0.2">
      <c r="A247" s="25">
        <f t="shared" si="23"/>
        <v>246</v>
      </c>
      <c r="B247" s="64" t="str">
        <f t="shared" si="18"/>
        <v>VERLINGIERI_GIOVANNI_M02</v>
      </c>
      <c r="C247" s="22" t="s">
        <v>765</v>
      </c>
      <c r="D247" s="23" t="s">
        <v>20</v>
      </c>
      <c r="E247" s="23" t="str">
        <f>VLOOKUP(D247,CAT!$E$2:$F$26,2)</f>
        <v>M02</v>
      </c>
      <c r="F247" s="23" t="s">
        <v>736</v>
      </c>
      <c r="G247" s="39" t="s">
        <v>34</v>
      </c>
      <c r="H247" s="24">
        <v>31466</v>
      </c>
      <c r="I247" s="22" t="s">
        <v>740</v>
      </c>
      <c r="J247" s="23" t="s">
        <v>1169</v>
      </c>
      <c r="K247" s="22">
        <f t="shared" si="19"/>
        <v>1</v>
      </c>
      <c r="L247" s="23" t="str">
        <f>IF(SUMIF(I_TAPPA!A:A,B247,I_TAPPA!O:O)=0,"",SUMIF(I_TAPPA!A:A,B247,I_TAPPA!O:O))</f>
        <v/>
      </c>
      <c r="M247" s="26">
        <f>IF(SUMIF(II_TAPPA!A:A,B247,II_TAPPA!O:O)=0,"",SUMIF(II_TAPPA!A:A,B247,II_TAPPA!O:O))</f>
        <v>130</v>
      </c>
      <c r="N247" s="26" t="str">
        <f>IF(SUMIF(III_TAPPA!A:A,B247,III_TAPPA!O:O)=0,"",SUMIF(III_TAPPA!A:A,B247,III_TAPPA!O:O))</f>
        <v/>
      </c>
      <c r="O247" s="26" t="str">
        <f>IF(SUMIF(IV_TAPPA!A:A,B247,IV_TAPPA!S:S)=0,"",SUMIF(IV_TAPPA!A:A,B247,IV_TAPPA!S:S))</f>
        <v/>
      </c>
      <c r="P247" s="26" t="str">
        <f>IF(SUMIF(V_TAPPA!A:A,B247,V_TAPPA!O:O)=0,"",SUMIF(V_TAPPA!A:A,B247,V_TAPPA!O:O))</f>
        <v/>
      </c>
      <c r="Q247" s="26" t="str">
        <f>IF(SUMIF(VI_TAPPA!A:A,B247,VI_TAPPA!O:O)=0,"",SUMIF(VI_TAPPA!A:A,B247,VI_TAPPA!O:O))</f>
        <v/>
      </c>
      <c r="R247" s="26" t="str">
        <f>IF(SUMIF(VII_TAPPA!A:A,B247,VII_TAPPA!O:O)=0,"",SUMIF(VII_TAPPA!A:A,B247,VII_TAPPA!O:O))</f>
        <v/>
      </c>
      <c r="S247" s="26" t="str">
        <f>IF(SUMIF(VIII_TAPPA!A:A,B247,VIII_TAPPA!O:O)=0,"",SUMIF(VIII_TAPPA!A:A,B247,VIII_TAPPA!O:O))</f>
        <v/>
      </c>
      <c r="T247" s="26">
        <f t="shared" si="20"/>
        <v>130</v>
      </c>
      <c r="U247" s="26">
        <f t="shared" si="21"/>
        <v>0</v>
      </c>
      <c r="V247" s="26">
        <f t="shared" si="22"/>
        <v>130</v>
      </c>
    </row>
    <row r="248" spans="1:22" ht="12.95" hidden="1" customHeight="1" x14ac:dyDescent="0.2">
      <c r="A248" s="25">
        <f t="shared" si="23"/>
        <v>247</v>
      </c>
      <c r="B248" s="64" t="str">
        <f t="shared" si="18"/>
        <v>PERINO_GRAZIA_F5</v>
      </c>
      <c r="C248" s="22" t="s">
        <v>839</v>
      </c>
      <c r="D248" s="23" t="s">
        <v>51</v>
      </c>
      <c r="E248" s="23" t="str">
        <f>VLOOKUP(D248,CAT!$E$2:$F$26,2)</f>
        <v>F5</v>
      </c>
      <c r="F248" s="23" t="s">
        <v>355</v>
      </c>
      <c r="G248" s="39" t="s">
        <v>356</v>
      </c>
      <c r="H248" s="24">
        <v>27002</v>
      </c>
      <c r="I248" s="22" t="s">
        <v>901</v>
      </c>
      <c r="J248" s="23" t="s">
        <v>953</v>
      </c>
      <c r="K248" s="22">
        <f t="shared" si="19"/>
        <v>1</v>
      </c>
      <c r="L248" s="23" t="str">
        <f>IF(SUMIF(I_TAPPA!A:A,B248,I_TAPPA!O:O)=0,"",SUMIF(I_TAPPA!A:A,B248,I_TAPPA!O:O))</f>
        <v/>
      </c>
      <c r="M248" s="26" t="str">
        <f>IF(SUMIF(II_TAPPA!A:A,B248,II_TAPPA!O:O)=0,"",SUMIF(II_TAPPA!A:A,B248,II_TAPPA!O:O))</f>
        <v/>
      </c>
      <c r="N248" s="26">
        <f>IF(SUMIF(III_TAPPA!A:A,B248,III_TAPPA!O:O)=0,"",SUMIF(III_TAPPA!A:A,B248,III_TAPPA!O:O))</f>
        <v>130</v>
      </c>
      <c r="O248" s="26" t="str">
        <f>IF(SUMIF(IV_TAPPA!A:A,B248,IV_TAPPA!S:S)=0,"",SUMIF(IV_TAPPA!A:A,B248,IV_TAPPA!S:S))</f>
        <v/>
      </c>
      <c r="P248" s="26" t="str">
        <f>IF(SUMIF(V_TAPPA!A:A,B248,V_TAPPA!O:O)=0,"",SUMIF(V_TAPPA!A:A,B248,V_TAPPA!O:O))</f>
        <v/>
      </c>
      <c r="Q248" s="26" t="str">
        <f>IF(SUMIF(VI_TAPPA!A:A,B248,VI_TAPPA!O:O)=0,"",SUMIF(VI_TAPPA!A:A,B248,VI_TAPPA!O:O))</f>
        <v/>
      </c>
      <c r="R248" s="26" t="str">
        <f>IF(SUMIF(VII_TAPPA!A:A,B248,VII_TAPPA!O:O)=0,"",SUMIF(VII_TAPPA!A:A,B248,VII_TAPPA!O:O))</f>
        <v/>
      </c>
      <c r="S248" s="26" t="str">
        <f>IF(SUMIF(VIII_TAPPA!A:A,B248,VIII_TAPPA!O:O)=0,"",SUMIF(VIII_TAPPA!A:A,B248,VIII_TAPPA!O:O))</f>
        <v/>
      </c>
      <c r="T248" s="26">
        <f t="shared" si="20"/>
        <v>130</v>
      </c>
      <c r="U248" s="26">
        <f t="shared" si="21"/>
        <v>0</v>
      </c>
      <c r="V248" s="26">
        <f t="shared" si="22"/>
        <v>130</v>
      </c>
    </row>
    <row r="249" spans="1:22" ht="12.95" hidden="1" customHeight="1" x14ac:dyDescent="0.2">
      <c r="A249" s="25">
        <f t="shared" si="23"/>
        <v>248</v>
      </c>
      <c r="B249" s="64" t="str">
        <f t="shared" si="18"/>
        <v>SANZARI_GIUSEPPE_M07</v>
      </c>
      <c r="C249" s="22" t="s">
        <v>681</v>
      </c>
      <c r="D249" s="23" t="s">
        <v>17</v>
      </c>
      <c r="E249" s="23" t="str">
        <f>VLOOKUP(D249,CAT!$E$2:$F$26,2)</f>
        <v>M07</v>
      </c>
      <c r="F249" s="23" t="s">
        <v>164</v>
      </c>
      <c r="G249" s="39" t="s">
        <v>21</v>
      </c>
      <c r="H249" s="24">
        <v>22042</v>
      </c>
      <c r="I249" s="22" t="s">
        <v>821</v>
      </c>
      <c r="J249" s="23" t="s">
        <v>1194</v>
      </c>
      <c r="K249" s="22">
        <f t="shared" si="19"/>
        <v>1</v>
      </c>
      <c r="L249" s="23" t="str">
        <f>IF(SUMIF(I_TAPPA!A:A,B249,I_TAPPA!O:O)=0,"",SUMIF(I_TAPPA!A:A,B249,I_TAPPA!O:O))</f>
        <v/>
      </c>
      <c r="M249" s="26" t="str">
        <f>IF(SUMIF(II_TAPPA!A:A,B249,II_TAPPA!O:O)=0,"",SUMIF(II_TAPPA!A:A,B249,II_TAPPA!O:O))</f>
        <v/>
      </c>
      <c r="N249" s="26" t="str">
        <f>IF(SUMIF(III_TAPPA!A:A,B249,III_TAPPA!O:O)=0,"",SUMIF(III_TAPPA!A:A,B249,III_TAPPA!O:O))</f>
        <v/>
      </c>
      <c r="O249" s="26" t="str">
        <f>IF(SUMIF(IV_TAPPA!A:A,B249,IV_TAPPA!S:S)=0,"",SUMIF(IV_TAPPA!A:A,B249,IV_TAPPA!S:S))</f>
        <v/>
      </c>
      <c r="P249" s="26" t="str">
        <f>IF(SUMIF(V_TAPPA!A:A,B249,V_TAPPA!O:O)=0,"",SUMIF(V_TAPPA!A:A,B249,V_TAPPA!O:O))</f>
        <v/>
      </c>
      <c r="Q249" s="26" t="str">
        <f>IF(SUMIF(VI_TAPPA!A:A,B249,VI_TAPPA!O:O)=0,"",SUMIF(VI_TAPPA!A:A,B249,VI_TAPPA!O:O))</f>
        <v/>
      </c>
      <c r="R249" s="26">
        <f>IF(SUMIF(VII_TAPPA!A:A,B249,VII_TAPPA!O:O)=0,"",SUMIF(VII_TAPPA!A:A,B249,VII_TAPPA!O:O))</f>
        <v>127</v>
      </c>
      <c r="S249" s="26" t="str">
        <f>IF(SUMIF(VIII_TAPPA!A:A,B249,VIII_TAPPA!O:O)=0,"",SUMIF(VIII_TAPPA!A:A,B249,VIII_TAPPA!O:O))</f>
        <v/>
      </c>
      <c r="T249" s="26">
        <f t="shared" si="20"/>
        <v>127</v>
      </c>
      <c r="U249" s="26">
        <f t="shared" si="21"/>
        <v>0</v>
      </c>
      <c r="V249" s="26">
        <f t="shared" si="22"/>
        <v>127</v>
      </c>
    </row>
    <row r="250" spans="1:22" ht="12.95" hidden="1" customHeight="1" x14ac:dyDescent="0.2">
      <c r="A250" s="25">
        <f t="shared" si="23"/>
        <v>249</v>
      </c>
      <c r="B250" s="64" t="str">
        <f t="shared" si="18"/>
        <v>COCCA_GIANLUIGI_M06</v>
      </c>
      <c r="C250" s="22" t="s">
        <v>744</v>
      </c>
      <c r="D250" s="23" t="s">
        <v>15</v>
      </c>
      <c r="E250" s="23" t="str">
        <f>VLOOKUP(D250,CAT!$E$2:$F$26,2)</f>
        <v>M06</v>
      </c>
      <c r="F250" s="23" t="s">
        <v>727</v>
      </c>
      <c r="G250" s="39" t="s">
        <v>98</v>
      </c>
      <c r="H250" s="24">
        <v>25353</v>
      </c>
      <c r="I250" s="22" t="s">
        <v>740</v>
      </c>
      <c r="J250" s="23" t="s">
        <v>1169</v>
      </c>
      <c r="K250" s="22">
        <f t="shared" si="19"/>
        <v>1</v>
      </c>
      <c r="L250" s="23" t="str">
        <f>IF(SUMIF(I_TAPPA!A:A,B250,I_TAPPA!O:O)=0,"",SUMIF(I_TAPPA!A:A,B250,I_TAPPA!O:O))</f>
        <v/>
      </c>
      <c r="M250" s="26">
        <f>IF(SUMIF(II_TAPPA!A:A,B250,II_TAPPA!O:O)=0,"",SUMIF(II_TAPPA!A:A,B250,II_TAPPA!O:O))</f>
        <v>127</v>
      </c>
      <c r="N250" s="26" t="str">
        <f>IF(SUMIF(III_TAPPA!A:A,B250,III_TAPPA!O:O)=0,"",SUMIF(III_TAPPA!A:A,B250,III_TAPPA!O:O))</f>
        <v/>
      </c>
      <c r="O250" s="26" t="str">
        <f>IF(SUMIF(IV_TAPPA!A:A,B250,IV_TAPPA!S:S)=0,"",SUMIF(IV_TAPPA!A:A,B250,IV_TAPPA!S:S))</f>
        <v/>
      </c>
      <c r="P250" s="26" t="str">
        <f>IF(SUMIF(V_TAPPA!A:A,B250,V_TAPPA!O:O)=0,"",SUMIF(V_TAPPA!A:A,B250,V_TAPPA!O:O))</f>
        <v/>
      </c>
      <c r="Q250" s="26" t="str">
        <f>IF(SUMIF(VI_TAPPA!A:A,B250,VI_TAPPA!O:O)=0,"",SUMIF(VI_TAPPA!A:A,B250,VI_TAPPA!O:O))</f>
        <v/>
      </c>
      <c r="R250" s="26" t="str">
        <f>IF(SUMIF(VII_TAPPA!A:A,B250,VII_TAPPA!O:O)=0,"",SUMIF(VII_TAPPA!A:A,B250,VII_TAPPA!O:O))</f>
        <v/>
      </c>
      <c r="S250" s="26" t="str">
        <f>IF(SUMIF(VIII_TAPPA!A:A,B250,VIII_TAPPA!O:O)=0,"",SUMIF(VIII_TAPPA!A:A,B250,VIII_TAPPA!O:O))</f>
        <v/>
      </c>
      <c r="T250" s="26">
        <f t="shared" si="20"/>
        <v>127</v>
      </c>
      <c r="U250" s="26">
        <f t="shared" si="21"/>
        <v>0</v>
      </c>
      <c r="V250" s="26">
        <f t="shared" si="22"/>
        <v>127</v>
      </c>
    </row>
    <row r="251" spans="1:22" ht="12.95" hidden="1" customHeight="1" x14ac:dyDescent="0.2">
      <c r="A251" s="25">
        <f t="shared" si="23"/>
        <v>250</v>
      </c>
      <c r="B251" s="64" t="str">
        <f t="shared" si="18"/>
        <v>IZZO_GIUSEPPE_M05</v>
      </c>
      <c r="C251" s="25" t="s">
        <v>3059</v>
      </c>
      <c r="D251" s="26" t="s">
        <v>29</v>
      </c>
      <c r="E251" s="23" t="str">
        <f>VLOOKUP(D251,CAT!$E$2:$F$26,2)</f>
        <v>M05</v>
      </c>
      <c r="F251" s="26" t="s">
        <v>329</v>
      </c>
      <c r="G251" s="63" t="s">
        <v>21</v>
      </c>
      <c r="H251" s="26"/>
      <c r="I251" s="22" t="s">
        <v>1167</v>
      </c>
      <c r="J251" s="23" t="s">
        <v>92</v>
      </c>
      <c r="K251" s="22">
        <f t="shared" si="19"/>
        <v>1</v>
      </c>
      <c r="L251" s="23" t="str">
        <f>IF(SUMIF(I_TAPPA!A:A,B251,I_TAPPA!O:O)=0,"",SUMIF(I_TAPPA!A:A,B251,I_TAPPA!O:O))</f>
        <v/>
      </c>
      <c r="M251" s="26" t="str">
        <f>IF(SUMIF(II_TAPPA!A:A,B251,II_TAPPA!O:O)=0,"",SUMIF(II_TAPPA!A:A,B251,II_TAPPA!O:O))</f>
        <v/>
      </c>
      <c r="N251" s="26" t="str">
        <f>IF(SUMIF(III_TAPPA!A:A,B251,III_TAPPA!O:O)=0,"",SUMIF(III_TAPPA!A:A,B251,III_TAPPA!O:O))</f>
        <v/>
      </c>
      <c r="O251" s="26" t="str">
        <f>IF(SUMIF(IV_TAPPA!A:A,B251,IV_TAPPA!S:S)=0,"",SUMIF(IV_TAPPA!A:A,B251,IV_TAPPA!S:S))</f>
        <v/>
      </c>
      <c r="P251" s="26" t="str">
        <f>IF(SUMIF(V_TAPPA!A:A,B251,V_TAPPA!O:O)=0,"",SUMIF(V_TAPPA!A:A,B251,V_TAPPA!O:O))</f>
        <v/>
      </c>
      <c r="Q251" s="26" t="str">
        <f>IF(SUMIF(VI_TAPPA!A:A,B251,VI_TAPPA!O:O)=0,"",SUMIF(VI_TAPPA!A:A,B251,VI_TAPPA!O:O))</f>
        <v/>
      </c>
      <c r="R251" s="26">
        <f>IF(SUMIF(VII_TAPPA!A:A,B251,VII_TAPPA!O:O)=0,"",SUMIF(VII_TAPPA!A:A,B251,VII_TAPPA!O:O))</f>
        <v>126</v>
      </c>
      <c r="S251" s="26" t="str">
        <f>IF(SUMIF(VIII_TAPPA!A:A,B251,VIII_TAPPA!O:O)=0,"",SUMIF(VIII_TAPPA!A:A,B251,VIII_TAPPA!O:O))</f>
        <v/>
      </c>
      <c r="T251" s="26">
        <f t="shared" si="20"/>
        <v>126</v>
      </c>
      <c r="U251" s="26">
        <f t="shared" si="21"/>
        <v>0</v>
      </c>
      <c r="V251" s="26">
        <f t="shared" si="22"/>
        <v>126</v>
      </c>
    </row>
    <row r="252" spans="1:22" ht="12.95" hidden="1" customHeight="1" x14ac:dyDescent="0.2">
      <c r="A252" s="25">
        <f t="shared" si="23"/>
        <v>251</v>
      </c>
      <c r="B252" s="64" t="str">
        <f t="shared" si="18"/>
        <v>BUZZO_MASSIMILIANO_M04</v>
      </c>
      <c r="C252" s="22" t="s">
        <v>1150</v>
      </c>
      <c r="D252" s="23" t="s">
        <v>7</v>
      </c>
      <c r="E252" s="23" t="str">
        <f>VLOOKUP(D252,CAT!$E$2:$F$26,2)</f>
        <v>M04</v>
      </c>
      <c r="F252" s="23" t="s">
        <v>1139</v>
      </c>
      <c r="G252" s="39" t="s">
        <v>278</v>
      </c>
      <c r="H252" s="24">
        <v>28332</v>
      </c>
      <c r="I252" s="22" t="s">
        <v>1167</v>
      </c>
      <c r="J252" s="23" t="s">
        <v>92</v>
      </c>
      <c r="K252" s="22">
        <f t="shared" si="19"/>
        <v>1</v>
      </c>
      <c r="L252" s="23" t="str">
        <f>IF(SUMIF(I_TAPPA!A:A,B252,I_TAPPA!O:O)=0,"",SUMIF(I_TAPPA!A:A,B252,I_TAPPA!O:O))</f>
        <v/>
      </c>
      <c r="M252" s="26" t="str">
        <f>IF(SUMIF(II_TAPPA!A:A,B252,II_TAPPA!O:O)=0,"",SUMIF(II_TAPPA!A:A,B252,II_TAPPA!O:O))</f>
        <v/>
      </c>
      <c r="N252" s="26" t="str">
        <f>IF(SUMIF(III_TAPPA!A:A,B252,III_TAPPA!O:O)=0,"",SUMIF(III_TAPPA!A:A,B252,III_TAPPA!O:O))</f>
        <v/>
      </c>
      <c r="O252" s="26">
        <f>IF(SUMIF(IV_TAPPA!A:A,B252,IV_TAPPA!S:S)=0,"",SUMIF(IV_TAPPA!A:A,B252,IV_TAPPA!S:S))</f>
        <v>126</v>
      </c>
      <c r="P252" s="26" t="str">
        <f>IF(SUMIF(V_TAPPA!A:A,B252,V_TAPPA!O:O)=0,"",SUMIF(V_TAPPA!A:A,B252,V_TAPPA!O:O))</f>
        <v/>
      </c>
      <c r="Q252" s="26" t="str">
        <f>IF(SUMIF(VI_TAPPA!A:A,B252,VI_TAPPA!O:O)=0,"",SUMIF(VI_TAPPA!A:A,B252,VI_TAPPA!O:O))</f>
        <v/>
      </c>
      <c r="R252" s="26" t="str">
        <f>IF(SUMIF(VII_TAPPA!A:A,B252,VII_TAPPA!O:O)=0,"",SUMIF(VII_TAPPA!A:A,B252,VII_TAPPA!O:O))</f>
        <v/>
      </c>
      <c r="S252" s="26" t="str">
        <f>IF(SUMIF(VIII_TAPPA!A:A,B252,VIII_TAPPA!O:O)=0,"",SUMIF(VIII_TAPPA!A:A,B252,VIII_TAPPA!O:O))</f>
        <v/>
      </c>
      <c r="T252" s="26">
        <f t="shared" si="20"/>
        <v>126</v>
      </c>
      <c r="U252" s="26">
        <f t="shared" si="21"/>
        <v>0</v>
      </c>
      <c r="V252" s="26">
        <f t="shared" si="22"/>
        <v>126</v>
      </c>
    </row>
    <row r="253" spans="1:22" ht="12.95" hidden="1" customHeight="1" x14ac:dyDescent="0.2">
      <c r="A253" s="25">
        <f t="shared" si="23"/>
        <v>252</v>
      </c>
      <c r="B253" s="64" t="str">
        <f t="shared" si="18"/>
        <v>CALANDRA_CRISTINA_F4</v>
      </c>
      <c r="C253" s="22" t="s">
        <v>541</v>
      </c>
      <c r="D253" s="23" t="s">
        <v>32</v>
      </c>
      <c r="E253" s="23" t="str">
        <f>VLOOKUP(D253,CAT!$E$2:$F$26,2)</f>
        <v>F4</v>
      </c>
      <c r="F253" s="23" t="s">
        <v>127</v>
      </c>
      <c r="G253" s="39" t="s">
        <v>128</v>
      </c>
      <c r="H253" s="24">
        <v>28468</v>
      </c>
      <c r="I253" s="22" t="s">
        <v>821</v>
      </c>
      <c r="J253" s="23" t="s">
        <v>1194</v>
      </c>
      <c r="K253" s="22">
        <f t="shared" si="19"/>
        <v>1</v>
      </c>
      <c r="L253" s="23" t="str">
        <f>IF(SUMIF(I_TAPPA!A:A,B253,I_TAPPA!O:O)=0,"",SUMIF(I_TAPPA!A:A,B253,I_TAPPA!O:O))</f>
        <v/>
      </c>
      <c r="M253" s="26" t="str">
        <f>IF(SUMIF(II_TAPPA!A:A,B253,II_TAPPA!O:O)=0,"",SUMIF(II_TAPPA!A:A,B253,II_TAPPA!O:O))</f>
        <v/>
      </c>
      <c r="N253" s="26" t="str">
        <f>IF(SUMIF(III_TAPPA!A:A,B253,III_TAPPA!O:O)=0,"",SUMIF(III_TAPPA!A:A,B253,III_TAPPA!O:O))</f>
        <v/>
      </c>
      <c r="O253" s="26">
        <f>IF(SUMIF(IV_TAPPA!A:A,B253,IV_TAPPA!S:S)=0,"",SUMIF(IV_TAPPA!A:A,B253,IV_TAPPA!S:S))</f>
        <v>125</v>
      </c>
      <c r="P253" s="26" t="str">
        <f>IF(SUMIF(V_TAPPA!A:A,B253,V_TAPPA!O:O)=0,"",SUMIF(V_TAPPA!A:A,B253,V_TAPPA!O:O))</f>
        <v/>
      </c>
      <c r="Q253" s="26" t="str">
        <f>IF(SUMIF(VI_TAPPA!A:A,B253,VI_TAPPA!O:O)=0,"",SUMIF(VI_TAPPA!A:A,B253,VI_TAPPA!O:O))</f>
        <v/>
      </c>
      <c r="R253" s="26" t="str">
        <f>IF(SUMIF(VII_TAPPA!A:A,B253,VII_TAPPA!O:O)=0,"",SUMIF(VII_TAPPA!A:A,B253,VII_TAPPA!O:O))</f>
        <v/>
      </c>
      <c r="S253" s="26" t="str">
        <f>IF(SUMIF(VIII_TAPPA!A:A,B253,VIII_TAPPA!O:O)=0,"",SUMIF(VIII_TAPPA!A:A,B253,VIII_TAPPA!O:O))</f>
        <v/>
      </c>
      <c r="T253" s="26">
        <f t="shared" si="20"/>
        <v>125</v>
      </c>
      <c r="U253" s="26">
        <f t="shared" si="21"/>
        <v>0</v>
      </c>
      <c r="V253" s="26">
        <f t="shared" si="22"/>
        <v>125</v>
      </c>
    </row>
    <row r="254" spans="1:22" ht="12.95" hidden="1" customHeight="1" x14ac:dyDescent="0.2">
      <c r="A254" s="25">
        <f t="shared" si="23"/>
        <v>253</v>
      </c>
      <c r="B254" s="64" t="str">
        <f t="shared" si="18"/>
        <v>LUONGO_JOSE'_VICENTE_M07</v>
      </c>
      <c r="C254" s="22" t="s">
        <v>620</v>
      </c>
      <c r="D254" s="23" t="s">
        <v>17</v>
      </c>
      <c r="E254" s="23" t="str">
        <f>VLOOKUP(D254,CAT!$E$2:$F$26,2)</f>
        <v>M07</v>
      </c>
      <c r="F254" s="23" t="s">
        <v>364</v>
      </c>
      <c r="G254" s="39" t="s">
        <v>1119</v>
      </c>
      <c r="H254" s="24">
        <v>22675</v>
      </c>
      <c r="I254" s="22" t="s">
        <v>821</v>
      </c>
      <c r="J254" s="23" t="s">
        <v>1194</v>
      </c>
      <c r="K254" s="22">
        <f t="shared" si="19"/>
        <v>1</v>
      </c>
      <c r="L254" s="23" t="str">
        <f>IF(SUMIF(I_TAPPA!A:A,B254,I_TAPPA!O:O)=0,"",SUMIF(I_TAPPA!A:A,B254,I_TAPPA!O:O))</f>
        <v/>
      </c>
      <c r="M254" s="26">
        <f>IF(SUMIF(II_TAPPA!A:A,B254,II_TAPPA!O:O)=0,"",SUMIF(II_TAPPA!A:A,B254,II_TAPPA!O:O))</f>
        <v>125</v>
      </c>
      <c r="N254" s="26" t="str">
        <f>IF(SUMIF(III_TAPPA!A:A,B254,III_TAPPA!O:O)=0,"",SUMIF(III_TAPPA!A:A,B254,III_TAPPA!O:O))</f>
        <v/>
      </c>
      <c r="O254" s="26" t="str">
        <f>IF(SUMIF(IV_TAPPA!A:A,B254,IV_TAPPA!S:S)=0,"",SUMIF(IV_TAPPA!A:A,B254,IV_TAPPA!S:S))</f>
        <v/>
      </c>
      <c r="P254" s="26" t="str">
        <f>IF(SUMIF(V_TAPPA!A:A,B254,V_TAPPA!O:O)=0,"",SUMIF(V_TAPPA!A:A,B254,V_TAPPA!O:O))</f>
        <v/>
      </c>
      <c r="Q254" s="26" t="str">
        <f>IF(SUMIF(VI_TAPPA!A:A,B254,VI_TAPPA!O:O)=0,"",SUMIF(VI_TAPPA!A:A,B254,VI_TAPPA!O:O))</f>
        <v/>
      </c>
      <c r="R254" s="26" t="str">
        <f>IF(SUMIF(VII_TAPPA!A:A,B254,VII_TAPPA!O:O)=0,"",SUMIF(VII_TAPPA!A:A,B254,VII_TAPPA!O:O))</f>
        <v/>
      </c>
      <c r="S254" s="26" t="str">
        <f>IF(SUMIF(VIII_TAPPA!A:A,B254,VIII_TAPPA!O:O)=0,"",SUMIF(VIII_TAPPA!A:A,B254,VIII_TAPPA!O:O))</f>
        <v/>
      </c>
      <c r="T254" s="26">
        <f t="shared" si="20"/>
        <v>125</v>
      </c>
      <c r="U254" s="26">
        <f t="shared" si="21"/>
        <v>0</v>
      </c>
      <c r="V254" s="26">
        <f t="shared" si="22"/>
        <v>125</v>
      </c>
    </row>
    <row r="255" spans="1:22" ht="12.95" hidden="1" customHeight="1" x14ac:dyDescent="0.2">
      <c r="A255" s="25">
        <f t="shared" si="23"/>
        <v>254</v>
      </c>
      <c r="B255" s="64" t="str">
        <f t="shared" si="18"/>
        <v>DEL_BASSO_ANTONIO_M08</v>
      </c>
      <c r="C255" s="22"/>
      <c r="D255" s="23" t="s">
        <v>9</v>
      </c>
      <c r="E255" s="23" t="str">
        <f>VLOOKUP(D255,CAT!$E$2:$F$26,2)</f>
        <v>M08</v>
      </c>
      <c r="F255" s="23" t="s">
        <v>1133</v>
      </c>
      <c r="G255" s="39" t="s">
        <v>22</v>
      </c>
      <c r="H255" s="24"/>
      <c r="I255" s="22" t="s">
        <v>879</v>
      </c>
      <c r="J255" s="23" t="s">
        <v>189</v>
      </c>
      <c r="K255" s="22">
        <f t="shared" si="19"/>
        <v>1</v>
      </c>
      <c r="L255" s="23" t="str">
        <f>IF(SUMIF(I_TAPPA!A:A,B255,I_TAPPA!O:O)=0,"",SUMIF(I_TAPPA!A:A,B255,I_TAPPA!O:O))</f>
        <v/>
      </c>
      <c r="M255" s="26" t="str">
        <f>IF(SUMIF(II_TAPPA!A:A,B255,II_TAPPA!O:O)=0,"",SUMIF(II_TAPPA!A:A,B255,II_TAPPA!O:O))</f>
        <v/>
      </c>
      <c r="N255" s="26">
        <f>IF(SUMIF(III_TAPPA!A:A,B255,III_TAPPA!O:O)=0,"",SUMIF(III_TAPPA!A:A,B255,III_TAPPA!O:O))</f>
        <v>124</v>
      </c>
      <c r="O255" s="26" t="str">
        <f>IF(SUMIF(IV_TAPPA!A:A,B255,IV_TAPPA!S:S)=0,"",SUMIF(IV_TAPPA!A:A,B255,IV_TAPPA!S:S))</f>
        <v/>
      </c>
      <c r="P255" s="26" t="str">
        <f>IF(SUMIF(V_TAPPA!A:A,B255,V_TAPPA!O:O)=0,"",SUMIF(V_TAPPA!A:A,B255,V_TAPPA!O:O))</f>
        <v/>
      </c>
      <c r="Q255" s="26" t="str">
        <f>IF(SUMIF(VI_TAPPA!A:A,B255,VI_TAPPA!O:O)=0,"",SUMIF(VI_TAPPA!A:A,B255,VI_TAPPA!O:O))</f>
        <v/>
      </c>
      <c r="R255" s="26" t="str">
        <f>IF(SUMIF(VII_TAPPA!A:A,B255,VII_TAPPA!O:O)=0,"",SUMIF(VII_TAPPA!A:A,B255,VII_TAPPA!O:O))</f>
        <v/>
      </c>
      <c r="S255" s="26" t="str">
        <f>IF(SUMIF(VIII_TAPPA!A:A,B255,VIII_TAPPA!O:O)=0,"",SUMIF(VIII_TAPPA!A:A,B255,VIII_TAPPA!O:O))</f>
        <v/>
      </c>
      <c r="T255" s="26">
        <f t="shared" si="20"/>
        <v>124</v>
      </c>
      <c r="U255" s="26">
        <f t="shared" si="21"/>
        <v>0</v>
      </c>
      <c r="V255" s="26">
        <f t="shared" si="22"/>
        <v>124</v>
      </c>
    </row>
    <row r="256" spans="1:22" ht="12.95" hidden="1" customHeight="1" x14ac:dyDescent="0.2">
      <c r="A256" s="25">
        <f t="shared" si="23"/>
        <v>255</v>
      </c>
      <c r="B256" s="64" t="str">
        <f t="shared" si="18"/>
        <v>CERULO_MARA_F1</v>
      </c>
      <c r="C256" s="22" t="s">
        <v>548</v>
      </c>
      <c r="D256" s="23" t="s">
        <v>122</v>
      </c>
      <c r="E256" s="23" t="str">
        <f>VLOOKUP(D256,CAT!$E$2:$F$26,2)</f>
        <v>F1</v>
      </c>
      <c r="F256" s="23" t="s">
        <v>5</v>
      </c>
      <c r="G256" s="39" t="s">
        <v>131</v>
      </c>
      <c r="H256" s="24">
        <v>37474</v>
      </c>
      <c r="I256" s="22" t="s">
        <v>821</v>
      </c>
      <c r="J256" s="23" t="s">
        <v>1194</v>
      </c>
      <c r="K256" s="22">
        <f t="shared" si="19"/>
        <v>1</v>
      </c>
      <c r="L256" s="23" t="str">
        <f>IF(SUMIF(I_TAPPA!A:A,B256,I_TAPPA!O:O)=0,"",SUMIF(I_TAPPA!A:A,B256,I_TAPPA!O:O))</f>
        <v/>
      </c>
      <c r="M256" s="26" t="str">
        <f>IF(SUMIF(II_TAPPA!A:A,B256,II_TAPPA!O:O)=0,"",SUMIF(II_TAPPA!A:A,B256,II_TAPPA!O:O))</f>
        <v/>
      </c>
      <c r="N256" s="26" t="str">
        <f>IF(SUMIF(III_TAPPA!A:A,B256,III_TAPPA!O:O)=0,"",SUMIF(III_TAPPA!A:A,B256,III_TAPPA!O:O))</f>
        <v/>
      </c>
      <c r="O256" s="26">
        <f>IF(SUMIF(IV_TAPPA!A:A,B256,IV_TAPPA!S:S)=0,"",SUMIF(IV_TAPPA!A:A,B256,IV_TAPPA!S:S))</f>
        <v>123</v>
      </c>
      <c r="P256" s="26" t="str">
        <f>IF(SUMIF(V_TAPPA!A:A,B256,V_TAPPA!O:O)=0,"",SUMIF(V_TAPPA!A:A,B256,V_TAPPA!O:O))</f>
        <v/>
      </c>
      <c r="Q256" s="26" t="str">
        <f>IF(SUMIF(VI_TAPPA!A:A,B256,VI_TAPPA!O:O)=0,"",SUMIF(VI_TAPPA!A:A,B256,VI_TAPPA!O:O))</f>
        <v/>
      </c>
      <c r="R256" s="26" t="str">
        <f>IF(SUMIF(VII_TAPPA!A:A,B256,VII_TAPPA!O:O)=0,"",SUMIF(VII_TAPPA!A:A,B256,VII_TAPPA!O:O))</f>
        <v/>
      </c>
      <c r="S256" s="26" t="str">
        <f>IF(SUMIF(VIII_TAPPA!A:A,B256,VIII_TAPPA!O:O)=0,"",SUMIF(VIII_TAPPA!A:A,B256,VIII_TAPPA!O:O))</f>
        <v/>
      </c>
      <c r="T256" s="26">
        <f t="shared" si="20"/>
        <v>123</v>
      </c>
      <c r="U256" s="26">
        <f t="shared" si="21"/>
        <v>0</v>
      </c>
      <c r="V256" s="26">
        <f t="shared" si="22"/>
        <v>123</v>
      </c>
    </row>
    <row r="257" spans="1:22" ht="12.95" hidden="1" customHeight="1" x14ac:dyDescent="0.2">
      <c r="A257" s="25">
        <f t="shared" si="23"/>
        <v>256</v>
      </c>
      <c r="B257" s="64" t="str">
        <f t="shared" si="18"/>
        <v>FERRO_GIUSEPPE_M08</v>
      </c>
      <c r="C257" s="22"/>
      <c r="D257" s="23" t="s">
        <v>9</v>
      </c>
      <c r="E257" s="23" t="str">
        <f>VLOOKUP(D257,CAT!$E$2:$F$26,2)</f>
        <v>M08</v>
      </c>
      <c r="F257" s="23" t="s">
        <v>497</v>
      </c>
      <c r="G257" s="39" t="s">
        <v>21</v>
      </c>
      <c r="H257" s="24">
        <v>20422</v>
      </c>
      <c r="I257" s="22" t="s">
        <v>901</v>
      </c>
      <c r="J257" s="23" t="s">
        <v>953</v>
      </c>
      <c r="K257" s="22">
        <f t="shared" si="19"/>
        <v>1</v>
      </c>
      <c r="L257" s="23" t="str">
        <f>IF(SUMIF(I_TAPPA!A:A,B257,I_TAPPA!O:O)=0,"",SUMIF(I_TAPPA!A:A,B257,I_TAPPA!O:O))</f>
        <v/>
      </c>
      <c r="M257" s="26" t="str">
        <f>IF(SUMIF(II_TAPPA!A:A,B257,II_TAPPA!O:O)=0,"",SUMIF(II_TAPPA!A:A,B257,II_TAPPA!O:O))</f>
        <v/>
      </c>
      <c r="N257" s="26">
        <f>IF(SUMIF(III_TAPPA!A:A,B257,III_TAPPA!O:O)=0,"",SUMIF(III_TAPPA!A:A,B257,III_TAPPA!O:O))</f>
        <v>122</v>
      </c>
      <c r="O257" s="26" t="str">
        <f>IF(SUMIF(IV_TAPPA!A:A,B257,IV_TAPPA!S:S)=0,"",SUMIF(IV_TAPPA!A:A,B257,IV_TAPPA!S:S))</f>
        <v/>
      </c>
      <c r="P257" s="26" t="str">
        <f>IF(SUMIF(V_TAPPA!A:A,B257,V_TAPPA!O:O)=0,"",SUMIF(V_TAPPA!A:A,B257,V_TAPPA!O:O))</f>
        <v/>
      </c>
      <c r="Q257" s="26" t="str">
        <f>IF(SUMIF(VI_TAPPA!A:A,B257,VI_TAPPA!O:O)=0,"",SUMIF(VI_TAPPA!A:A,B257,VI_TAPPA!O:O))</f>
        <v/>
      </c>
      <c r="R257" s="26" t="str">
        <f>IF(SUMIF(VII_TAPPA!A:A,B257,VII_TAPPA!O:O)=0,"",SUMIF(VII_TAPPA!A:A,B257,VII_TAPPA!O:O))</f>
        <v/>
      </c>
      <c r="S257" s="26" t="str">
        <f>IF(SUMIF(VIII_TAPPA!A:A,B257,VIII_TAPPA!O:O)=0,"",SUMIF(VIII_TAPPA!A:A,B257,VIII_TAPPA!O:O))</f>
        <v/>
      </c>
      <c r="T257" s="26">
        <f t="shared" si="20"/>
        <v>122</v>
      </c>
      <c r="U257" s="26">
        <f t="shared" si="21"/>
        <v>0</v>
      </c>
      <c r="V257" s="26">
        <f t="shared" si="22"/>
        <v>122</v>
      </c>
    </row>
    <row r="258" spans="1:22" ht="12.95" hidden="1" customHeight="1" x14ac:dyDescent="0.2">
      <c r="A258" s="25">
        <f t="shared" si="23"/>
        <v>257</v>
      </c>
      <c r="B258" s="64" t="str">
        <f t="shared" ref="B258:B321" si="24">CONCATENATE(F258,"_",G258,"_",E258)</f>
        <v>ZAMPETTI_ANTONIO_M07</v>
      </c>
      <c r="C258" s="22">
        <v>18559</v>
      </c>
      <c r="D258" s="23" t="s">
        <v>17</v>
      </c>
      <c r="E258" s="23" t="str">
        <f>VLOOKUP(D258,CAT!$E$2:$F$26,2)</f>
        <v>M07</v>
      </c>
      <c r="F258" s="23" t="s">
        <v>896</v>
      </c>
      <c r="G258" s="39" t="s">
        <v>22</v>
      </c>
      <c r="H258" s="24">
        <v>22667</v>
      </c>
      <c r="I258" s="22" t="s">
        <v>899</v>
      </c>
      <c r="J258" s="23" t="s">
        <v>900</v>
      </c>
      <c r="K258" s="22">
        <f t="shared" ref="K258:K321" si="25">COUNT(L258:S258)</f>
        <v>1</v>
      </c>
      <c r="L258" s="23" t="str">
        <f>IF(SUMIF(I_TAPPA!A:A,B258,I_TAPPA!O:O)=0,"",SUMIF(I_TAPPA!A:A,B258,I_TAPPA!O:O))</f>
        <v/>
      </c>
      <c r="M258" s="26" t="str">
        <f>IF(SUMIF(II_TAPPA!A:A,B258,II_TAPPA!O:O)=0,"",SUMIF(II_TAPPA!A:A,B258,II_TAPPA!O:O))</f>
        <v/>
      </c>
      <c r="N258" s="26">
        <f>IF(SUMIF(III_TAPPA!A:A,B258,III_TAPPA!O:O)=0,"",SUMIF(III_TAPPA!A:A,B258,III_TAPPA!O:O))</f>
        <v>121</v>
      </c>
      <c r="O258" s="26" t="str">
        <f>IF(SUMIF(IV_TAPPA!A:A,B258,IV_TAPPA!S:S)=0,"",SUMIF(IV_TAPPA!A:A,B258,IV_TAPPA!S:S))</f>
        <v/>
      </c>
      <c r="P258" s="26" t="str">
        <f>IF(SUMIF(V_TAPPA!A:A,B258,V_TAPPA!O:O)=0,"",SUMIF(V_TAPPA!A:A,B258,V_TAPPA!O:O))</f>
        <v/>
      </c>
      <c r="Q258" s="26" t="str">
        <f>IF(SUMIF(VI_TAPPA!A:A,B258,VI_TAPPA!O:O)=0,"",SUMIF(VI_TAPPA!A:A,B258,VI_TAPPA!O:O))</f>
        <v/>
      </c>
      <c r="R258" s="26" t="str">
        <f>IF(SUMIF(VII_TAPPA!A:A,B258,VII_TAPPA!O:O)=0,"",SUMIF(VII_TAPPA!A:A,B258,VII_TAPPA!O:O))</f>
        <v/>
      </c>
      <c r="S258" s="26" t="str">
        <f>IF(SUMIF(VIII_TAPPA!A:A,B258,VIII_TAPPA!O:O)=0,"",SUMIF(VIII_TAPPA!A:A,B258,VIII_TAPPA!O:O))</f>
        <v/>
      </c>
      <c r="T258" s="26">
        <f t="shared" ref="T258:T321" si="26">SUM(L258:S258)</f>
        <v>121</v>
      </c>
      <c r="U258" s="26">
        <f t="shared" ref="U258:U321" si="27">IF(K258=8,MINA(L258:S258),0)</f>
        <v>0</v>
      </c>
      <c r="V258" s="26">
        <f t="shared" ref="V258:V321" si="28">T258-U258</f>
        <v>121</v>
      </c>
    </row>
    <row r="259" spans="1:22" ht="12.95" hidden="1" customHeight="1" x14ac:dyDescent="0.2">
      <c r="A259" s="25">
        <f t="shared" ref="A259:A322" si="29">A258+1</f>
        <v>258</v>
      </c>
      <c r="B259" s="64" t="str">
        <f t="shared" si="24"/>
        <v>GUBITOSI_GIOVANNI_M08</v>
      </c>
      <c r="C259" s="22" t="s">
        <v>477</v>
      </c>
      <c r="D259" s="23" t="s">
        <v>9</v>
      </c>
      <c r="E259" s="23" t="str">
        <f>VLOOKUP(D259,CAT!$E$2:$F$26,2)</f>
        <v>M08</v>
      </c>
      <c r="F259" s="23" t="s">
        <v>103</v>
      </c>
      <c r="G259" s="39" t="s">
        <v>34</v>
      </c>
      <c r="H259" s="24">
        <v>20964</v>
      </c>
      <c r="I259" s="22" t="s">
        <v>821</v>
      </c>
      <c r="J259" s="23" t="s">
        <v>1194</v>
      </c>
      <c r="K259" s="22">
        <f t="shared" si="25"/>
        <v>1</v>
      </c>
      <c r="L259" s="23" t="str">
        <f>IF(SUMIF(I_TAPPA!A:A,B259,I_TAPPA!O:O)=0,"",SUMIF(I_TAPPA!A:A,B259,I_TAPPA!O:O))</f>
        <v/>
      </c>
      <c r="M259" s="26" t="str">
        <f>IF(SUMIF(II_TAPPA!A:A,B259,II_TAPPA!O:O)=0,"",SUMIF(II_TAPPA!A:A,B259,II_TAPPA!O:O))</f>
        <v/>
      </c>
      <c r="N259" s="26" t="str">
        <f>IF(SUMIF(III_TAPPA!A:A,B259,III_TAPPA!O:O)=0,"",SUMIF(III_TAPPA!A:A,B259,III_TAPPA!O:O))</f>
        <v/>
      </c>
      <c r="O259" s="26" t="str">
        <f>IF(SUMIF(IV_TAPPA!A:A,B259,IV_TAPPA!S:S)=0,"",SUMIF(IV_TAPPA!A:A,B259,IV_TAPPA!S:S))</f>
        <v/>
      </c>
      <c r="P259" s="26" t="str">
        <f>IF(SUMIF(V_TAPPA!A:A,B259,V_TAPPA!O:O)=0,"",SUMIF(V_TAPPA!A:A,B259,V_TAPPA!O:O))</f>
        <v/>
      </c>
      <c r="Q259" s="26" t="str">
        <f>IF(SUMIF(VI_TAPPA!A:A,B259,VI_TAPPA!O:O)=0,"",SUMIF(VI_TAPPA!A:A,B259,VI_TAPPA!O:O))</f>
        <v/>
      </c>
      <c r="R259" s="26" t="str">
        <f>IF(SUMIF(VII_TAPPA!A:A,B259,VII_TAPPA!O:O)=0,"",SUMIF(VII_TAPPA!A:A,B259,VII_TAPPA!O:O))</f>
        <v/>
      </c>
      <c r="S259" s="26">
        <f>IF(SUMIF(VIII_TAPPA!A:A,B259,VIII_TAPPA!O:O)=0,"",SUMIF(VIII_TAPPA!A:A,B259,VIII_TAPPA!O:O))</f>
        <v>114</v>
      </c>
      <c r="T259" s="26">
        <f t="shared" si="26"/>
        <v>114</v>
      </c>
      <c r="U259" s="26">
        <f t="shared" si="27"/>
        <v>0</v>
      </c>
      <c r="V259" s="26">
        <f t="shared" si="28"/>
        <v>114</v>
      </c>
    </row>
    <row r="260" spans="1:22" ht="12.95" hidden="1" customHeight="1" x14ac:dyDescent="0.2">
      <c r="A260" s="25">
        <f t="shared" si="29"/>
        <v>259</v>
      </c>
      <c r="B260" s="64" t="str">
        <f t="shared" si="24"/>
        <v>CIMMINO_DOMENICO_M07</v>
      </c>
      <c r="C260" s="22" t="s">
        <v>551</v>
      </c>
      <c r="D260" s="23" t="s">
        <v>17</v>
      </c>
      <c r="E260" s="23" t="str">
        <f>VLOOKUP(D260,CAT!$E$2:$F$26,2)</f>
        <v>M07</v>
      </c>
      <c r="F260" s="23" t="s">
        <v>132</v>
      </c>
      <c r="G260" s="39" t="s">
        <v>28</v>
      </c>
      <c r="H260" s="24">
        <v>23646</v>
      </c>
      <c r="I260" s="22" t="s">
        <v>821</v>
      </c>
      <c r="J260" s="23" t="s">
        <v>1194</v>
      </c>
      <c r="K260" s="22">
        <f t="shared" si="25"/>
        <v>1</v>
      </c>
      <c r="L260" s="23" t="str">
        <f>IF(SUMIF(I_TAPPA!A:A,B260,I_TAPPA!O:O)=0,"",SUMIF(I_TAPPA!A:A,B260,I_TAPPA!O:O))</f>
        <v/>
      </c>
      <c r="M260" s="26" t="str">
        <f>IF(SUMIF(II_TAPPA!A:A,B260,II_TAPPA!O:O)=0,"",SUMIF(II_TAPPA!A:A,B260,II_TAPPA!O:O))</f>
        <v/>
      </c>
      <c r="N260" s="26" t="str">
        <f>IF(SUMIF(III_TAPPA!A:A,B260,III_TAPPA!O:O)=0,"",SUMIF(III_TAPPA!A:A,B260,III_TAPPA!O:O))</f>
        <v/>
      </c>
      <c r="O260" s="26">
        <f>IF(SUMIF(IV_TAPPA!A:A,B260,IV_TAPPA!S:S)=0,"",SUMIF(IV_TAPPA!A:A,B260,IV_TAPPA!S:S))</f>
        <v>113</v>
      </c>
      <c r="P260" s="26" t="str">
        <f>IF(SUMIF(V_TAPPA!A:A,B260,V_TAPPA!O:O)=0,"",SUMIF(V_TAPPA!A:A,B260,V_TAPPA!O:O))</f>
        <v/>
      </c>
      <c r="Q260" s="26" t="str">
        <f>IF(SUMIF(VI_TAPPA!A:A,B260,VI_TAPPA!O:O)=0,"",SUMIF(VI_TAPPA!A:A,B260,VI_TAPPA!O:O))</f>
        <v/>
      </c>
      <c r="R260" s="26" t="str">
        <f>IF(SUMIF(VII_TAPPA!A:A,B260,VII_TAPPA!O:O)=0,"",SUMIF(VII_TAPPA!A:A,B260,VII_TAPPA!O:O))</f>
        <v/>
      </c>
      <c r="S260" s="26" t="str">
        <f>IF(SUMIF(VIII_TAPPA!A:A,B260,VIII_TAPPA!O:O)=0,"",SUMIF(VIII_TAPPA!A:A,B260,VIII_TAPPA!O:O))</f>
        <v/>
      </c>
      <c r="T260" s="26">
        <f t="shared" si="26"/>
        <v>113</v>
      </c>
      <c r="U260" s="26">
        <f t="shared" si="27"/>
        <v>0</v>
      </c>
      <c r="V260" s="26">
        <f t="shared" si="28"/>
        <v>113</v>
      </c>
    </row>
    <row r="261" spans="1:22" ht="12.95" hidden="1" customHeight="1" x14ac:dyDescent="0.2">
      <c r="A261" s="25">
        <f t="shared" si="29"/>
        <v>260</v>
      </c>
      <c r="B261" s="64" t="str">
        <f t="shared" si="24"/>
        <v>D'AGOSTINO_ANDREA_M06</v>
      </c>
      <c r="C261" s="22" t="s">
        <v>558</v>
      </c>
      <c r="D261" s="23" t="s">
        <v>15</v>
      </c>
      <c r="E261" s="23" t="str">
        <f>VLOOKUP(D261,CAT!$E$2:$F$26,2)</f>
        <v>M06</v>
      </c>
      <c r="F261" s="23" t="s">
        <v>133</v>
      </c>
      <c r="G261" s="39" t="s">
        <v>84</v>
      </c>
      <c r="H261" s="24">
        <v>25077</v>
      </c>
      <c r="I261" s="22" t="s">
        <v>821</v>
      </c>
      <c r="J261" s="23" t="s">
        <v>1194</v>
      </c>
      <c r="K261" s="22">
        <f t="shared" si="25"/>
        <v>1</v>
      </c>
      <c r="L261" s="23" t="str">
        <f>IF(SUMIF(I_TAPPA!A:A,B261,I_TAPPA!O:O)=0,"",SUMIF(I_TAPPA!A:A,B261,I_TAPPA!O:O))</f>
        <v/>
      </c>
      <c r="M261" s="26" t="str">
        <f>IF(SUMIF(II_TAPPA!A:A,B261,II_TAPPA!O:O)=0,"",SUMIF(II_TAPPA!A:A,B261,II_TAPPA!O:O))</f>
        <v/>
      </c>
      <c r="N261" s="26" t="str">
        <f>IF(SUMIF(III_TAPPA!A:A,B261,III_TAPPA!O:O)=0,"",SUMIF(III_TAPPA!A:A,B261,III_TAPPA!O:O))</f>
        <v/>
      </c>
      <c r="O261" s="26">
        <f>IF(SUMIF(IV_TAPPA!A:A,B261,IV_TAPPA!S:S)=0,"",SUMIF(IV_TAPPA!A:A,B261,IV_TAPPA!S:S))</f>
        <v>112</v>
      </c>
      <c r="P261" s="26" t="str">
        <f>IF(SUMIF(V_TAPPA!A:A,B261,V_TAPPA!O:O)=0,"",SUMIF(V_TAPPA!A:A,B261,V_TAPPA!O:O))</f>
        <v/>
      </c>
      <c r="Q261" s="26" t="str">
        <f>IF(SUMIF(VI_TAPPA!A:A,B261,VI_TAPPA!O:O)=0,"",SUMIF(VI_TAPPA!A:A,B261,VI_TAPPA!O:O))</f>
        <v/>
      </c>
      <c r="R261" s="26" t="str">
        <f>IF(SUMIF(VII_TAPPA!A:A,B261,VII_TAPPA!O:O)=0,"",SUMIF(VII_TAPPA!A:A,B261,VII_TAPPA!O:O))</f>
        <v/>
      </c>
      <c r="S261" s="26" t="str">
        <f>IF(SUMIF(VIII_TAPPA!A:A,B261,VIII_TAPPA!O:O)=0,"",SUMIF(VIII_TAPPA!A:A,B261,VIII_TAPPA!O:O))</f>
        <v/>
      </c>
      <c r="T261" s="26">
        <f t="shared" si="26"/>
        <v>112</v>
      </c>
      <c r="U261" s="26">
        <f t="shared" si="27"/>
        <v>0</v>
      </c>
      <c r="V261" s="26">
        <f t="shared" si="28"/>
        <v>112</v>
      </c>
    </row>
    <row r="262" spans="1:22" ht="12.95" hidden="1" customHeight="1" x14ac:dyDescent="0.2">
      <c r="A262" s="25">
        <f t="shared" si="29"/>
        <v>261</v>
      </c>
      <c r="B262" s="64" t="str">
        <f t="shared" si="24"/>
        <v>BIANCO_PASQUALE_M05</v>
      </c>
      <c r="C262" s="22" t="s">
        <v>851</v>
      </c>
      <c r="D262" s="23" t="s">
        <v>29</v>
      </c>
      <c r="E262" s="23" t="str">
        <f>VLOOKUP(D262,CAT!$E$2:$F$26,2)</f>
        <v>M05</v>
      </c>
      <c r="F262" s="23" t="s">
        <v>168</v>
      </c>
      <c r="G262" s="39" t="s">
        <v>8</v>
      </c>
      <c r="H262" s="24">
        <v>25839</v>
      </c>
      <c r="I262" s="22" t="s">
        <v>879</v>
      </c>
      <c r="J262" s="23" t="s">
        <v>189</v>
      </c>
      <c r="K262" s="22">
        <f t="shared" si="25"/>
        <v>1</v>
      </c>
      <c r="L262" s="23" t="str">
        <f>IF(SUMIF(I_TAPPA!A:A,B262,I_TAPPA!O:O)=0,"",SUMIF(I_TAPPA!A:A,B262,I_TAPPA!O:O))</f>
        <v/>
      </c>
      <c r="M262" s="26" t="str">
        <f>IF(SUMIF(II_TAPPA!A:A,B262,II_TAPPA!O:O)=0,"",SUMIF(II_TAPPA!A:A,B262,II_TAPPA!O:O))</f>
        <v/>
      </c>
      <c r="N262" s="26" t="str">
        <f>IF(SUMIF(III_TAPPA!A:A,B262,III_TAPPA!O:O)=0,"",SUMIF(III_TAPPA!A:A,B262,III_TAPPA!O:O))</f>
        <v/>
      </c>
      <c r="O262" s="26" t="str">
        <f>IF(SUMIF(IV_TAPPA!A:A,B262,IV_TAPPA!S:S)=0,"",SUMIF(IV_TAPPA!A:A,B262,IV_TAPPA!S:S))</f>
        <v/>
      </c>
      <c r="P262" s="26" t="str">
        <f>IF(SUMIF(V_TAPPA!A:A,B262,V_TAPPA!O:O)=0,"",SUMIF(V_TAPPA!A:A,B262,V_TAPPA!O:O))</f>
        <v/>
      </c>
      <c r="Q262" s="26" t="str">
        <f>IF(SUMIF(VI_TAPPA!A:A,B262,VI_TAPPA!O:O)=0,"",SUMIF(VI_TAPPA!A:A,B262,VI_TAPPA!O:O))</f>
        <v/>
      </c>
      <c r="R262" s="26" t="str">
        <f>IF(SUMIF(VII_TAPPA!A:A,B262,VII_TAPPA!O:O)=0,"",SUMIF(VII_TAPPA!A:A,B262,VII_TAPPA!O:O))</f>
        <v/>
      </c>
      <c r="S262" s="26">
        <f>IF(SUMIF(VIII_TAPPA!A:A,B262,VIII_TAPPA!O:O)=0,"",SUMIF(VIII_TAPPA!A:A,B262,VIII_TAPPA!O:O))</f>
        <v>107</v>
      </c>
      <c r="T262" s="26">
        <f t="shared" si="26"/>
        <v>107</v>
      </c>
      <c r="U262" s="26">
        <f t="shared" si="27"/>
        <v>0</v>
      </c>
      <c r="V262" s="26">
        <f t="shared" si="28"/>
        <v>107</v>
      </c>
    </row>
    <row r="263" spans="1:22" ht="12.95" hidden="1" customHeight="1" x14ac:dyDescent="0.2">
      <c r="A263" s="25">
        <f t="shared" si="29"/>
        <v>262</v>
      </c>
      <c r="B263" s="64" t="str">
        <f t="shared" si="24"/>
        <v>ESPOSITO_MICHELE_M04</v>
      </c>
      <c r="C263" s="22" t="s">
        <v>576</v>
      </c>
      <c r="D263" s="23" t="s">
        <v>7</v>
      </c>
      <c r="E263" s="23" t="str">
        <f>VLOOKUP(D263,CAT!$E$2:$F$26,2)</f>
        <v>M04</v>
      </c>
      <c r="F263" s="23" t="s">
        <v>83</v>
      </c>
      <c r="G263" s="39" t="s">
        <v>4</v>
      </c>
      <c r="H263" s="24">
        <v>27520</v>
      </c>
      <c r="I263" s="22" t="s">
        <v>821</v>
      </c>
      <c r="J263" s="23" t="s">
        <v>1194</v>
      </c>
      <c r="K263" s="22">
        <f t="shared" si="25"/>
        <v>1</v>
      </c>
      <c r="L263" s="23" t="str">
        <f>IF(SUMIF(I_TAPPA!A:A,B263,I_TAPPA!O:O)=0,"",SUMIF(I_TAPPA!A:A,B263,I_TAPPA!O:O))</f>
        <v/>
      </c>
      <c r="M263" s="26" t="str">
        <f>IF(SUMIF(II_TAPPA!A:A,B263,II_TAPPA!O:O)=0,"",SUMIF(II_TAPPA!A:A,B263,II_TAPPA!O:O))</f>
        <v/>
      </c>
      <c r="N263" s="26" t="str">
        <f>IF(SUMIF(III_TAPPA!A:A,B263,III_TAPPA!O:O)=0,"",SUMIF(III_TAPPA!A:A,B263,III_TAPPA!O:O))</f>
        <v/>
      </c>
      <c r="O263" s="26">
        <f>IF(SUMIF(IV_TAPPA!A:A,B263,IV_TAPPA!S:S)=0,"",SUMIF(IV_TAPPA!A:A,B263,IV_TAPPA!S:S))</f>
        <v>106</v>
      </c>
      <c r="P263" s="26" t="str">
        <f>IF(SUMIF(V_TAPPA!A:A,B263,V_TAPPA!O:O)=0,"",SUMIF(V_TAPPA!A:A,B263,V_TAPPA!O:O))</f>
        <v/>
      </c>
      <c r="Q263" s="26" t="str">
        <f>IF(SUMIF(VI_TAPPA!A:A,B263,VI_TAPPA!O:O)=0,"",SUMIF(VI_TAPPA!A:A,B263,VI_TAPPA!O:O))</f>
        <v/>
      </c>
      <c r="R263" s="26" t="str">
        <f>IF(SUMIF(VII_TAPPA!A:A,B263,VII_TAPPA!O:O)=0,"",SUMIF(VII_TAPPA!A:A,B263,VII_TAPPA!O:O))</f>
        <v/>
      </c>
      <c r="S263" s="26" t="str">
        <f>IF(SUMIF(VIII_TAPPA!A:A,B263,VIII_TAPPA!O:O)=0,"",SUMIF(VIII_TAPPA!A:A,B263,VIII_TAPPA!O:O))</f>
        <v/>
      </c>
      <c r="T263" s="26">
        <f t="shared" si="26"/>
        <v>106</v>
      </c>
      <c r="U263" s="26">
        <f t="shared" si="27"/>
        <v>0</v>
      </c>
      <c r="V263" s="26">
        <f t="shared" si="28"/>
        <v>106</v>
      </c>
    </row>
    <row r="264" spans="1:22" ht="12.95" hidden="1" customHeight="1" x14ac:dyDescent="0.2">
      <c r="A264" s="25">
        <f t="shared" si="29"/>
        <v>263</v>
      </c>
      <c r="B264" s="64" t="str">
        <f t="shared" si="24"/>
        <v>D'ORTA_ANDREA_M02</v>
      </c>
      <c r="C264" s="22" t="s">
        <v>575</v>
      </c>
      <c r="D264" s="23" t="s">
        <v>20</v>
      </c>
      <c r="E264" s="23" t="str">
        <f>VLOOKUP(D264,CAT!$E$2:$F$26,2)</f>
        <v>M02</v>
      </c>
      <c r="F264" s="23" t="s">
        <v>137</v>
      </c>
      <c r="G264" s="39" t="s">
        <v>84</v>
      </c>
      <c r="H264" s="24">
        <v>35132</v>
      </c>
      <c r="I264" s="22" t="s">
        <v>821</v>
      </c>
      <c r="J264" s="23" t="s">
        <v>1194</v>
      </c>
      <c r="K264" s="22">
        <f t="shared" si="25"/>
        <v>1</v>
      </c>
      <c r="L264" s="23" t="str">
        <f>IF(SUMIF(I_TAPPA!A:A,B264,I_TAPPA!O:O)=0,"",SUMIF(I_TAPPA!A:A,B264,I_TAPPA!O:O))</f>
        <v/>
      </c>
      <c r="M264" s="26" t="str">
        <f>IF(SUMIF(II_TAPPA!A:A,B264,II_TAPPA!O:O)=0,"",SUMIF(II_TAPPA!A:A,B264,II_TAPPA!O:O))</f>
        <v/>
      </c>
      <c r="N264" s="26" t="str">
        <f>IF(SUMIF(III_TAPPA!A:A,B264,III_TAPPA!O:O)=0,"",SUMIF(III_TAPPA!A:A,B264,III_TAPPA!O:O))</f>
        <v/>
      </c>
      <c r="O264" s="26">
        <f>IF(SUMIF(IV_TAPPA!A:A,B264,IV_TAPPA!S:S)=0,"",SUMIF(IV_TAPPA!A:A,B264,IV_TAPPA!S:S))</f>
        <v>105</v>
      </c>
      <c r="P264" s="26" t="str">
        <f>IF(SUMIF(V_TAPPA!A:A,B264,V_TAPPA!O:O)=0,"",SUMIF(V_TAPPA!A:A,B264,V_TAPPA!O:O))</f>
        <v/>
      </c>
      <c r="Q264" s="26" t="str">
        <f>IF(SUMIF(VI_TAPPA!A:A,B264,VI_TAPPA!O:O)=0,"",SUMIF(VI_TAPPA!A:A,B264,VI_TAPPA!O:O))</f>
        <v/>
      </c>
      <c r="R264" s="26" t="str">
        <f>IF(SUMIF(VII_TAPPA!A:A,B264,VII_TAPPA!O:O)=0,"",SUMIF(VII_TAPPA!A:A,B264,VII_TAPPA!O:O))</f>
        <v/>
      </c>
      <c r="S264" s="26" t="str">
        <f>IF(SUMIF(VIII_TAPPA!A:A,B264,VIII_TAPPA!O:O)=0,"",SUMIF(VIII_TAPPA!A:A,B264,VIII_TAPPA!O:O))</f>
        <v/>
      </c>
      <c r="T264" s="26">
        <f t="shared" si="26"/>
        <v>105</v>
      </c>
      <c r="U264" s="26">
        <f t="shared" si="27"/>
        <v>0</v>
      </c>
      <c r="V264" s="26">
        <f t="shared" si="28"/>
        <v>105</v>
      </c>
    </row>
    <row r="265" spans="1:22" ht="12.95" hidden="1" customHeight="1" x14ac:dyDescent="0.2">
      <c r="A265" s="25">
        <f t="shared" si="29"/>
        <v>264</v>
      </c>
      <c r="B265" s="64" t="str">
        <f t="shared" si="24"/>
        <v>BALDINO_ANTONELLA_F6</v>
      </c>
      <c r="C265" s="22" t="s">
        <v>530</v>
      </c>
      <c r="D265" s="23" t="s">
        <v>31</v>
      </c>
      <c r="E265" s="23" t="str">
        <f>VLOOKUP(D265,CAT!$E$2:$F$26,2)</f>
        <v>F6</v>
      </c>
      <c r="F265" s="23" t="s">
        <v>365</v>
      </c>
      <c r="G265" s="39" t="s">
        <v>366</v>
      </c>
      <c r="H265" s="24">
        <v>25320</v>
      </c>
      <c r="I265" s="22" t="s">
        <v>821</v>
      </c>
      <c r="J265" s="23" t="s">
        <v>1194</v>
      </c>
      <c r="K265" s="22">
        <f t="shared" si="25"/>
        <v>1</v>
      </c>
      <c r="L265" s="23" t="str">
        <f>IF(SUMIF(I_TAPPA!A:A,B265,I_TAPPA!O:O)=0,"",SUMIF(I_TAPPA!A:A,B265,I_TAPPA!O:O))</f>
        <v/>
      </c>
      <c r="M265" s="26">
        <f>IF(SUMIF(II_TAPPA!A:A,B265,II_TAPPA!O:O)=0,"",SUMIF(II_TAPPA!A:A,B265,II_TAPPA!O:O))</f>
        <v>105</v>
      </c>
      <c r="N265" s="26" t="str">
        <f>IF(SUMIF(III_TAPPA!A:A,B265,III_TAPPA!O:O)=0,"",SUMIF(III_TAPPA!A:A,B265,III_TAPPA!O:O))</f>
        <v/>
      </c>
      <c r="O265" s="26" t="str">
        <f>IF(SUMIF(IV_TAPPA!A:A,B265,IV_TAPPA!S:S)=0,"",SUMIF(IV_TAPPA!A:A,B265,IV_TAPPA!S:S))</f>
        <v/>
      </c>
      <c r="P265" s="26" t="str">
        <f>IF(SUMIF(V_TAPPA!A:A,B265,V_TAPPA!O:O)=0,"",SUMIF(V_TAPPA!A:A,B265,V_TAPPA!O:O))</f>
        <v/>
      </c>
      <c r="Q265" s="26" t="str">
        <f>IF(SUMIF(VI_TAPPA!A:A,B265,VI_TAPPA!O:O)=0,"",SUMIF(VI_TAPPA!A:A,B265,VI_TAPPA!O:O))</f>
        <v/>
      </c>
      <c r="R265" s="26" t="str">
        <f>IF(SUMIF(VII_TAPPA!A:A,B265,VII_TAPPA!O:O)=0,"",SUMIF(VII_TAPPA!A:A,B265,VII_TAPPA!O:O))</f>
        <v/>
      </c>
      <c r="S265" s="26" t="str">
        <f>IF(SUMIF(VIII_TAPPA!A:A,B265,VIII_TAPPA!O:O)=0,"",SUMIF(VIII_TAPPA!A:A,B265,VIII_TAPPA!O:O))</f>
        <v/>
      </c>
      <c r="T265" s="26">
        <f t="shared" si="26"/>
        <v>105</v>
      </c>
      <c r="U265" s="26">
        <f t="shared" si="27"/>
        <v>0</v>
      </c>
      <c r="V265" s="26">
        <f t="shared" si="28"/>
        <v>105</v>
      </c>
    </row>
    <row r="266" spans="1:22" ht="12.95" hidden="1" customHeight="1" x14ac:dyDescent="0.2">
      <c r="A266" s="25">
        <f t="shared" si="29"/>
        <v>265</v>
      </c>
      <c r="B266" s="64" t="str">
        <f t="shared" si="24"/>
        <v>IAQUINTO_ANDREA_M04</v>
      </c>
      <c r="C266" s="22" t="s">
        <v>606</v>
      </c>
      <c r="D266" s="23" t="s">
        <v>7</v>
      </c>
      <c r="E266" s="23" t="str">
        <f>VLOOKUP(D266,CAT!$E$2:$F$26,2)</f>
        <v>M04</v>
      </c>
      <c r="F266" s="23" t="s">
        <v>85</v>
      </c>
      <c r="G266" s="39" t="s">
        <v>84</v>
      </c>
      <c r="H266" s="24">
        <v>27936</v>
      </c>
      <c r="I266" s="22" t="s">
        <v>821</v>
      </c>
      <c r="J266" s="23" t="s">
        <v>1194</v>
      </c>
      <c r="K266" s="22">
        <f t="shared" si="25"/>
        <v>1</v>
      </c>
      <c r="L266" s="23" t="str">
        <f>IF(SUMIF(I_TAPPA!A:A,B266,I_TAPPA!O:O)=0,"",SUMIF(I_TAPPA!A:A,B266,I_TAPPA!O:O))</f>
        <v/>
      </c>
      <c r="M266" s="26" t="str">
        <f>IF(SUMIF(II_TAPPA!A:A,B266,II_TAPPA!O:O)=0,"",SUMIF(II_TAPPA!A:A,B266,II_TAPPA!O:O))</f>
        <v/>
      </c>
      <c r="N266" s="26" t="str">
        <f>IF(SUMIF(III_TAPPA!A:A,B266,III_TAPPA!O:O)=0,"",SUMIF(III_TAPPA!A:A,B266,III_TAPPA!O:O))</f>
        <v/>
      </c>
      <c r="O266" s="26">
        <f>IF(SUMIF(IV_TAPPA!A:A,B266,IV_TAPPA!S:S)=0,"",SUMIF(IV_TAPPA!A:A,B266,IV_TAPPA!S:S))</f>
        <v>104</v>
      </c>
      <c r="P266" s="26" t="str">
        <f>IF(SUMIF(V_TAPPA!A:A,B266,V_TAPPA!O:O)=0,"",SUMIF(V_TAPPA!A:A,B266,V_TAPPA!O:O))</f>
        <v/>
      </c>
      <c r="Q266" s="26" t="str">
        <f>IF(SUMIF(VI_TAPPA!A:A,B266,VI_TAPPA!O:O)=0,"",SUMIF(VI_TAPPA!A:A,B266,VI_TAPPA!O:O))</f>
        <v/>
      </c>
      <c r="R266" s="26" t="str">
        <f>IF(SUMIF(VII_TAPPA!A:A,B266,VII_TAPPA!O:O)=0,"",SUMIF(VII_TAPPA!A:A,B266,VII_TAPPA!O:O))</f>
        <v/>
      </c>
      <c r="S266" s="26" t="str">
        <f>IF(SUMIF(VIII_TAPPA!A:A,B266,VIII_TAPPA!O:O)=0,"",SUMIF(VIII_TAPPA!A:A,B266,VIII_TAPPA!O:O))</f>
        <v/>
      </c>
      <c r="T266" s="26">
        <f t="shared" si="26"/>
        <v>104</v>
      </c>
      <c r="U266" s="26">
        <f t="shared" si="27"/>
        <v>0</v>
      </c>
      <c r="V266" s="26">
        <f t="shared" si="28"/>
        <v>104</v>
      </c>
    </row>
    <row r="267" spans="1:22" ht="12.95" hidden="1" customHeight="1" x14ac:dyDescent="0.2">
      <c r="A267" s="25">
        <f t="shared" si="29"/>
        <v>266</v>
      </c>
      <c r="B267" s="64" t="str">
        <f t="shared" si="24"/>
        <v>MARTONE_MARIA_F4</v>
      </c>
      <c r="C267" s="22" t="s">
        <v>866</v>
      </c>
      <c r="D267" s="23" t="s">
        <v>32</v>
      </c>
      <c r="E267" s="23" t="str">
        <f>VLOOKUP(D267,CAT!$E$2:$F$26,2)</f>
        <v>F4</v>
      </c>
      <c r="F267" s="23" t="s">
        <v>324</v>
      </c>
      <c r="G267" s="39" t="s">
        <v>96</v>
      </c>
      <c r="H267" s="24">
        <v>29133</v>
      </c>
      <c r="I267" s="22" t="s">
        <v>879</v>
      </c>
      <c r="J267" s="23" t="s">
        <v>189</v>
      </c>
      <c r="K267" s="22">
        <f t="shared" si="25"/>
        <v>1</v>
      </c>
      <c r="L267" s="23" t="str">
        <f>IF(SUMIF(I_TAPPA!A:A,B267,I_TAPPA!O:O)=0,"",SUMIF(I_TAPPA!A:A,B267,I_TAPPA!O:O))</f>
        <v/>
      </c>
      <c r="M267" s="26">
        <f>IF(SUMIF(II_TAPPA!A:A,B267,II_TAPPA!O:O)=0,"",SUMIF(II_TAPPA!A:A,B267,II_TAPPA!O:O))</f>
        <v>104</v>
      </c>
      <c r="N267" s="26" t="str">
        <f>IF(SUMIF(III_TAPPA!A:A,B267,III_TAPPA!O:O)=0,"",SUMIF(III_TAPPA!A:A,B267,III_TAPPA!O:O))</f>
        <v/>
      </c>
      <c r="O267" s="26" t="str">
        <f>IF(SUMIF(IV_TAPPA!A:A,B267,IV_TAPPA!S:S)=0,"",SUMIF(IV_TAPPA!A:A,B267,IV_TAPPA!S:S))</f>
        <v/>
      </c>
      <c r="P267" s="26" t="str">
        <f>IF(SUMIF(V_TAPPA!A:A,B267,V_TAPPA!O:O)=0,"",SUMIF(V_TAPPA!A:A,B267,V_TAPPA!O:O))</f>
        <v/>
      </c>
      <c r="Q267" s="26" t="str">
        <f>IF(SUMIF(VI_TAPPA!A:A,B267,VI_TAPPA!O:O)=0,"",SUMIF(VI_TAPPA!A:A,B267,VI_TAPPA!O:O))</f>
        <v/>
      </c>
      <c r="R267" s="26" t="str">
        <f>IF(SUMIF(VII_TAPPA!A:A,B267,VII_TAPPA!O:O)=0,"",SUMIF(VII_TAPPA!A:A,B267,VII_TAPPA!O:O))</f>
        <v/>
      </c>
      <c r="S267" s="26" t="str">
        <f>IF(SUMIF(VIII_TAPPA!A:A,B267,VIII_TAPPA!O:O)=0,"",SUMIF(VIII_TAPPA!A:A,B267,VIII_TAPPA!O:O))</f>
        <v/>
      </c>
      <c r="T267" s="26">
        <f t="shared" si="26"/>
        <v>104</v>
      </c>
      <c r="U267" s="26">
        <f t="shared" si="27"/>
        <v>0</v>
      </c>
      <c r="V267" s="26">
        <f t="shared" si="28"/>
        <v>104</v>
      </c>
    </row>
    <row r="268" spans="1:22" ht="12.95" hidden="1" customHeight="1" x14ac:dyDescent="0.2">
      <c r="A268" s="25">
        <f t="shared" si="29"/>
        <v>267</v>
      </c>
      <c r="B268" s="64" t="str">
        <f t="shared" si="24"/>
        <v>MONTELLA_ANTONIO_M08</v>
      </c>
      <c r="C268" s="22" t="s">
        <v>1161</v>
      </c>
      <c r="D268" s="23" t="s">
        <v>9</v>
      </c>
      <c r="E268" s="23" t="str">
        <f>VLOOKUP(D268,CAT!$E$2:$F$26,2)</f>
        <v>M08</v>
      </c>
      <c r="F268" s="23" t="s">
        <v>1146</v>
      </c>
      <c r="G268" s="39" t="s">
        <v>22</v>
      </c>
      <c r="H268" s="24">
        <v>20784</v>
      </c>
      <c r="I268" s="22" t="s">
        <v>1167</v>
      </c>
      <c r="J268" s="23" t="s">
        <v>92</v>
      </c>
      <c r="K268" s="22">
        <f t="shared" si="25"/>
        <v>1</v>
      </c>
      <c r="L268" s="23" t="str">
        <f>IF(SUMIF(I_TAPPA!A:A,B268,I_TAPPA!O:O)=0,"",SUMIF(I_TAPPA!A:A,B268,I_TAPPA!O:O))</f>
        <v/>
      </c>
      <c r="M268" s="26" t="str">
        <f>IF(SUMIF(II_TAPPA!A:A,B268,II_TAPPA!O:O)=0,"",SUMIF(II_TAPPA!A:A,B268,II_TAPPA!O:O))</f>
        <v/>
      </c>
      <c r="N268" s="26" t="str">
        <f>IF(SUMIF(III_TAPPA!A:A,B268,III_TAPPA!O:O)=0,"",SUMIF(III_TAPPA!A:A,B268,III_TAPPA!O:O))</f>
        <v/>
      </c>
      <c r="O268" s="26">
        <f>IF(SUMIF(IV_TAPPA!A:A,B268,IV_TAPPA!S:S)=0,"",SUMIF(IV_TAPPA!A:A,B268,IV_TAPPA!S:S))</f>
        <v>101</v>
      </c>
      <c r="P268" s="26" t="str">
        <f>IF(SUMIF(V_TAPPA!A:A,B268,V_TAPPA!O:O)=0,"",SUMIF(V_TAPPA!A:A,B268,V_TAPPA!O:O))</f>
        <v/>
      </c>
      <c r="Q268" s="26" t="str">
        <f>IF(SUMIF(VI_TAPPA!A:A,B268,VI_TAPPA!O:O)=0,"",SUMIF(VI_TAPPA!A:A,B268,VI_TAPPA!O:O))</f>
        <v/>
      </c>
      <c r="R268" s="26" t="str">
        <f>IF(SUMIF(VII_TAPPA!A:A,B268,VII_TAPPA!O:O)=0,"",SUMIF(VII_TAPPA!A:A,B268,VII_TAPPA!O:O))</f>
        <v/>
      </c>
      <c r="S268" s="26" t="str">
        <f>IF(SUMIF(VIII_TAPPA!A:A,B268,VIII_TAPPA!O:O)=0,"",SUMIF(VIII_TAPPA!A:A,B268,VIII_TAPPA!O:O))</f>
        <v/>
      </c>
      <c r="T268" s="26">
        <f t="shared" si="26"/>
        <v>101</v>
      </c>
      <c r="U268" s="26">
        <f t="shared" si="27"/>
        <v>0</v>
      </c>
      <c r="V268" s="26">
        <f t="shared" si="28"/>
        <v>101</v>
      </c>
    </row>
    <row r="269" spans="1:22" ht="12.95" hidden="1" customHeight="1" x14ac:dyDescent="0.2">
      <c r="A269" s="25">
        <f t="shared" si="29"/>
        <v>268</v>
      </c>
      <c r="B269" s="64" t="str">
        <f t="shared" si="24"/>
        <v>D'ABBRUZZO_ARMANDO_M06</v>
      </c>
      <c r="C269" s="22" t="s">
        <v>1152</v>
      </c>
      <c r="D269" s="23" t="s">
        <v>15</v>
      </c>
      <c r="E269" s="23" t="str">
        <f>VLOOKUP(D269,CAT!$E$2:$F$26,2)</f>
        <v>M06</v>
      </c>
      <c r="F269" s="23" t="s">
        <v>1141</v>
      </c>
      <c r="G269" s="39" t="s">
        <v>80</v>
      </c>
      <c r="H269" s="24">
        <v>24842</v>
      </c>
      <c r="I269" s="22" t="s">
        <v>1167</v>
      </c>
      <c r="J269" s="23" t="s">
        <v>92</v>
      </c>
      <c r="K269" s="22">
        <f t="shared" si="25"/>
        <v>1</v>
      </c>
      <c r="L269" s="23" t="str">
        <f>IF(SUMIF(I_TAPPA!A:A,B269,I_TAPPA!O:O)=0,"",SUMIF(I_TAPPA!A:A,B269,I_TAPPA!O:O))</f>
        <v/>
      </c>
      <c r="M269" s="26" t="str">
        <f>IF(SUMIF(II_TAPPA!A:A,B269,II_TAPPA!O:O)=0,"",SUMIF(II_TAPPA!A:A,B269,II_TAPPA!O:O))</f>
        <v/>
      </c>
      <c r="N269" s="26" t="str">
        <f>IF(SUMIF(III_TAPPA!A:A,B269,III_TAPPA!O:O)=0,"",SUMIF(III_TAPPA!A:A,B269,III_TAPPA!O:O))</f>
        <v/>
      </c>
      <c r="O269" s="26">
        <f>IF(SUMIF(IV_TAPPA!A:A,B269,IV_TAPPA!S:S)=0,"",SUMIF(IV_TAPPA!A:A,B269,IV_TAPPA!S:S))</f>
        <v>97</v>
      </c>
      <c r="P269" s="26" t="str">
        <f>IF(SUMIF(V_TAPPA!A:A,B269,V_TAPPA!O:O)=0,"",SUMIF(V_TAPPA!A:A,B269,V_TAPPA!O:O))</f>
        <v/>
      </c>
      <c r="Q269" s="26" t="str">
        <f>IF(SUMIF(VI_TAPPA!A:A,B269,VI_TAPPA!O:O)=0,"",SUMIF(VI_TAPPA!A:A,B269,VI_TAPPA!O:O))</f>
        <v/>
      </c>
      <c r="R269" s="26" t="str">
        <f>IF(SUMIF(VII_TAPPA!A:A,B269,VII_TAPPA!O:O)=0,"",SUMIF(VII_TAPPA!A:A,B269,VII_TAPPA!O:O))</f>
        <v/>
      </c>
      <c r="S269" s="26" t="str">
        <f>IF(SUMIF(VIII_TAPPA!A:A,B269,VIII_TAPPA!O:O)=0,"",SUMIF(VIII_TAPPA!A:A,B269,VIII_TAPPA!O:O))</f>
        <v/>
      </c>
      <c r="T269" s="26">
        <f t="shared" si="26"/>
        <v>97</v>
      </c>
      <c r="U269" s="26">
        <f t="shared" si="27"/>
        <v>0</v>
      </c>
      <c r="V269" s="26">
        <f t="shared" si="28"/>
        <v>97</v>
      </c>
    </row>
    <row r="270" spans="1:22" ht="12.95" hidden="1" customHeight="1" x14ac:dyDescent="0.2">
      <c r="A270" s="25">
        <f t="shared" si="29"/>
        <v>269</v>
      </c>
      <c r="B270" s="64" t="str">
        <f t="shared" si="24"/>
        <v>BELLASSAI_GIUSEPPE_M07</v>
      </c>
      <c r="C270" s="22" t="s">
        <v>531</v>
      </c>
      <c r="D270" s="23" t="s">
        <v>17</v>
      </c>
      <c r="E270" s="23" t="str">
        <f>VLOOKUP(D270,CAT!$E$2:$F$26,2)</f>
        <v>M07</v>
      </c>
      <c r="F270" s="23" t="s">
        <v>532</v>
      </c>
      <c r="G270" s="39" t="s">
        <v>21</v>
      </c>
      <c r="H270" s="24">
        <v>22730</v>
      </c>
      <c r="I270" s="22" t="s">
        <v>821</v>
      </c>
      <c r="J270" s="23" t="s">
        <v>1194</v>
      </c>
      <c r="K270" s="22">
        <f t="shared" si="25"/>
        <v>1</v>
      </c>
      <c r="L270" s="23" t="str">
        <f>IF(SUMIF(I_TAPPA!A:A,B270,I_TAPPA!O:O)=0,"",SUMIF(I_TAPPA!A:A,B270,I_TAPPA!O:O))</f>
        <v/>
      </c>
      <c r="M270" s="26" t="str">
        <f>IF(SUMIF(II_TAPPA!A:A,B270,II_TAPPA!O:O)=0,"",SUMIF(II_TAPPA!A:A,B270,II_TAPPA!O:O))</f>
        <v/>
      </c>
      <c r="N270" s="26" t="str">
        <f>IF(SUMIF(III_TAPPA!A:A,B270,III_TAPPA!O:O)=0,"",SUMIF(III_TAPPA!A:A,B270,III_TAPPA!O:O))</f>
        <v/>
      </c>
      <c r="O270" s="26">
        <f>IF(SUMIF(IV_TAPPA!A:A,B270,IV_TAPPA!S:S)=0,"",SUMIF(IV_TAPPA!A:A,B270,IV_TAPPA!S:S))</f>
        <v>94</v>
      </c>
      <c r="P270" s="26" t="str">
        <f>IF(SUMIF(V_TAPPA!A:A,B270,V_TAPPA!O:O)=0,"",SUMIF(V_TAPPA!A:A,B270,V_TAPPA!O:O))</f>
        <v/>
      </c>
      <c r="Q270" s="26" t="str">
        <f>IF(SUMIF(VI_TAPPA!A:A,B270,VI_TAPPA!O:O)=0,"",SUMIF(VI_TAPPA!A:A,B270,VI_TAPPA!O:O))</f>
        <v/>
      </c>
      <c r="R270" s="26" t="str">
        <f>IF(SUMIF(VII_TAPPA!A:A,B270,VII_TAPPA!O:O)=0,"",SUMIF(VII_TAPPA!A:A,B270,VII_TAPPA!O:O))</f>
        <v/>
      </c>
      <c r="S270" s="26" t="str">
        <f>IF(SUMIF(VIII_TAPPA!A:A,B270,VIII_TAPPA!O:O)=0,"",SUMIF(VIII_TAPPA!A:A,B270,VIII_TAPPA!O:O))</f>
        <v/>
      </c>
      <c r="T270" s="26">
        <f t="shared" si="26"/>
        <v>94</v>
      </c>
      <c r="U270" s="26">
        <f t="shared" si="27"/>
        <v>0</v>
      </c>
      <c r="V270" s="26">
        <f t="shared" si="28"/>
        <v>94</v>
      </c>
    </row>
    <row r="271" spans="1:22" ht="12.95" hidden="1" customHeight="1" x14ac:dyDescent="0.2">
      <c r="A271" s="25">
        <f t="shared" si="29"/>
        <v>270</v>
      </c>
      <c r="B271" s="64" t="str">
        <f t="shared" si="24"/>
        <v>CASTELLUCCI_FRANCESCO_M05</v>
      </c>
      <c r="C271" s="22" t="s">
        <v>547</v>
      </c>
      <c r="D271" s="23" t="s">
        <v>29</v>
      </c>
      <c r="E271" s="23" t="str">
        <f>VLOOKUP(D271,CAT!$E$2:$F$26,2)</f>
        <v>M05</v>
      </c>
      <c r="F271" s="23" t="s">
        <v>363</v>
      </c>
      <c r="G271" s="39" t="s">
        <v>109</v>
      </c>
      <c r="H271" s="24">
        <v>26428</v>
      </c>
      <c r="I271" s="22" t="s">
        <v>821</v>
      </c>
      <c r="J271" s="23" t="s">
        <v>1194</v>
      </c>
      <c r="K271" s="22">
        <f t="shared" si="25"/>
        <v>1</v>
      </c>
      <c r="L271" s="23" t="str">
        <f>IF(SUMIF(I_TAPPA!A:A,B271,I_TAPPA!O:O)=0,"",SUMIF(I_TAPPA!A:A,B271,I_TAPPA!O:O))</f>
        <v/>
      </c>
      <c r="M271" s="26" t="str">
        <f>IF(SUMIF(II_TAPPA!A:A,B271,II_TAPPA!O:O)=0,"",SUMIF(II_TAPPA!A:A,B271,II_TAPPA!O:O))</f>
        <v/>
      </c>
      <c r="N271" s="26" t="str">
        <f>IF(SUMIF(III_TAPPA!A:A,B271,III_TAPPA!O:O)=0,"",SUMIF(III_TAPPA!A:A,B271,III_TAPPA!O:O))</f>
        <v/>
      </c>
      <c r="O271" s="26">
        <f>IF(SUMIF(IV_TAPPA!A:A,B271,IV_TAPPA!S:S)=0,"",SUMIF(IV_TAPPA!A:A,B271,IV_TAPPA!S:S))</f>
        <v>92</v>
      </c>
      <c r="P271" s="26" t="str">
        <f>IF(SUMIF(V_TAPPA!A:A,B271,V_TAPPA!O:O)=0,"",SUMIF(V_TAPPA!A:A,B271,V_TAPPA!O:O))</f>
        <v/>
      </c>
      <c r="Q271" s="26" t="str">
        <f>IF(SUMIF(VI_TAPPA!A:A,B271,VI_TAPPA!O:O)=0,"",SUMIF(VI_TAPPA!A:A,B271,VI_TAPPA!O:O))</f>
        <v/>
      </c>
      <c r="R271" s="26" t="str">
        <f>IF(SUMIF(VII_TAPPA!A:A,B271,VII_TAPPA!O:O)=0,"",SUMIF(VII_TAPPA!A:A,B271,VII_TAPPA!O:O))</f>
        <v/>
      </c>
      <c r="S271" s="26" t="str">
        <f>IF(SUMIF(VIII_TAPPA!A:A,B271,VIII_TAPPA!O:O)=0,"",SUMIF(VIII_TAPPA!A:A,B271,VIII_TAPPA!O:O))</f>
        <v/>
      </c>
      <c r="T271" s="26">
        <f t="shared" si="26"/>
        <v>92</v>
      </c>
      <c r="U271" s="26">
        <f t="shared" si="27"/>
        <v>0</v>
      </c>
      <c r="V271" s="26">
        <f t="shared" si="28"/>
        <v>92</v>
      </c>
    </row>
    <row r="272" spans="1:22" ht="12.95" hidden="1" customHeight="1" x14ac:dyDescent="0.2">
      <c r="A272" s="25">
        <f t="shared" si="29"/>
        <v>271</v>
      </c>
      <c r="B272" s="64" t="str">
        <f t="shared" si="24"/>
        <v>D'ALOISE_FRANCESCO_M08</v>
      </c>
      <c r="C272" s="22">
        <v>190534412</v>
      </c>
      <c r="D272" s="23" t="s">
        <v>9</v>
      </c>
      <c r="E272" s="23" t="str">
        <f>VLOOKUP(D272,CAT!$E$2:$F$26,2)</f>
        <v>M08</v>
      </c>
      <c r="F272" s="23" t="s">
        <v>359</v>
      </c>
      <c r="G272" s="39" t="s">
        <v>109</v>
      </c>
      <c r="H272" s="24">
        <v>20902</v>
      </c>
      <c r="I272" s="22" t="s">
        <v>901</v>
      </c>
      <c r="J272" s="23" t="s">
        <v>953</v>
      </c>
      <c r="K272" s="22">
        <f t="shared" si="25"/>
        <v>1</v>
      </c>
      <c r="L272" s="23" t="str">
        <f>IF(SUMIF(I_TAPPA!A:A,B272,I_TAPPA!O:O)=0,"",SUMIF(I_TAPPA!A:A,B272,I_TAPPA!O:O))</f>
        <v/>
      </c>
      <c r="M272" s="26" t="str">
        <f>IF(SUMIF(II_TAPPA!A:A,B272,II_TAPPA!O:O)=0,"",SUMIF(II_TAPPA!A:A,B272,II_TAPPA!O:O))</f>
        <v/>
      </c>
      <c r="N272" s="26" t="str">
        <f>IF(SUMIF(III_TAPPA!A:A,B272,III_TAPPA!O:O)=0,"",SUMIF(III_TAPPA!A:A,B272,III_TAPPA!O:O))</f>
        <v/>
      </c>
      <c r="O272" s="26">
        <f>IF(SUMIF(IV_TAPPA!A:A,B272,IV_TAPPA!S:S)=0,"",SUMIF(IV_TAPPA!A:A,B272,IV_TAPPA!S:S))</f>
        <v>90</v>
      </c>
      <c r="P272" s="26" t="str">
        <f>IF(SUMIF(V_TAPPA!A:A,B272,V_TAPPA!O:O)=0,"",SUMIF(V_TAPPA!A:A,B272,V_TAPPA!O:O))</f>
        <v/>
      </c>
      <c r="Q272" s="26" t="str">
        <f>IF(SUMIF(VI_TAPPA!A:A,B272,VI_TAPPA!O:O)=0,"",SUMIF(VI_TAPPA!A:A,B272,VI_TAPPA!O:O))</f>
        <v/>
      </c>
      <c r="R272" s="26" t="str">
        <f>IF(SUMIF(VII_TAPPA!A:A,B272,VII_TAPPA!O:O)=0,"",SUMIF(VII_TAPPA!A:A,B272,VII_TAPPA!O:O))</f>
        <v/>
      </c>
      <c r="S272" s="26" t="str">
        <f>IF(SUMIF(VIII_TAPPA!A:A,B272,VIII_TAPPA!O:O)=0,"",SUMIF(VIII_TAPPA!A:A,B272,VIII_TAPPA!O:O))</f>
        <v/>
      </c>
      <c r="T272" s="26">
        <f t="shared" si="26"/>
        <v>90</v>
      </c>
      <c r="U272" s="26">
        <f t="shared" si="27"/>
        <v>0</v>
      </c>
      <c r="V272" s="26">
        <f t="shared" si="28"/>
        <v>90</v>
      </c>
    </row>
    <row r="273" spans="1:22" ht="12.95" hidden="1" customHeight="1" x14ac:dyDescent="0.2">
      <c r="A273" s="25">
        <f t="shared" si="29"/>
        <v>272</v>
      </c>
      <c r="B273" s="64" t="str">
        <f t="shared" si="24"/>
        <v>DI_LELLA_LUCIO_M07</v>
      </c>
      <c r="C273" s="22" t="s">
        <v>831</v>
      </c>
      <c r="D273" s="23" t="s">
        <v>17</v>
      </c>
      <c r="E273" s="23" t="str">
        <f>VLOOKUP(D273,CAT!$E$2:$F$26,2)</f>
        <v>M07</v>
      </c>
      <c r="F273" s="23" t="s">
        <v>1129</v>
      </c>
      <c r="G273" s="39" t="s">
        <v>489</v>
      </c>
      <c r="H273" s="24">
        <v>22993</v>
      </c>
      <c r="I273" s="22" t="s">
        <v>901</v>
      </c>
      <c r="J273" s="23" t="s">
        <v>953</v>
      </c>
      <c r="K273" s="22">
        <f t="shared" si="25"/>
        <v>1</v>
      </c>
      <c r="L273" s="23" t="str">
        <f>IF(SUMIF(I_TAPPA!A:A,B273,I_TAPPA!O:O)=0,"",SUMIF(I_TAPPA!A:A,B273,I_TAPPA!O:O))</f>
        <v/>
      </c>
      <c r="M273" s="26" t="str">
        <f>IF(SUMIF(II_TAPPA!A:A,B273,II_TAPPA!O:O)=0,"",SUMIF(II_TAPPA!A:A,B273,II_TAPPA!O:O))</f>
        <v/>
      </c>
      <c r="N273" s="26" t="str">
        <f>IF(SUMIF(III_TAPPA!A:A,B273,III_TAPPA!O:O)=0,"",SUMIF(III_TAPPA!A:A,B273,III_TAPPA!O:O))</f>
        <v/>
      </c>
      <c r="O273" s="26">
        <f>IF(SUMIF(IV_TAPPA!A:A,B273,IV_TAPPA!S:S)=0,"",SUMIF(IV_TAPPA!A:A,B273,IV_TAPPA!S:S))</f>
        <v>84</v>
      </c>
      <c r="P273" s="26" t="str">
        <f>IF(SUMIF(V_TAPPA!A:A,B273,V_TAPPA!O:O)=0,"",SUMIF(V_TAPPA!A:A,B273,V_TAPPA!O:O))</f>
        <v/>
      </c>
      <c r="Q273" s="26" t="str">
        <f>IF(SUMIF(VI_TAPPA!A:A,B273,VI_TAPPA!O:O)=0,"",SUMIF(VI_TAPPA!A:A,B273,VI_TAPPA!O:O))</f>
        <v/>
      </c>
      <c r="R273" s="26" t="str">
        <f>IF(SUMIF(VII_TAPPA!A:A,B273,VII_TAPPA!O:O)=0,"",SUMIF(VII_TAPPA!A:A,B273,VII_TAPPA!O:O))</f>
        <v/>
      </c>
      <c r="S273" s="26" t="str">
        <f>IF(SUMIF(VIII_TAPPA!A:A,B273,VIII_TAPPA!O:O)=0,"",SUMIF(VIII_TAPPA!A:A,B273,VIII_TAPPA!O:O))</f>
        <v/>
      </c>
      <c r="T273" s="26">
        <f t="shared" si="26"/>
        <v>84</v>
      </c>
      <c r="U273" s="26">
        <f t="shared" si="27"/>
        <v>0</v>
      </c>
      <c r="V273" s="26">
        <f t="shared" si="28"/>
        <v>84</v>
      </c>
    </row>
    <row r="274" spans="1:22" ht="12.95" hidden="1" customHeight="1" x14ac:dyDescent="0.2">
      <c r="A274" s="25">
        <f t="shared" si="29"/>
        <v>273</v>
      </c>
      <c r="B274" s="64" t="str">
        <f t="shared" si="24"/>
        <v>PEDICINI_CIRIACO_M08</v>
      </c>
      <c r="C274" s="22" t="s">
        <v>805</v>
      </c>
      <c r="D274" s="23" t="s">
        <v>9</v>
      </c>
      <c r="E274" s="23" t="str">
        <f>VLOOKUP(D274,CAT!$E$2:$F$26,2)</f>
        <v>M08</v>
      </c>
      <c r="F274" s="23" t="s">
        <v>806</v>
      </c>
      <c r="G274" s="39" t="s">
        <v>807</v>
      </c>
      <c r="H274" s="24">
        <v>21196</v>
      </c>
      <c r="I274" s="22" t="s">
        <v>821</v>
      </c>
      <c r="J274" s="23" t="s">
        <v>1194</v>
      </c>
      <c r="K274" s="22">
        <f t="shared" si="25"/>
        <v>1</v>
      </c>
      <c r="L274" s="23" t="str">
        <f>IF(SUMIF(I_TAPPA!A:A,B274,I_TAPPA!O:O)=0,"",SUMIF(I_TAPPA!A:A,B274,I_TAPPA!O:O))</f>
        <v/>
      </c>
      <c r="M274" s="26" t="str">
        <f>IF(SUMIF(II_TAPPA!A:A,B274,II_TAPPA!O:O)=0,"",SUMIF(II_TAPPA!A:A,B274,II_TAPPA!O:O))</f>
        <v/>
      </c>
      <c r="N274" s="26" t="str">
        <f>IF(SUMIF(III_TAPPA!A:A,B274,III_TAPPA!O:O)=0,"",SUMIF(III_TAPPA!A:A,B274,III_TAPPA!O:O))</f>
        <v/>
      </c>
      <c r="O274" s="26">
        <f>IF(SUMIF(IV_TAPPA!A:A,B274,IV_TAPPA!S:S)=0,"",SUMIF(IV_TAPPA!A:A,B274,IV_TAPPA!S:S))</f>
        <v>82</v>
      </c>
      <c r="P274" s="26" t="str">
        <f>IF(SUMIF(V_TAPPA!A:A,B274,V_TAPPA!O:O)=0,"",SUMIF(V_TAPPA!A:A,B274,V_TAPPA!O:O))</f>
        <v/>
      </c>
      <c r="Q274" s="26" t="str">
        <f>IF(SUMIF(VI_TAPPA!A:A,B274,VI_TAPPA!O:O)=0,"",SUMIF(VI_TAPPA!A:A,B274,VI_TAPPA!O:O))</f>
        <v/>
      </c>
      <c r="R274" s="26" t="str">
        <f>IF(SUMIF(VII_TAPPA!A:A,B274,VII_TAPPA!O:O)=0,"",SUMIF(VII_TAPPA!A:A,B274,VII_TAPPA!O:O))</f>
        <v/>
      </c>
      <c r="S274" s="26" t="str">
        <f>IF(SUMIF(VIII_TAPPA!A:A,B274,VIII_TAPPA!O:O)=0,"",SUMIF(VIII_TAPPA!A:A,B274,VIII_TAPPA!O:O))</f>
        <v/>
      </c>
      <c r="T274" s="26">
        <f t="shared" si="26"/>
        <v>82</v>
      </c>
      <c r="U274" s="26">
        <f t="shared" si="27"/>
        <v>0</v>
      </c>
      <c r="V274" s="26">
        <f t="shared" si="28"/>
        <v>82</v>
      </c>
    </row>
    <row r="275" spans="1:22" ht="12.95" hidden="1" customHeight="1" x14ac:dyDescent="0.2">
      <c r="A275" s="25">
        <f t="shared" si="29"/>
        <v>274</v>
      </c>
      <c r="B275" s="64" t="str">
        <f t="shared" si="24"/>
        <v>CALANDRIELLO_ROBERTO_M04</v>
      </c>
      <c r="C275" s="22" t="s">
        <v>542</v>
      </c>
      <c r="D275" s="23" t="s">
        <v>7</v>
      </c>
      <c r="E275" s="23" t="str">
        <f>VLOOKUP(D275,CAT!$E$2:$F$26,2)</f>
        <v>M04</v>
      </c>
      <c r="F275" s="23" t="s">
        <v>129</v>
      </c>
      <c r="G275" s="39" t="s">
        <v>25</v>
      </c>
      <c r="H275" s="24">
        <v>28099</v>
      </c>
      <c r="I275" s="22" t="s">
        <v>821</v>
      </c>
      <c r="J275" s="23" t="s">
        <v>1194</v>
      </c>
      <c r="K275" s="22">
        <f t="shared" si="25"/>
        <v>1</v>
      </c>
      <c r="L275" s="23" t="str">
        <f>IF(SUMIF(I_TAPPA!A:A,B275,I_TAPPA!O:O)=0,"",SUMIF(I_TAPPA!A:A,B275,I_TAPPA!O:O))</f>
        <v/>
      </c>
      <c r="M275" s="26" t="str">
        <f>IF(SUMIF(II_TAPPA!A:A,B275,II_TAPPA!O:O)=0,"",SUMIF(II_TAPPA!A:A,B275,II_TAPPA!O:O))</f>
        <v/>
      </c>
      <c r="N275" s="26" t="str">
        <f>IF(SUMIF(III_TAPPA!A:A,B275,III_TAPPA!O:O)=0,"",SUMIF(III_TAPPA!A:A,B275,III_TAPPA!O:O))</f>
        <v/>
      </c>
      <c r="O275" s="26">
        <f>IF(SUMIF(IV_TAPPA!A:A,B275,IV_TAPPA!S:S)=0,"",SUMIF(IV_TAPPA!A:A,B275,IV_TAPPA!S:S))</f>
        <v>78</v>
      </c>
      <c r="P275" s="26" t="str">
        <f>IF(SUMIF(V_TAPPA!A:A,B275,V_TAPPA!O:O)=0,"",SUMIF(V_TAPPA!A:A,B275,V_TAPPA!O:O))</f>
        <v/>
      </c>
      <c r="Q275" s="26" t="str">
        <f>IF(SUMIF(VI_TAPPA!A:A,B275,VI_TAPPA!O:O)=0,"",SUMIF(VI_TAPPA!A:A,B275,VI_TAPPA!O:O))</f>
        <v/>
      </c>
      <c r="R275" s="26" t="str">
        <f>IF(SUMIF(VII_TAPPA!A:A,B275,VII_TAPPA!O:O)=0,"",SUMIF(VII_TAPPA!A:A,B275,VII_TAPPA!O:O))</f>
        <v/>
      </c>
      <c r="S275" s="26" t="str">
        <f>IF(SUMIF(VIII_TAPPA!A:A,B275,VIII_TAPPA!O:O)=0,"",SUMIF(VIII_TAPPA!A:A,B275,VIII_TAPPA!O:O))</f>
        <v/>
      </c>
      <c r="T275" s="26">
        <f t="shared" si="26"/>
        <v>78</v>
      </c>
      <c r="U275" s="26">
        <f t="shared" si="27"/>
        <v>0</v>
      </c>
      <c r="V275" s="26">
        <f t="shared" si="28"/>
        <v>78</v>
      </c>
    </row>
    <row r="276" spans="1:22" ht="12.95" hidden="1" customHeight="1" x14ac:dyDescent="0.2">
      <c r="A276" s="25">
        <f t="shared" si="29"/>
        <v>275</v>
      </c>
      <c r="B276" s="64" t="str">
        <f t="shared" si="24"/>
        <v>IARROBINO_FAUSTO_M07</v>
      </c>
      <c r="C276" s="22" t="s">
        <v>607</v>
      </c>
      <c r="D276" s="23" t="s">
        <v>17</v>
      </c>
      <c r="E276" s="23" t="str">
        <f>VLOOKUP(D276,CAT!$E$2:$F$26,2)</f>
        <v>M07</v>
      </c>
      <c r="F276" s="23" t="s">
        <v>372</v>
      </c>
      <c r="G276" s="39" t="s">
        <v>373</v>
      </c>
      <c r="H276" s="24">
        <v>22233</v>
      </c>
      <c r="I276" s="22" t="s">
        <v>821</v>
      </c>
      <c r="J276" s="23" t="s">
        <v>1194</v>
      </c>
      <c r="K276" s="22">
        <f t="shared" si="25"/>
        <v>1</v>
      </c>
      <c r="L276" s="23" t="str">
        <f>IF(SUMIF(I_TAPPA!A:A,B276,I_TAPPA!O:O)=0,"",SUMIF(I_TAPPA!A:A,B276,I_TAPPA!O:O))</f>
        <v/>
      </c>
      <c r="M276" s="26" t="str">
        <f>IF(SUMIF(II_TAPPA!A:A,B276,II_TAPPA!O:O)=0,"",SUMIF(II_TAPPA!A:A,B276,II_TAPPA!O:O))</f>
        <v/>
      </c>
      <c r="N276" s="26" t="str">
        <f>IF(SUMIF(III_TAPPA!A:A,B276,III_TAPPA!O:O)=0,"",SUMIF(III_TAPPA!A:A,B276,III_TAPPA!O:O))</f>
        <v/>
      </c>
      <c r="O276" s="26">
        <f>IF(SUMIF(IV_TAPPA!A:A,B276,IV_TAPPA!S:S)=0,"",SUMIF(IV_TAPPA!A:A,B276,IV_TAPPA!S:S))</f>
        <v>77</v>
      </c>
      <c r="P276" s="26" t="str">
        <f>IF(SUMIF(V_TAPPA!A:A,B276,V_TAPPA!O:O)=0,"",SUMIF(V_TAPPA!A:A,B276,V_TAPPA!O:O))</f>
        <v/>
      </c>
      <c r="Q276" s="26" t="str">
        <f>IF(SUMIF(VI_TAPPA!A:A,B276,VI_TAPPA!O:O)=0,"",SUMIF(VI_TAPPA!A:A,B276,VI_TAPPA!O:O))</f>
        <v/>
      </c>
      <c r="R276" s="26" t="str">
        <f>IF(SUMIF(VII_TAPPA!A:A,B276,VII_TAPPA!O:O)=0,"",SUMIF(VII_TAPPA!A:A,B276,VII_TAPPA!O:O))</f>
        <v/>
      </c>
      <c r="S276" s="26" t="str">
        <f>IF(SUMIF(VIII_TAPPA!A:A,B276,VIII_TAPPA!O:O)=0,"",SUMIF(VIII_TAPPA!A:A,B276,VIII_TAPPA!O:O))</f>
        <v/>
      </c>
      <c r="T276" s="26">
        <f t="shared" si="26"/>
        <v>77</v>
      </c>
      <c r="U276" s="26">
        <f t="shared" si="27"/>
        <v>0</v>
      </c>
      <c r="V276" s="26">
        <f t="shared" si="28"/>
        <v>77</v>
      </c>
    </row>
    <row r="277" spans="1:22" ht="12.95" hidden="1" customHeight="1" x14ac:dyDescent="0.2">
      <c r="A277" s="25">
        <f t="shared" si="29"/>
        <v>276</v>
      </c>
      <c r="B277" s="64" t="str">
        <f t="shared" si="24"/>
        <v>POPOLIZIO_MARIA_F5</v>
      </c>
      <c r="C277" s="22" t="s">
        <v>661</v>
      </c>
      <c r="D277" s="23" t="s">
        <v>51</v>
      </c>
      <c r="E277" s="23" t="str">
        <f>VLOOKUP(D277,CAT!$E$2:$F$26,2)</f>
        <v>F5</v>
      </c>
      <c r="F277" s="23" t="s">
        <v>662</v>
      </c>
      <c r="G277" s="39" t="s">
        <v>96</v>
      </c>
      <c r="H277" s="24">
        <v>26623</v>
      </c>
      <c r="I277" s="22" t="s">
        <v>821</v>
      </c>
      <c r="J277" s="23" t="s">
        <v>1194</v>
      </c>
      <c r="K277" s="22">
        <f t="shared" si="25"/>
        <v>1</v>
      </c>
      <c r="L277" s="23" t="str">
        <f>IF(SUMIF(I_TAPPA!A:A,B277,I_TAPPA!O:O)=0,"",SUMIF(I_TAPPA!A:A,B277,I_TAPPA!O:O))</f>
        <v/>
      </c>
      <c r="M277" s="26" t="str">
        <f>IF(SUMIF(II_TAPPA!A:A,B277,II_TAPPA!O:O)=0,"",SUMIF(II_TAPPA!A:A,B277,II_TAPPA!O:O))</f>
        <v/>
      </c>
      <c r="N277" s="26" t="str">
        <f>IF(SUMIF(III_TAPPA!A:A,B277,III_TAPPA!O:O)=0,"",SUMIF(III_TAPPA!A:A,B277,III_TAPPA!O:O))</f>
        <v/>
      </c>
      <c r="O277" s="26">
        <f>IF(SUMIF(IV_TAPPA!A:A,B277,IV_TAPPA!S:S)=0,"",SUMIF(IV_TAPPA!A:A,B277,IV_TAPPA!S:S))</f>
        <v>74</v>
      </c>
      <c r="P277" s="26" t="str">
        <f>IF(SUMIF(V_TAPPA!A:A,B277,V_TAPPA!O:O)=0,"",SUMIF(V_TAPPA!A:A,B277,V_TAPPA!O:O))</f>
        <v/>
      </c>
      <c r="Q277" s="26" t="str">
        <f>IF(SUMIF(VI_TAPPA!A:A,B277,VI_TAPPA!O:O)=0,"",SUMIF(VI_TAPPA!A:A,B277,VI_TAPPA!O:O))</f>
        <v/>
      </c>
      <c r="R277" s="26" t="str">
        <f>IF(SUMIF(VII_TAPPA!A:A,B277,VII_TAPPA!O:O)=0,"",SUMIF(VII_TAPPA!A:A,B277,VII_TAPPA!O:O))</f>
        <v/>
      </c>
      <c r="S277" s="26" t="str">
        <f>IF(SUMIF(VIII_TAPPA!A:A,B277,VIII_TAPPA!O:O)=0,"",SUMIF(VIII_TAPPA!A:A,B277,VIII_TAPPA!O:O))</f>
        <v/>
      </c>
      <c r="T277" s="26">
        <f t="shared" si="26"/>
        <v>74</v>
      </c>
      <c r="U277" s="26">
        <f t="shared" si="27"/>
        <v>0</v>
      </c>
      <c r="V277" s="26">
        <f t="shared" si="28"/>
        <v>74</v>
      </c>
    </row>
    <row r="278" spans="1:22" ht="12.95" hidden="1" customHeight="1" x14ac:dyDescent="0.2">
      <c r="A278" s="25">
        <f t="shared" si="29"/>
        <v>277</v>
      </c>
      <c r="B278" s="64" t="str">
        <f t="shared" si="24"/>
        <v>VECCHI_ROSARIA_F6</v>
      </c>
      <c r="C278" s="22" t="s">
        <v>690</v>
      </c>
      <c r="D278" s="23" t="s">
        <v>31</v>
      </c>
      <c r="E278" s="23" t="str">
        <f>VLOOKUP(D278,CAT!$E$2:$F$26,2)</f>
        <v>F6</v>
      </c>
      <c r="F278" s="23" t="s">
        <v>691</v>
      </c>
      <c r="G278" s="39" t="s">
        <v>692</v>
      </c>
      <c r="H278" s="24">
        <v>24247</v>
      </c>
      <c r="I278" s="22" t="s">
        <v>821</v>
      </c>
      <c r="J278" s="23" t="s">
        <v>1194</v>
      </c>
      <c r="K278" s="22">
        <f t="shared" si="25"/>
        <v>1</v>
      </c>
      <c r="L278" s="23" t="str">
        <f>IF(SUMIF(I_TAPPA!A:A,B278,I_TAPPA!O:O)=0,"",SUMIF(I_TAPPA!A:A,B278,I_TAPPA!O:O))</f>
        <v/>
      </c>
      <c r="M278" s="26" t="str">
        <f>IF(SUMIF(II_TAPPA!A:A,B278,II_TAPPA!O:O)=0,"",SUMIF(II_TAPPA!A:A,B278,II_TAPPA!O:O))</f>
        <v/>
      </c>
      <c r="N278" s="26" t="str">
        <f>IF(SUMIF(III_TAPPA!A:A,B278,III_TAPPA!O:O)=0,"",SUMIF(III_TAPPA!A:A,B278,III_TAPPA!O:O))</f>
        <v/>
      </c>
      <c r="O278" s="26">
        <f>IF(SUMIF(IV_TAPPA!A:A,B278,IV_TAPPA!S:S)=0,"",SUMIF(IV_TAPPA!A:A,B278,IV_TAPPA!S:S))</f>
        <v>70</v>
      </c>
      <c r="P278" s="26" t="str">
        <f>IF(SUMIF(V_TAPPA!A:A,B278,V_TAPPA!O:O)=0,"",SUMIF(V_TAPPA!A:A,B278,V_TAPPA!O:O))</f>
        <v/>
      </c>
      <c r="Q278" s="26" t="str">
        <f>IF(SUMIF(VI_TAPPA!A:A,B278,VI_TAPPA!O:O)=0,"",SUMIF(VI_TAPPA!A:A,B278,VI_TAPPA!O:O))</f>
        <v/>
      </c>
      <c r="R278" s="26" t="str">
        <f>IF(SUMIF(VII_TAPPA!A:A,B278,VII_TAPPA!O:O)=0,"",SUMIF(VII_TAPPA!A:A,B278,VII_TAPPA!O:O))</f>
        <v/>
      </c>
      <c r="S278" s="26" t="str">
        <f>IF(SUMIF(VIII_TAPPA!A:A,B278,VIII_TAPPA!O:O)=0,"",SUMIF(VIII_TAPPA!A:A,B278,VIII_TAPPA!O:O))</f>
        <v/>
      </c>
      <c r="T278" s="26">
        <f t="shared" si="26"/>
        <v>70</v>
      </c>
      <c r="U278" s="26">
        <f t="shared" si="27"/>
        <v>0</v>
      </c>
      <c r="V278" s="26">
        <f t="shared" si="28"/>
        <v>70</v>
      </c>
    </row>
    <row r="279" spans="1:22" ht="12.95" hidden="1" customHeight="1" x14ac:dyDescent="0.2">
      <c r="A279" s="25">
        <f t="shared" si="29"/>
        <v>278</v>
      </c>
      <c r="B279" s="64" t="str">
        <f t="shared" si="24"/>
        <v>FERRARO_MARIO_M05</v>
      </c>
      <c r="C279" s="22" t="s">
        <v>787</v>
      </c>
      <c r="D279" s="23" t="s">
        <v>29</v>
      </c>
      <c r="E279" s="23" t="str">
        <f>VLOOKUP(D279,CAT!$E$2:$F$26,2)</f>
        <v>M05</v>
      </c>
      <c r="F279" s="23" t="s">
        <v>788</v>
      </c>
      <c r="G279" s="39" t="s">
        <v>55</v>
      </c>
      <c r="H279" s="24">
        <v>26044</v>
      </c>
      <c r="I279" s="22" t="s">
        <v>821</v>
      </c>
      <c r="J279" s="23" t="s">
        <v>1194</v>
      </c>
      <c r="K279" s="22">
        <f t="shared" si="25"/>
        <v>1</v>
      </c>
      <c r="L279" s="23" t="str">
        <f>IF(SUMIF(I_TAPPA!A:A,B279,I_TAPPA!O:O)=0,"",SUMIF(I_TAPPA!A:A,B279,I_TAPPA!O:O))</f>
        <v/>
      </c>
      <c r="M279" s="26" t="str">
        <f>IF(SUMIF(II_TAPPA!A:A,B279,II_TAPPA!O:O)=0,"",SUMIF(II_TAPPA!A:A,B279,II_TAPPA!O:O))</f>
        <v/>
      </c>
      <c r="N279" s="26" t="str">
        <f>IF(SUMIF(III_TAPPA!A:A,B279,III_TAPPA!O:O)=0,"",SUMIF(III_TAPPA!A:A,B279,III_TAPPA!O:O))</f>
        <v/>
      </c>
      <c r="O279" s="26">
        <f>IF(SUMIF(IV_TAPPA!A:A,B279,IV_TAPPA!S:S)=0,"",SUMIF(IV_TAPPA!A:A,B279,IV_TAPPA!S:S))</f>
        <v>69</v>
      </c>
      <c r="P279" s="26" t="str">
        <f>IF(SUMIF(V_TAPPA!A:A,B279,V_TAPPA!O:O)=0,"",SUMIF(V_TAPPA!A:A,B279,V_TAPPA!O:O))</f>
        <v/>
      </c>
      <c r="Q279" s="26" t="str">
        <f>IF(SUMIF(VI_TAPPA!A:A,B279,VI_TAPPA!O:O)=0,"",SUMIF(VI_TAPPA!A:A,B279,VI_TAPPA!O:O))</f>
        <v/>
      </c>
      <c r="R279" s="26" t="str">
        <f>IF(SUMIF(VII_TAPPA!A:A,B279,VII_TAPPA!O:O)=0,"",SUMIF(VII_TAPPA!A:A,B279,VII_TAPPA!O:O))</f>
        <v/>
      </c>
      <c r="S279" s="26" t="str">
        <f>IF(SUMIF(VIII_TAPPA!A:A,B279,VIII_TAPPA!O:O)=0,"",SUMIF(VIII_TAPPA!A:A,B279,VIII_TAPPA!O:O))</f>
        <v/>
      </c>
      <c r="T279" s="26">
        <f t="shared" si="26"/>
        <v>69</v>
      </c>
      <c r="U279" s="26">
        <f t="shared" si="27"/>
        <v>0</v>
      </c>
      <c r="V279" s="26">
        <f t="shared" si="28"/>
        <v>69</v>
      </c>
    </row>
    <row r="280" spans="1:22" ht="12.95" hidden="1" customHeight="1" x14ac:dyDescent="0.2">
      <c r="A280" s="25">
        <f t="shared" si="29"/>
        <v>279</v>
      </c>
      <c r="B280" s="64" t="str">
        <f t="shared" si="24"/>
        <v>LIVERINI_FILIPPO_M07</v>
      </c>
      <c r="C280" s="22" t="s">
        <v>617</v>
      </c>
      <c r="D280" s="23" t="s">
        <v>17</v>
      </c>
      <c r="E280" s="23" t="str">
        <f>VLOOKUP(D280,CAT!$E$2:$F$26,2)</f>
        <v>M07</v>
      </c>
      <c r="F280" s="23" t="s">
        <v>618</v>
      </c>
      <c r="G280" s="39" t="s">
        <v>147</v>
      </c>
      <c r="H280" s="24">
        <v>22759</v>
      </c>
      <c r="I280" s="22" t="s">
        <v>821</v>
      </c>
      <c r="J280" s="23" t="s">
        <v>1194</v>
      </c>
      <c r="K280" s="22">
        <f t="shared" si="25"/>
        <v>1</v>
      </c>
      <c r="L280" s="23" t="str">
        <f>IF(SUMIF(I_TAPPA!A:A,B280,I_TAPPA!O:O)=0,"",SUMIF(I_TAPPA!A:A,B280,I_TAPPA!O:O))</f>
        <v/>
      </c>
      <c r="M280" s="26" t="str">
        <f>IF(SUMIF(II_TAPPA!A:A,B280,II_TAPPA!O:O)=0,"",SUMIF(II_TAPPA!A:A,B280,II_TAPPA!O:O))</f>
        <v/>
      </c>
      <c r="N280" s="26" t="str">
        <f>IF(SUMIF(III_TAPPA!A:A,B280,III_TAPPA!O:O)=0,"",SUMIF(III_TAPPA!A:A,B280,III_TAPPA!O:O))</f>
        <v/>
      </c>
      <c r="O280" s="26">
        <f>IF(SUMIF(IV_TAPPA!A:A,B280,IV_TAPPA!S:S)=0,"",SUMIF(IV_TAPPA!A:A,B280,IV_TAPPA!S:S))</f>
        <v>68</v>
      </c>
      <c r="P280" s="26" t="str">
        <f>IF(SUMIF(V_TAPPA!A:A,B280,V_TAPPA!O:O)=0,"",SUMIF(V_TAPPA!A:A,B280,V_TAPPA!O:O))</f>
        <v/>
      </c>
      <c r="Q280" s="26" t="str">
        <f>IF(SUMIF(VI_TAPPA!A:A,B280,VI_TAPPA!O:O)=0,"",SUMIF(VI_TAPPA!A:A,B280,VI_TAPPA!O:O))</f>
        <v/>
      </c>
      <c r="R280" s="26" t="str">
        <f>IF(SUMIF(VII_TAPPA!A:A,B280,VII_TAPPA!O:O)=0,"",SUMIF(VII_TAPPA!A:A,B280,VII_TAPPA!O:O))</f>
        <v/>
      </c>
      <c r="S280" s="26" t="str">
        <f>IF(SUMIF(VIII_TAPPA!A:A,B280,VIII_TAPPA!O:O)=0,"",SUMIF(VIII_TAPPA!A:A,B280,VIII_TAPPA!O:O))</f>
        <v/>
      </c>
      <c r="T280" s="26">
        <f t="shared" si="26"/>
        <v>68</v>
      </c>
      <c r="U280" s="26">
        <f t="shared" si="27"/>
        <v>0</v>
      </c>
      <c r="V280" s="26">
        <f t="shared" si="28"/>
        <v>68</v>
      </c>
    </row>
    <row r="281" spans="1:22" ht="12.95" hidden="1" customHeight="1" x14ac:dyDescent="0.2">
      <c r="A281" s="25">
        <f t="shared" si="29"/>
        <v>280</v>
      </c>
      <c r="B281" s="64" t="str">
        <f t="shared" si="24"/>
        <v>DI_MEZZA_EMMA_F5</v>
      </c>
      <c r="C281" s="22" t="s">
        <v>786</v>
      </c>
      <c r="D281" s="23" t="s">
        <v>51</v>
      </c>
      <c r="E281" s="23" t="str">
        <f>VLOOKUP(D281,CAT!$E$2:$F$26,2)</f>
        <v>F5</v>
      </c>
      <c r="F281" s="23" t="s">
        <v>1110</v>
      </c>
      <c r="G281" s="39" t="s">
        <v>726</v>
      </c>
      <c r="H281" s="24">
        <v>25750</v>
      </c>
      <c r="I281" s="22" t="s">
        <v>821</v>
      </c>
      <c r="J281" s="23" t="s">
        <v>1194</v>
      </c>
      <c r="K281" s="22">
        <f t="shared" si="25"/>
        <v>1</v>
      </c>
      <c r="L281" s="23" t="str">
        <f>IF(SUMIF(I_TAPPA!A:A,B281,I_TAPPA!O:O)=0,"",SUMIF(I_TAPPA!A:A,B281,I_TAPPA!O:O))</f>
        <v/>
      </c>
      <c r="M281" s="26" t="str">
        <f>IF(SUMIF(II_TAPPA!A:A,B281,II_TAPPA!O:O)=0,"",SUMIF(II_TAPPA!A:A,B281,II_TAPPA!O:O))</f>
        <v/>
      </c>
      <c r="N281" s="26" t="str">
        <f>IF(SUMIF(III_TAPPA!A:A,B281,III_TAPPA!O:O)=0,"",SUMIF(III_TAPPA!A:A,B281,III_TAPPA!O:O))</f>
        <v/>
      </c>
      <c r="O281" s="26">
        <f>IF(SUMIF(IV_TAPPA!A:A,B281,IV_TAPPA!S:S)=0,"",SUMIF(IV_TAPPA!A:A,B281,IV_TAPPA!S:S))</f>
        <v>62</v>
      </c>
      <c r="P281" s="26" t="str">
        <f>IF(SUMIF(V_TAPPA!A:A,B281,V_TAPPA!O:O)=0,"",SUMIF(V_TAPPA!A:A,B281,V_TAPPA!O:O))</f>
        <v/>
      </c>
      <c r="Q281" s="26" t="str">
        <f>IF(SUMIF(VI_TAPPA!A:A,B281,VI_TAPPA!O:O)=0,"",SUMIF(VI_TAPPA!A:A,B281,VI_TAPPA!O:O))</f>
        <v/>
      </c>
      <c r="R281" s="26" t="str">
        <f>IF(SUMIF(VII_TAPPA!A:A,B281,VII_TAPPA!O:O)=0,"",SUMIF(VII_TAPPA!A:A,B281,VII_TAPPA!O:O))</f>
        <v/>
      </c>
      <c r="S281" s="26" t="str">
        <f>IF(SUMIF(VIII_TAPPA!A:A,B281,VIII_TAPPA!O:O)=0,"",SUMIF(VIII_TAPPA!A:A,B281,VIII_TAPPA!O:O))</f>
        <v/>
      </c>
      <c r="T281" s="26">
        <f t="shared" si="26"/>
        <v>62</v>
      </c>
      <c r="U281" s="26">
        <f t="shared" si="27"/>
        <v>0</v>
      </c>
      <c r="V281" s="26">
        <f t="shared" si="28"/>
        <v>62</v>
      </c>
    </row>
    <row r="282" spans="1:22" ht="12.95" hidden="1" customHeight="1" x14ac:dyDescent="0.2">
      <c r="A282" s="25">
        <f t="shared" si="29"/>
        <v>281</v>
      </c>
      <c r="B282" s="64" t="str">
        <f t="shared" si="24"/>
        <v>VITELLI_FEDERICA_F2</v>
      </c>
      <c r="C282" s="22" t="s">
        <v>694</v>
      </c>
      <c r="D282" s="23" t="s">
        <v>12</v>
      </c>
      <c r="E282" s="23" t="str">
        <f>VLOOKUP(D282,CAT!$E$2:$F$26,2)</f>
        <v>F2</v>
      </c>
      <c r="F282" s="23" t="s">
        <v>166</v>
      </c>
      <c r="G282" s="39" t="s">
        <v>165</v>
      </c>
      <c r="H282" s="24">
        <v>32772</v>
      </c>
      <c r="I282" s="22" t="s">
        <v>821</v>
      </c>
      <c r="J282" s="23" t="s">
        <v>1194</v>
      </c>
      <c r="K282" s="22">
        <f t="shared" si="25"/>
        <v>1</v>
      </c>
      <c r="L282" s="23" t="str">
        <f>IF(SUMIF(I_TAPPA!A:A,B282,I_TAPPA!O:O)=0,"",SUMIF(I_TAPPA!A:A,B282,I_TAPPA!O:O))</f>
        <v/>
      </c>
      <c r="M282" s="26" t="str">
        <f>IF(SUMIF(II_TAPPA!A:A,B282,II_TAPPA!O:O)=0,"",SUMIF(II_TAPPA!A:A,B282,II_TAPPA!O:O))</f>
        <v/>
      </c>
      <c r="N282" s="26" t="str">
        <f>IF(SUMIF(III_TAPPA!A:A,B282,III_TAPPA!O:O)=0,"",SUMIF(III_TAPPA!A:A,B282,III_TAPPA!O:O))</f>
        <v/>
      </c>
      <c r="O282" s="26">
        <f>IF(SUMIF(IV_TAPPA!A:A,B282,IV_TAPPA!S:S)=0,"",SUMIF(IV_TAPPA!A:A,B282,IV_TAPPA!S:S))</f>
        <v>60</v>
      </c>
      <c r="P282" s="26" t="str">
        <f>IF(SUMIF(V_TAPPA!A:A,B282,V_TAPPA!O:O)=0,"",SUMIF(V_TAPPA!A:A,B282,V_TAPPA!O:O))</f>
        <v/>
      </c>
      <c r="Q282" s="26" t="str">
        <f>IF(SUMIF(VI_TAPPA!A:A,B282,VI_TAPPA!O:O)=0,"",SUMIF(VI_TAPPA!A:A,B282,VI_TAPPA!O:O))</f>
        <v/>
      </c>
      <c r="R282" s="26" t="str">
        <f>IF(SUMIF(VII_TAPPA!A:A,B282,VII_TAPPA!O:O)=0,"",SUMIF(VII_TAPPA!A:A,B282,VII_TAPPA!O:O))</f>
        <v/>
      </c>
      <c r="S282" s="26" t="str">
        <f>IF(SUMIF(VIII_TAPPA!A:A,B282,VIII_TAPPA!O:O)=0,"",SUMIF(VIII_TAPPA!A:A,B282,VIII_TAPPA!O:O))</f>
        <v/>
      </c>
      <c r="T282" s="26">
        <f t="shared" si="26"/>
        <v>60</v>
      </c>
      <c r="U282" s="26">
        <f t="shared" si="27"/>
        <v>0</v>
      </c>
      <c r="V282" s="26">
        <f t="shared" si="28"/>
        <v>60</v>
      </c>
    </row>
    <row r="283" spans="1:22" ht="12.95" hidden="1" customHeight="1" x14ac:dyDescent="0.2">
      <c r="A283" s="25">
        <f t="shared" si="29"/>
        <v>282</v>
      </c>
      <c r="B283" s="64" t="str">
        <f t="shared" si="24"/>
        <v>DI_TOTA_FELICE_M09</v>
      </c>
      <c r="C283" s="22">
        <v>190534411</v>
      </c>
      <c r="D283" s="23" t="s">
        <v>70</v>
      </c>
      <c r="E283" s="23" t="str">
        <f>VLOOKUP(D283,CAT!$E$2:$F$26,2)</f>
        <v>M09</v>
      </c>
      <c r="F283" s="23" t="s">
        <v>1130</v>
      </c>
      <c r="G283" s="39" t="s">
        <v>100</v>
      </c>
      <c r="H283" s="24">
        <v>19008</v>
      </c>
      <c r="I283" s="22" t="s">
        <v>901</v>
      </c>
      <c r="J283" s="23" t="s">
        <v>953</v>
      </c>
      <c r="K283" s="22">
        <f t="shared" si="25"/>
        <v>1</v>
      </c>
      <c r="L283" s="23" t="str">
        <f>IF(SUMIF(I_TAPPA!A:A,B283,I_TAPPA!O:O)=0,"",SUMIF(I_TAPPA!A:A,B283,I_TAPPA!O:O))</f>
        <v/>
      </c>
      <c r="M283" s="26" t="str">
        <f>IF(SUMIF(II_TAPPA!A:A,B283,II_TAPPA!O:O)=0,"",SUMIF(II_TAPPA!A:A,B283,II_TAPPA!O:O))</f>
        <v/>
      </c>
      <c r="N283" s="26" t="str">
        <f>IF(SUMIF(III_TAPPA!A:A,B283,III_TAPPA!O:O)=0,"",SUMIF(III_TAPPA!A:A,B283,III_TAPPA!O:O))</f>
        <v/>
      </c>
      <c r="O283" s="26">
        <f>IF(SUMIF(IV_TAPPA!A:A,B283,IV_TAPPA!S:S)=0,"",SUMIF(IV_TAPPA!A:A,B283,IV_TAPPA!S:S))</f>
        <v>59</v>
      </c>
      <c r="P283" s="26" t="str">
        <f>IF(SUMIF(V_TAPPA!A:A,B283,V_TAPPA!O:O)=0,"",SUMIF(V_TAPPA!A:A,B283,V_TAPPA!O:O))</f>
        <v/>
      </c>
      <c r="Q283" s="26" t="str">
        <f>IF(SUMIF(VI_TAPPA!A:A,B283,VI_TAPPA!O:O)=0,"",SUMIF(VI_TAPPA!A:A,B283,VI_TAPPA!O:O))</f>
        <v/>
      </c>
      <c r="R283" s="26" t="str">
        <f>IF(SUMIF(VII_TAPPA!A:A,B283,VII_TAPPA!O:O)=0,"",SUMIF(VII_TAPPA!A:A,B283,VII_TAPPA!O:O))</f>
        <v/>
      </c>
      <c r="S283" s="26" t="str">
        <f>IF(SUMIF(VIII_TAPPA!A:A,B283,VIII_TAPPA!O:O)=0,"",SUMIF(VIII_TAPPA!A:A,B283,VIII_TAPPA!O:O))</f>
        <v/>
      </c>
      <c r="T283" s="26">
        <f t="shared" si="26"/>
        <v>59</v>
      </c>
      <c r="U283" s="26">
        <f t="shared" si="27"/>
        <v>0</v>
      </c>
      <c r="V283" s="26">
        <f t="shared" si="28"/>
        <v>59</v>
      </c>
    </row>
    <row r="284" spans="1:22" ht="12.95" hidden="1" customHeight="1" x14ac:dyDescent="0.2">
      <c r="A284" s="25">
        <f t="shared" si="29"/>
        <v>283</v>
      </c>
      <c r="B284" s="64" t="str">
        <f t="shared" si="24"/>
        <v>GALLO_VINCENZO_M05</v>
      </c>
      <c r="C284" s="22" t="s">
        <v>795</v>
      </c>
      <c r="D284" s="23" t="s">
        <v>29</v>
      </c>
      <c r="E284" s="23" t="str">
        <f>VLOOKUP(D284,CAT!$E$2:$F$26,2)</f>
        <v>M05</v>
      </c>
      <c r="F284" s="23" t="s">
        <v>725</v>
      </c>
      <c r="G284" s="39" t="s">
        <v>40</v>
      </c>
      <c r="H284" s="24">
        <v>26555</v>
      </c>
      <c r="I284" s="22" t="s">
        <v>821</v>
      </c>
      <c r="J284" s="23" t="s">
        <v>1194</v>
      </c>
      <c r="K284" s="22">
        <f t="shared" si="25"/>
        <v>1</v>
      </c>
      <c r="L284" s="23" t="str">
        <f>IF(SUMIF(I_TAPPA!A:A,B284,I_TAPPA!O:O)=0,"",SUMIF(I_TAPPA!A:A,B284,I_TAPPA!O:O))</f>
        <v/>
      </c>
      <c r="M284" s="26" t="str">
        <f>IF(SUMIF(II_TAPPA!A:A,B284,II_TAPPA!O:O)=0,"",SUMIF(II_TAPPA!A:A,B284,II_TAPPA!O:O))</f>
        <v/>
      </c>
      <c r="N284" s="26" t="str">
        <f>IF(SUMIF(III_TAPPA!A:A,B284,III_TAPPA!O:O)=0,"",SUMIF(III_TAPPA!A:A,B284,III_TAPPA!O:O))</f>
        <v/>
      </c>
      <c r="O284" s="26">
        <f>IF(SUMIF(IV_TAPPA!A:A,B284,IV_TAPPA!S:S)=0,"",SUMIF(IV_TAPPA!A:A,B284,IV_TAPPA!S:S))</f>
        <v>58</v>
      </c>
      <c r="P284" s="26" t="str">
        <f>IF(SUMIF(V_TAPPA!A:A,B284,V_TAPPA!O:O)=0,"",SUMIF(V_TAPPA!A:A,B284,V_TAPPA!O:O))</f>
        <v/>
      </c>
      <c r="Q284" s="26" t="str">
        <f>IF(SUMIF(VI_TAPPA!A:A,B284,VI_TAPPA!O:O)=0,"",SUMIF(VI_TAPPA!A:A,B284,VI_TAPPA!O:O))</f>
        <v/>
      </c>
      <c r="R284" s="26" t="str">
        <f>IF(SUMIF(VII_TAPPA!A:A,B284,VII_TAPPA!O:O)=0,"",SUMIF(VII_TAPPA!A:A,B284,VII_TAPPA!O:O))</f>
        <v/>
      </c>
      <c r="S284" s="26" t="str">
        <f>IF(SUMIF(VIII_TAPPA!A:A,B284,VIII_TAPPA!O:O)=0,"",SUMIF(VIII_TAPPA!A:A,B284,VIII_TAPPA!O:O))</f>
        <v/>
      </c>
      <c r="T284" s="26">
        <f t="shared" si="26"/>
        <v>58</v>
      </c>
      <c r="U284" s="26">
        <f t="shared" si="27"/>
        <v>0</v>
      </c>
      <c r="V284" s="26">
        <f t="shared" si="28"/>
        <v>58</v>
      </c>
    </row>
    <row r="285" spans="1:22" ht="12.95" hidden="1" customHeight="1" x14ac:dyDescent="0.2">
      <c r="A285" s="25">
        <f t="shared" si="29"/>
        <v>284</v>
      </c>
      <c r="B285" s="64" t="str">
        <f t="shared" si="24"/>
        <v>BIFARO_LORENZO_M09</v>
      </c>
      <c r="C285" s="22" t="s">
        <v>852</v>
      </c>
      <c r="D285" s="23" t="s">
        <v>70</v>
      </c>
      <c r="E285" s="23" t="str">
        <f>VLOOKUP(D285,CAT!$E$2:$F$26,2)</f>
        <v>M09</v>
      </c>
      <c r="F285" s="23" t="s">
        <v>841</v>
      </c>
      <c r="G285" s="39" t="s">
        <v>117</v>
      </c>
      <c r="H285" s="24">
        <v>18795</v>
      </c>
      <c r="I285" s="22" t="s">
        <v>879</v>
      </c>
      <c r="J285" s="23" t="s">
        <v>189</v>
      </c>
      <c r="K285" s="22">
        <f t="shared" si="25"/>
        <v>0</v>
      </c>
      <c r="L285" s="23" t="str">
        <f>IF(SUMIF(I_TAPPA!A:A,B285,I_TAPPA!O:O)=0,"",SUMIF(I_TAPPA!A:A,B285,I_TAPPA!O:O))</f>
        <v/>
      </c>
      <c r="M285" s="26" t="str">
        <f>IF(SUMIF(II_TAPPA!A:A,B285,II_TAPPA!O:O)=0,"",SUMIF(II_TAPPA!A:A,B285,II_TAPPA!O:O))</f>
        <v/>
      </c>
      <c r="N285" s="26" t="str">
        <f>IF(SUMIF(III_TAPPA!A:A,B285,III_TAPPA!O:O)=0,"",SUMIF(III_TAPPA!A:A,B285,III_TAPPA!O:O))</f>
        <v/>
      </c>
      <c r="O285" s="26" t="str">
        <f>IF(SUMIF(IV_TAPPA!A:A,B285,IV_TAPPA!S:S)=0,"",SUMIF(IV_TAPPA!A:A,B285,IV_TAPPA!S:S))</f>
        <v/>
      </c>
      <c r="P285" s="26" t="str">
        <f>IF(SUMIF(V_TAPPA!A:A,B285,V_TAPPA!O:O)=0,"",SUMIF(V_TAPPA!A:A,B285,V_TAPPA!O:O))</f>
        <v/>
      </c>
      <c r="Q285" s="26" t="str">
        <f>IF(SUMIF(VI_TAPPA!A:A,B285,VI_TAPPA!O:O)=0,"",SUMIF(VI_TAPPA!A:A,B285,VI_TAPPA!O:O))</f>
        <v/>
      </c>
      <c r="R285" s="26" t="str">
        <f>IF(SUMIF(VII_TAPPA!A:A,B285,VII_TAPPA!O:O)=0,"",SUMIF(VII_TAPPA!A:A,B285,VII_TAPPA!O:O))</f>
        <v/>
      </c>
      <c r="S285" s="26" t="str">
        <f>IF(SUMIF(VIII_TAPPA!A:A,B285,VIII_TAPPA!O:O)=0,"",SUMIF(VIII_TAPPA!A:A,B285,VIII_TAPPA!O:O))</f>
        <v/>
      </c>
      <c r="T285" s="26">
        <f t="shared" si="26"/>
        <v>0</v>
      </c>
      <c r="U285" s="26">
        <f t="shared" si="27"/>
        <v>0</v>
      </c>
      <c r="V285" s="26">
        <f t="shared" si="28"/>
        <v>0</v>
      </c>
    </row>
    <row r="286" spans="1:22" ht="12.95" hidden="1" customHeight="1" x14ac:dyDescent="0.2">
      <c r="A286" s="25">
        <f t="shared" si="29"/>
        <v>285</v>
      </c>
      <c r="B286" s="64" t="e">
        <f t="shared" si="24"/>
        <v>#N/A</v>
      </c>
      <c r="C286" s="22"/>
      <c r="D286" s="23"/>
      <c r="E286" s="23" t="e">
        <f>VLOOKUP(D286,CAT!$E$2:$F$26,2)</f>
        <v>#N/A</v>
      </c>
      <c r="F286" s="23" t="s">
        <v>1170</v>
      </c>
      <c r="G286" s="39" t="s">
        <v>211</v>
      </c>
      <c r="H286" s="24"/>
      <c r="I286" s="22" t="s">
        <v>879</v>
      </c>
      <c r="J286" s="23" t="s">
        <v>189</v>
      </c>
      <c r="K286" s="22">
        <f t="shared" si="25"/>
        <v>0</v>
      </c>
      <c r="L286" s="23" t="str">
        <f>IF(SUMIF(I_TAPPA!A:A,B286,I_TAPPA!O:O)=0,"",SUMIF(I_TAPPA!A:A,B286,I_TAPPA!O:O))</f>
        <v/>
      </c>
      <c r="M286" s="26" t="str">
        <f>IF(SUMIF(II_TAPPA!A:A,B286,II_TAPPA!O:O)=0,"",SUMIF(II_TAPPA!A:A,B286,II_TAPPA!O:O))</f>
        <v/>
      </c>
      <c r="N286" s="26" t="str">
        <f>IF(SUMIF(III_TAPPA!A:A,B286,III_TAPPA!O:O)=0,"",SUMIF(III_TAPPA!A:A,B286,III_TAPPA!O:O))</f>
        <v/>
      </c>
      <c r="O286" s="26" t="str">
        <f>IF(SUMIF(IV_TAPPA!A:A,B286,IV_TAPPA!S:S)=0,"",SUMIF(IV_TAPPA!A:A,B286,IV_TAPPA!S:S))</f>
        <v/>
      </c>
      <c r="P286" s="26" t="str">
        <f>IF(SUMIF(V_TAPPA!A:A,B286,V_TAPPA!O:O)=0,"",SUMIF(V_TAPPA!A:A,B286,V_TAPPA!O:O))</f>
        <v/>
      </c>
      <c r="Q286" s="26" t="str">
        <f>IF(SUMIF(VI_TAPPA!A:A,B286,VI_TAPPA!O:O)=0,"",SUMIF(VI_TAPPA!A:A,B286,VI_TAPPA!O:O))</f>
        <v/>
      </c>
      <c r="R286" s="26" t="str">
        <f>IF(SUMIF(VII_TAPPA!A:A,B286,VII_TAPPA!O:O)=0,"",SUMIF(VII_TAPPA!A:A,B286,VII_TAPPA!O:O))</f>
        <v/>
      </c>
      <c r="S286" s="26" t="str">
        <f>IF(SUMIF(VIII_TAPPA!A:A,B286,VIII_TAPPA!O:O)=0,"",SUMIF(VIII_TAPPA!A:A,B286,VIII_TAPPA!O:O))</f>
        <v/>
      </c>
      <c r="T286" s="26">
        <f t="shared" si="26"/>
        <v>0</v>
      </c>
      <c r="U286" s="26">
        <f t="shared" si="27"/>
        <v>0</v>
      </c>
      <c r="V286" s="26">
        <f t="shared" si="28"/>
        <v>0</v>
      </c>
    </row>
    <row r="287" spans="1:22" ht="12.95" hidden="1" customHeight="1" x14ac:dyDescent="0.2">
      <c r="A287" s="25">
        <f t="shared" si="29"/>
        <v>286</v>
      </c>
      <c r="B287" s="64" t="str">
        <f t="shared" si="24"/>
        <v>DI_VIZIO_ALFREDO_M07</v>
      </c>
      <c r="C287" s="22" t="s">
        <v>857</v>
      </c>
      <c r="D287" s="23" t="s">
        <v>17</v>
      </c>
      <c r="E287" s="23" t="str">
        <f>VLOOKUP(D287,CAT!$E$2:$F$26,2)</f>
        <v>M07</v>
      </c>
      <c r="F287" s="23" t="s">
        <v>1134</v>
      </c>
      <c r="G287" s="39" t="s">
        <v>845</v>
      </c>
      <c r="H287" s="24">
        <v>22454</v>
      </c>
      <c r="I287" s="22" t="s">
        <v>879</v>
      </c>
      <c r="J287" s="23" t="s">
        <v>189</v>
      </c>
      <c r="K287" s="22">
        <f t="shared" si="25"/>
        <v>0</v>
      </c>
      <c r="L287" s="23" t="str">
        <f>IF(SUMIF(I_TAPPA!A:A,B287,I_TAPPA!O:O)=0,"",SUMIF(I_TAPPA!A:A,B287,I_TAPPA!O:O))</f>
        <v/>
      </c>
      <c r="M287" s="26" t="str">
        <f>IF(SUMIF(II_TAPPA!A:A,B287,II_TAPPA!O:O)=0,"",SUMIF(II_TAPPA!A:A,B287,II_TAPPA!O:O))</f>
        <v/>
      </c>
      <c r="N287" s="26" t="str">
        <f>IF(SUMIF(III_TAPPA!A:A,B287,III_TAPPA!O:O)=0,"",SUMIF(III_TAPPA!A:A,B287,III_TAPPA!O:O))</f>
        <v/>
      </c>
      <c r="O287" s="26" t="str">
        <f>IF(SUMIF(IV_TAPPA!A:A,B287,IV_TAPPA!S:S)=0,"",SUMIF(IV_TAPPA!A:A,B287,IV_TAPPA!S:S))</f>
        <v/>
      </c>
      <c r="P287" s="26" t="str">
        <f>IF(SUMIF(V_TAPPA!A:A,B287,V_TAPPA!O:O)=0,"",SUMIF(V_TAPPA!A:A,B287,V_TAPPA!O:O))</f>
        <v/>
      </c>
      <c r="Q287" s="26" t="str">
        <f>IF(SUMIF(VI_TAPPA!A:A,B287,VI_TAPPA!O:O)=0,"",SUMIF(VI_TAPPA!A:A,B287,VI_TAPPA!O:O))</f>
        <v/>
      </c>
      <c r="R287" s="26" t="str">
        <f>IF(SUMIF(VII_TAPPA!A:A,B287,VII_TAPPA!O:O)=0,"",SUMIF(VII_TAPPA!A:A,B287,VII_TAPPA!O:O))</f>
        <v/>
      </c>
      <c r="S287" s="26" t="str">
        <f>IF(SUMIF(VIII_TAPPA!A:A,B287,VIII_TAPPA!O:O)=0,"",SUMIF(VIII_TAPPA!A:A,B287,VIII_TAPPA!O:O))</f>
        <v/>
      </c>
      <c r="T287" s="26">
        <f t="shared" si="26"/>
        <v>0</v>
      </c>
      <c r="U287" s="26">
        <f t="shared" si="27"/>
        <v>0</v>
      </c>
      <c r="V287" s="26">
        <f t="shared" si="28"/>
        <v>0</v>
      </c>
    </row>
    <row r="288" spans="1:22" ht="12.95" hidden="1" customHeight="1" x14ac:dyDescent="0.2">
      <c r="A288" s="25">
        <f t="shared" si="29"/>
        <v>287</v>
      </c>
      <c r="B288" s="64" t="str">
        <f t="shared" si="24"/>
        <v>FILANGIERI_NICOLINA_CLAUDIA_F5</v>
      </c>
      <c r="C288" s="22" t="s">
        <v>858</v>
      </c>
      <c r="D288" s="23" t="s">
        <v>51</v>
      </c>
      <c r="E288" s="23" t="str">
        <f>VLOOKUP(D288,CAT!$E$2:$F$26,2)</f>
        <v>F5</v>
      </c>
      <c r="F288" s="23" t="s">
        <v>842</v>
      </c>
      <c r="G288" s="39" t="s">
        <v>846</v>
      </c>
      <c r="H288" s="24">
        <v>25983</v>
      </c>
      <c r="I288" s="22" t="s">
        <v>879</v>
      </c>
      <c r="J288" s="23" t="s">
        <v>189</v>
      </c>
      <c r="K288" s="22">
        <f t="shared" si="25"/>
        <v>0</v>
      </c>
      <c r="L288" s="23" t="str">
        <f>IF(SUMIF(I_TAPPA!A:A,B288,I_TAPPA!O:O)=0,"",SUMIF(I_TAPPA!A:A,B288,I_TAPPA!O:O))</f>
        <v/>
      </c>
      <c r="M288" s="26" t="str">
        <f>IF(SUMIF(II_TAPPA!A:A,B288,II_TAPPA!O:O)=0,"",SUMIF(II_TAPPA!A:A,B288,II_TAPPA!O:O))</f>
        <v/>
      </c>
      <c r="N288" s="26" t="str">
        <f>IF(SUMIF(III_TAPPA!A:A,B288,III_TAPPA!O:O)=0,"",SUMIF(III_TAPPA!A:A,B288,III_TAPPA!O:O))</f>
        <v/>
      </c>
      <c r="O288" s="26" t="str">
        <f>IF(SUMIF(IV_TAPPA!A:A,B288,IV_TAPPA!S:S)=0,"",SUMIF(IV_TAPPA!A:A,B288,IV_TAPPA!S:S))</f>
        <v/>
      </c>
      <c r="P288" s="26" t="str">
        <f>IF(SUMIF(V_TAPPA!A:A,B288,V_TAPPA!O:O)=0,"",SUMIF(V_TAPPA!A:A,B288,V_TAPPA!O:O))</f>
        <v/>
      </c>
      <c r="Q288" s="26" t="str">
        <f>IF(SUMIF(VI_TAPPA!A:A,B288,VI_TAPPA!O:O)=0,"",SUMIF(VI_TAPPA!A:A,B288,VI_TAPPA!O:O))</f>
        <v/>
      </c>
      <c r="R288" s="26" t="str">
        <f>IF(SUMIF(VII_TAPPA!A:A,B288,VII_TAPPA!O:O)=0,"",SUMIF(VII_TAPPA!A:A,B288,VII_TAPPA!O:O))</f>
        <v/>
      </c>
      <c r="S288" s="26" t="str">
        <f>IF(SUMIF(VIII_TAPPA!A:A,B288,VIII_TAPPA!O:O)=0,"",SUMIF(VIII_TAPPA!A:A,B288,VIII_TAPPA!O:O))</f>
        <v/>
      </c>
      <c r="T288" s="26">
        <f t="shared" si="26"/>
        <v>0</v>
      </c>
      <c r="U288" s="26">
        <f t="shared" si="27"/>
        <v>0</v>
      </c>
      <c r="V288" s="26">
        <f t="shared" si="28"/>
        <v>0</v>
      </c>
    </row>
    <row r="289" spans="1:22" ht="12.95" hidden="1" customHeight="1" x14ac:dyDescent="0.2">
      <c r="A289" s="25">
        <f t="shared" si="29"/>
        <v>288</v>
      </c>
      <c r="B289" s="64" t="str">
        <f t="shared" si="24"/>
        <v>LUCIANI_MARIO_M07</v>
      </c>
      <c r="C289" s="22" t="s">
        <v>862</v>
      </c>
      <c r="D289" s="23" t="s">
        <v>17</v>
      </c>
      <c r="E289" s="23" t="str">
        <f>VLOOKUP(D289,CAT!$E$2:$F$26,2)</f>
        <v>M07</v>
      </c>
      <c r="F289" s="23" t="s">
        <v>107</v>
      </c>
      <c r="G289" s="39" t="s">
        <v>55</v>
      </c>
      <c r="H289" s="24">
        <v>23107</v>
      </c>
      <c r="I289" s="22" t="s">
        <v>879</v>
      </c>
      <c r="J289" s="23" t="s">
        <v>189</v>
      </c>
      <c r="K289" s="22">
        <f t="shared" si="25"/>
        <v>0</v>
      </c>
      <c r="L289" s="23" t="str">
        <f>IF(SUMIF(I_TAPPA!A:A,B289,I_TAPPA!O:O)=0,"",SUMIF(I_TAPPA!A:A,B289,I_TAPPA!O:O))</f>
        <v/>
      </c>
      <c r="M289" s="26" t="str">
        <f>IF(SUMIF(II_TAPPA!A:A,B289,II_TAPPA!O:O)=0,"",SUMIF(II_TAPPA!A:A,B289,II_TAPPA!O:O))</f>
        <v/>
      </c>
      <c r="N289" s="26" t="str">
        <f>IF(SUMIF(III_TAPPA!A:A,B289,III_TAPPA!O:O)=0,"",SUMIF(III_TAPPA!A:A,B289,III_TAPPA!O:O))</f>
        <v/>
      </c>
      <c r="O289" s="26" t="str">
        <f>IF(SUMIF(IV_TAPPA!A:A,B289,IV_TAPPA!S:S)=0,"",SUMIF(IV_TAPPA!A:A,B289,IV_TAPPA!S:S))</f>
        <v/>
      </c>
      <c r="P289" s="26" t="str">
        <f>IF(SUMIF(V_TAPPA!A:A,B289,V_TAPPA!O:O)=0,"",SUMIF(V_TAPPA!A:A,B289,V_TAPPA!O:O))</f>
        <v/>
      </c>
      <c r="Q289" s="26" t="str">
        <f>IF(SUMIF(VI_TAPPA!A:A,B289,VI_TAPPA!O:O)=0,"",SUMIF(VI_TAPPA!A:A,B289,VI_TAPPA!O:O))</f>
        <v/>
      </c>
      <c r="R289" s="26" t="str">
        <f>IF(SUMIF(VII_TAPPA!A:A,B289,VII_TAPPA!O:O)=0,"",SUMIF(VII_TAPPA!A:A,B289,VII_TAPPA!O:O))</f>
        <v/>
      </c>
      <c r="S289" s="26" t="str">
        <f>IF(SUMIF(VIII_TAPPA!A:A,B289,VIII_TAPPA!O:O)=0,"",SUMIF(VIII_TAPPA!A:A,B289,VIII_TAPPA!O:O))</f>
        <v/>
      </c>
      <c r="T289" s="26">
        <f t="shared" si="26"/>
        <v>0</v>
      </c>
      <c r="U289" s="26">
        <f t="shared" si="27"/>
        <v>0</v>
      </c>
      <c r="V289" s="26">
        <f t="shared" si="28"/>
        <v>0</v>
      </c>
    </row>
    <row r="290" spans="1:22" ht="12.95" hidden="1" customHeight="1" x14ac:dyDescent="0.2">
      <c r="A290" s="25">
        <f t="shared" si="29"/>
        <v>289</v>
      </c>
      <c r="B290" s="64" t="str">
        <f t="shared" si="24"/>
        <v>MANGANO_GENNARO_M06</v>
      </c>
      <c r="C290" s="22" t="s">
        <v>864</v>
      </c>
      <c r="D290" s="23" t="s">
        <v>15</v>
      </c>
      <c r="E290" s="23" t="str">
        <f>VLOOKUP(D290,CAT!$E$2:$F$26,2)</f>
        <v>M06</v>
      </c>
      <c r="F290" s="23" t="s">
        <v>110</v>
      </c>
      <c r="G290" s="39" t="s">
        <v>177</v>
      </c>
      <c r="H290" s="24">
        <v>25240</v>
      </c>
      <c r="I290" s="22" t="s">
        <v>879</v>
      </c>
      <c r="J290" s="23" t="s">
        <v>189</v>
      </c>
      <c r="K290" s="22">
        <f t="shared" si="25"/>
        <v>0</v>
      </c>
      <c r="L290" s="23" t="str">
        <f>IF(SUMIF(I_TAPPA!A:A,B290,I_TAPPA!O:O)=0,"",SUMIF(I_TAPPA!A:A,B290,I_TAPPA!O:O))</f>
        <v/>
      </c>
      <c r="M290" s="26" t="str">
        <f>IF(SUMIF(II_TAPPA!A:A,B290,II_TAPPA!O:O)=0,"",SUMIF(II_TAPPA!A:A,B290,II_TAPPA!O:O))</f>
        <v/>
      </c>
      <c r="N290" s="26" t="str">
        <f>IF(SUMIF(III_TAPPA!A:A,B290,III_TAPPA!O:O)=0,"",SUMIF(III_TAPPA!A:A,B290,III_TAPPA!O:O))</f>
        <v/>
      </c>
      <c r="O290" s="26" t="str">
        <f>IF(SUMIF(IV_TAPPA!A:A,B290,IV_TAPPA!S:S)=0,"",SUMIF(IV_TAPPA!A:A,B290,IV_TAPPA!S:S))</f>
        <v/>
      </c>
      <c r="P290" s="26" t="str">
        <f>IF(SUMIF(V_TAPPA!A:A,B290,V_TAPPA!O:O)=0,"",SUMIF(V_TAPPA!A:A,B290,V_TAPPA!O:O))</f>
        <v/>
      </c>
      <c r="Q290" s="26" t="str">
        <f>IF(SUMIF(VI_TAPPA!A:A,B290,VI_TAPPA!O:O)=0,"",SUMIF(VI_TAPPA!A:A,B290,VI_TAPPA!O:O))</f>
        <v/>
      </c>
      <c r="R290" s="26" t="str">
        <f>IF(SUMIF(VII_TAPPA!A:A,B290,VII_TAPPA!O:O)=0,"",SUMIF(VII_TAPPA!A:A,B290,VII_TAPPA!O:O))</f>
        <v/>
      </c>
      <c r="S290" s="26" t="str">
        <f>IF(SUMIF(VIII_TAPPA!A:A,B290,VIII_TAPPA!O:O)=0,"",SUMIF(VIII_TAPPA!A:A,B290,VIII_TAPPA!O:O))</f>
        <v/>
      </c>
      <c r="T290" s="26">
        <f t="shared" si="26"/>
        <v>0</v>
      </c>
      <c r="U290" s="26">
        <f t="shared" si="27"/>
        <v>0</v>
      </c>
      <c r="V290" s="26">
        <f t="shared" si="28"/>
        <v>0</v>
      </c>
    </row>
    <row r="291" spans="1:22" ht="12.95" hidden="1" customHeight="1" x14ac:dyDescent="0.2">
      <c r="A291" s="25">
        <f t="shared" si="29"/>
        <v>290</v>
      </c>
      <c r="B291" s="64" t="str">
        <f t="shared" si="24"/>
        <v>MEOLI_POMPEO_M06</v>
      </c>
      <c r="C291" s="22" t="s">
        <v>868</v>
      </c>
      <c r="D291" s="23" t="s">
        <v>15</v>
      </c>
      <c r="E291" s="23" t="str">
        <f>VLOOKUP(D291,CAT!$E$2:$F$26,2)</f>
        <v>M06</v>
      </c>
      <c r="F291" s="23" t="s">
        <v>520</v>
      </c>
      <c r="G291" s="39" t="s">
        <v>847</v>
      </c>
      <c r="H291" s="24">
        <v>24098</v>
      </c>
      <c r="I291" s="22" t="s">
        <v>879</v>
      </c>
      <c r="J291" s="23" t="s">
        <v>189</v>
      </c>
      <c r="K291" s="22">
        <f t="shared" si="25"/>
        <v>0</v>
      </c>
      <c r="L291" s="23" t="str">
        <f>IF(SUMIF(I_TAPPA!A:A,B291,I_TAPPA!O:O)=0,"",SUMIF(I_TAPPA!A:A,B291,I_TAPPA!O:O))</f>
        <v/>
      </c>
      <c r="M291" s="26" t="str">
        <f>IF(SUMIF(II_TAPPA!A:A,B291,II_TAPPA!O:O)=0,"",SUMIF(II_TAPPA!A:A,B291,II_TAPPA!O:O))</f>
        <v/>
      </c>
      <c r="N291" s="26" t="str">
        <f>IF(SUMIF(III_TAPPA!A:A,B291,III_TAPPA!O:O)=0,"",SUMIF(III_TAPPA!A:A,B291,III_TAPPA!O:O))</f>
        <v/>
      </c>
      <c r="O291" s="26" t="str">
        <f>IF(SUMIF(IV_TAPPA!A:A,B291,IV_TAPPA!S:S)=0,"",SUMIF(IV_TAPPA!A:A,B291,IV_TAPPA!S:S))</f>
        <v/>
      </c>
      <c r="P291" s="26" t="str">
        <f>IF(SUMIF(V_TAPPA!A:A,B291,V_TAPPA!O:O)=0,"",SUMIF(V_TAPPA!A:A,B291,V_TAPPA!O:O))</f>
        <v/>
      </c>
      <c r="Q291" s="26" t="str">
        <f>IF(SUMIF(VI_TAPPA!A:A,B291,VI_TAPPA!O:O)=0,"",SUMIF(VI_TAPPA!A:A,B291,VI_TAPPA!O:O))</f>
        <v/>
      </c>
      <c r="R291" s="26" t="str">
        <f>IF(SUMIF(VII_TAPPA!A:A,B291,VII_TAPPA!O:O)=0,"",SUMIF(VII_TAPPA!A:A,B291,VII_TAPPA!O:O))</f>
        <v/>
      </c>
      <c r="S291" s="26" t="str">
        <f>IF(SUMIF(VIII_TAPPA!A:A,B291,VIII_TAPPA!O:O)=0,"",SUMIF(VIII_TAPPA!A:A,B291,VIII_TAPPA!O:O))</f>
        <v/>
      </c>
      <c r="T291" s="26">
        <f t="shared" si="26"/>
        <v>0</v>
      </c>
      <c r="U291" s="26">
        <f t="shared" si="27"/>
        <v>0</v>
      </c>
      <c r="V291" s="26">
        <f t="shared" si="28"/>
        <v>0</v>
      </c>
    </row>
    <row r="292" spans="1:22" ht="12.95" hidden="1" customHeight="1" x14ac:dyDescent="0.2">
      <c r="A292" s="25">
        <f t="shared" si="29"/>
        <v>291</v>
      </c>
      <c r="B292" s="64" t="str">
        <f t="shared" si="24"/>
        <v>PACCHIANO_GIANFRANCO_M07</v>
      </c>
      <c r="C292" s="22" t="s">
        <v>870</v>
      </c>
      <c r="D292" s="23" t="s">
        <v>17</v>
      </c>
      <c r="E292" s="23" t="str">
        <f>VLOOKUP(D292,CAT!$E$2:$F$26,2)</f>
        <v>M07</v>
      </c>
      <c r="F292" s="23" t="s">
        <v>183</v>
      </c>
      <c r="G292" s="39" t="s">
        <v>151</v>
      </c>
      <c r="H292" s="24">
        <v>22572</v>
      </c>
      <c r="I292" s="22" t="s">
        <v>879</v>
      </c>
      <c r="J292" s="23" t="s">
        <v>189</v>
      </c>
      <c r="K292" s="22">
        <f t="shared" si="25"/>
        <v>0</v>
      </c>
      <c r="L292" s="23" t="str">
        <f>IF(SUMIF(I_TAPPA!A:A,B292,I_TAPPA!O:O)=0,"",SUMIF(I_TAPPA!A:A,B292,I_TAPPA!O:O))</f>
        <v/>
      </c>
      <c r="M292" s="26" t="str">
        <f>IF(SUMIF(II_TAPPA!A:A,B292,II_TAPPA!O:O)=0,"",SUMIF(II_TAPPA!A:A,B292,II_TAPPA!O:O))</f>
        <v/>
      </c>
      <c r="N292" s="26" t="str">
        <f>IF(SUMIF(III_TAPPA!A:A,B292,III_TAPPA!O:O)=0,"",SUMIF(III_TAPPA!A:A,B292,III_TAPPA!O:O))</f>
        <v/>
      </c>
      <c r="O292" s="26" t="str">
        <f>IF(SUMIF(IV_TAPPA!A:A,B292,IV_TAPPA!S:S)=0,"",SUMIF(IV_TAPPA!A:A,B292,IV_TAPPA!S:S))</f>
        <v/>
      </c>
      <c r="P292" s="26" t="str">
        <f>IF(SUMIF(V_TAPPA!A:A,B292,V_TAPPA!O:O)=0,"",SUMIF(V_TAPPA!A:A,B292,V_TAPPA!O:O))</f>
        <v/>
      </c>
      <c r="Q292" s="26" t="str">
        <f>IF(SUMIF(VI_TAPPA!A:A,B292,VI_TAPPA!O:O)=0,"",SUMIF(VI_TAPPA!A:A,B292,VI_TAPPA!O:O))</f>
        <v/>
      </c>
      <c r="R292" s="26" t="str">
        <f>IF(SUMIF(VII_TAPPA!A:A,B292,VII_TAPPA!O:O)=0,"",SUMIF(VII_TAPPA!A:A,B292,VII_TAPPA!O:O))</f>
        <v/>
      </c>
      <c r="S292" s="26" t="str">
        <f>IF(SUMIF(VIII_TAPPA!A:A,B292,VIII_TAPPA!O:O)=0,"",SUMIF(VIII_TAPPA!A:A,B292,VIII_TAPPA!O:O))</f>
        <v/>
      </c>
      <c r="T292" s="26">
        <f t="shared" si="26"/>
        <v>0</v>
      </c>
      <c r="U292" s="26">
        <f t="shared" si="27"/>
        <v>0</v>
      </c>
      <c r="V292" s="26">
        <f t="shared" si="28"/>
        <v>0</v>
      </c>
    </row>
    <row r="293" spans="1:22" ht="12.95" hidden="1" customHeight="1" x14ac:dyDescent="0.2">
      <c r="A293" s="25">
        <f t="shared" si="29"/>
        <v>292</v>
      </c>
      <c r="B293" s="64" t="str">
        <f t="shared" si="24"/>
        <v>SERINO_ANTONIO_M09</v>
      </c>
      <c r="C293" s="22" t="s">
        <v>876</v>
      </c>
      <c r="D293" s="23" t="s">
        <v>70</v>
      </c>
      <c r="E293" s="23" t="str">
        <f>VLOOKUP(D293,CAT!$E$2:$F$26,2)</f>
        <v>M09</v>
      </c>
      <c r="F293" s="23" t="s">
        <v>188</v>
      </c>
      <c r="G293" s="39" t="s">
        <v>22</v>
      </c>
      <c r="H293" s="24">
        <v>19249</v>
      </c>
      <c r="I293" s="22" t="s">
        <v>879</v>
      </c>
      <c r="J293" s="23" t="s">
        <v>189</v>
      </c>
      <c r="K293" s="22">
        <f t="shared" si="25"/>
        <v>0</v>
      </c>
      <c r="L293" s="23" t="str">
        <f>IF(SUMIF(I_TAPPA!A:A,B293,I_TAPPA!O:O)=0,"",SUMIF(I_TAPPA!A:A,B293,I_TAPPA!O:O))</f>
        <v/>
      </c>
      <c r="M293" s="26" t="str">
        <f>IF(SUMIF(II_TAPPA!A:A,B293,II_TAPPA!O:O)=0,"",SUMIF(II_TAPPA!A:A,B293,II_TAPPA!O:O))</f>
        <v/>
      </c>
      <c r="N293" s="26" t="str">
        <f>IF(SUMIF(III_TAPPA!A:A,B293,III_TAPPA!O:O)=0,"",SUMIF(III_TAPPA!A:A,B293,III_TAPPA!O:O))</f>
        <v/>
      </c>
      <c r="O293" s="26" t="str">
        <f>IF(SUMIF(IV_TAPPA!A:A,B293,IV_TAPPA!S:S)=0,"",SUMIF(IV_TAPPA!A:A,B293,IV_TAPPA!S:S))</f>
        <v/>
      </c>
      <c r="P293" s="26" t="str">
        <f>IF(SUMIF(V_TAPPA!A:A,B293,V_TAPPA!O:O)=0,"",SUMIF(V_TAPPA!A:A,B293,V_TAPPA!O:O))</f>
        <v/>
      </c>
      <c r="Q293" s="26" t="str">
        <f>IF(SUMIF(VI_TAPPA!A:A,B293,VI_TAPPA!O:O)=0,"",SUMIF(VI_TAPPA!A:A,B293,VI_TAPPA!O:O))</f>
        <v/>
      </c>
      <c r="R293" s="26" t="str">
        <f>IF(SUMIF(VII_TAPPA!A:A,B293,VII_TAPPA!O:O)=0,"",SUMIF(VII_TAPPA!A:A,B293,VII_TAPPA!O:O))</f>
        <v/>
      </c>
      <c r="S293" s="26" t="str">
        <f>IF(SUMIF(VIII_TAPPA!A:A,B293,VIII_TAPPA!O:O)=0,"",SUMIF(VIII_TAPPA!A:A,B293,VIII_TAPPA!O:O))</f>
        <v/>
      </c>
      <c r="T293" s="26">
        <f t="shared" si="26"/>
        <v>0</v>
      </c>
      <c r="U293" s="26">
        <f t="shared" si="27"/>
        <v>0</v>
      </c>
      <c r="V293" s="26">
        <f t="shared" si="28"/>
        <v>0</v>
      </c>
    </row>
    <row r="294" spans="1:22" ht="12.95" hidden="1" customHeight="1" x14ac:dyDescent="0.2">
      <c r="A294" s="25">
        <f t="shared" si="29"/>
        <v>293</v>
      </c>
      <c r="B294" s="64" t="str">
        <f t="shared" si="24"/>
        <v>TERRONE_EUGENIO_M09</v>
      </c>
      <c r="C294" s="22" t="s">
        <v>877</v>
      </c>
      <c r="D294" s="23" t="s">
        <v>70</v>
      </c>
      <c r="E294" s="23" t="str">
        <f>VLOOKUP(D294,CAT!$E$2:$F$26,2)</f>
        <v>M09</v>
      </c>
      <c r="F294" s="23" t="s">
        <v>1422</v>
      </c>
      <c r="G294" s="39" t="s">
        <v>342</v>
      </c>
      <c r="H294" s="24">
        <v>18271</v>
      </c>
      <c r="I294" s="22" t="s">
        <v>879</v>
      </c>
      <c r="J294" s="23" t="s">
        <v>189</v>
      </c>
      <c r="K294" s="22">
        <f t="shared" si="25"/>
        <v>0</v>
      </c>
      <c r="L294" s="23" t="str">
        <f>IF(SUMIF(I_TAPPA!A:A,B294,I_TAPPA!O:O)=0,"",SUMIF(I_TAPPA!A:A,B294,I_TAPPA!O:O))</f>
        <v/>
      </c>
      <c r="M294" s="26" t="str">
        <f>IF(SUMIF(II_TAPPA!A:A,B294,II_TAPPA!O:O)=0,"",SUMIF(II_TAPPA!A:A,B294,II_TAPPA!O:O))</f>
        <v/>
      </c>
      <c r="N294" s="26" t="str">
        <f>IF(SUMIF(III_TAPPA!A:A,B294,III_TAPPA!O:O)=0,"",SUMIF(III_TAPPA!A:A,B294,III_TAPPA!O:O))</f>
        <v/>
      </c>
      <c r="O294" s="26" t="str">
        <f>IF(SUMIF(IV_TAPPA!A:A,B294,IV_TAPPA!S:S)=0,"",SUMIF(IV_TAPPA!A:A,B294,IV_TAPPA!S:S))</f>
        <v/>
      </c>
      <c r="P294" s="26" t="str">
        <f>IF(SUMIF(V_TAPPA!A:A,B294,V_TAPPA!O:O)=0,"",SUMIF(V_TAPPA!A:A,B294,V_TAPPA!O:O))</f>
        <v/>
      </c>
      <c r="Q294" s="26" t="str">
        <f>IF(SUMIF(VI_TAPPA!A:A,B294,VI_TAPPA!O:O)=0,"",SUMIF(VI_TAPPA!A:A,B294,VI_TAPPA!O:O))</f>
        <v/>
      </c>
      <c r="R294" s="26" t="str">
        <f>IF(SUMIF(VII_TAPPA!A:A,B294,VII_TAPPA!O:O)=0,"",SUMIF(VII_TAPPA!A:A,B294,VII_TAPPA!O:O))</f>
        <v/>
      </c>
      <c r="S294" s="26" t="str">
        <f>IF(SUMIF(VIII_TAPPA!A:A,B294,VIII_TAPPA!O:O)=0,"",SUMIF(VIII_TAPPA!A:A,B294,VIII_TAPPA!O:O))</f>
        <v/>
      </c>
      <c r="T294" s="26">
        <f t="shared" si="26"/>
        <v>0</v>
      </c>
      <c r="U294" s="26">
        <f t="shared" si="27"/>
        <v>0</v>
      </c>
      <c r="V294" s="26">
        <f t="shared" si="28"/>
        <v>0</v>
      </c>
    </row>
    <row r="295" spans="1:22" ht="12.95" hidden="1" customHeight="1" x14ac:dyDescent="0.2">
      <c r="A295" s="25">
        <f t="shared" si="29"/>
        <v>294</v>
      </c>
      <c r="B295" s="64" t="str">
        <f t="shared" si="24"/>
        <v>CALZONE_MICHELE_M03</v>
      </c>
      <c r="C295" s="22" t="s">
        <v>423</v>
      </c>
      <c r="D295" s="23" t="s">
        <v>3</v>
      </c>
      <c r="E295" s="23" t="str">
        <f>VLOOKUP(D295,CAT!$E$2:$F$26,2)</f>
        <v>M03</v>
      </c>
      <c r="F295" s="23" t="s">
        <v>424</v>
      </c>
      <c r="G295" s="39" t="s">
        <v>4</v>
      </c>
      <c r="H295" s="24">
        <v>29840</v>
      </c>
      <c r="I295" s="22" t="s">
        <v>740</v>
      </c>
      <c r="J295" s="23" t="s">
        <v>1169</v>
      </c>
      <c r="K295" s="22">
        <f t="shared" si="25"/>
        <v>0</v>
      </c>
      <c r="L295" s="23" t="str">
        <f>IF(SUMIF(I_TAPPA!A:A,B295,I_TAPPA!O:O)=0,"",SUMIF(I_TAPPA!A:A,B295,I_TAPPA!O:O))</f>
        <v/>
      </c>
      <c r="M295" s="26" t="str">
        <f>IF(SUMIF(II_TAPPA!A:A,B295,II_TAPPA!O:O)=0,"",SUMIF(II_TAPPA!A:A,B295,II_TAPPA!O:O))</f>
        <v/>
      </c>
      <c r="N295" s="26" t="str">
        <f>IF(SUMIF(III_TAPPA!A:A,B295,III_TAPPA!O:O)=0,"",SUMIF(III_TAPPA!A:A,B295,III_TAPPA!O:O))</f>
        <v/>
      </c>
      <c r="O295" s="26" t="str">
        <f>IF(SUMIF(IV_TAPPA!A:A,B295,IV_TAPPA!S:S)=0,"",SUMIF(IV_TAPPA!A:A,B295,IV_TAPPA!S:S))</f>
        <v/>
      </c>
      <c r="P295" s="26" t="str">
        <f>IF(SUMIF(V_TAPPA!A:A,B295,V_TAPPA!O:O)=0,"",SUMIF(V_TAPPA!A:A,B295,V_TAPPA!O:O))</f>
        <v/>
      </c>
      <c r="Q295" s="26" t="str">
        <f>IF(SUMIF(VI_TAPPA!A:A,B295,VI_TAPPA!O:O)=0,"",SUMIF(VI_TAPPA!A:A,B295,VI_TAPPA!O:O))</f>
        <v/>
      </c>
      <c r="R295" s="26" t="str">
        <f>IF(SUMIF(VII_TAPPA!A:A,B295,VII_TAPPA!O:O)=0,"",SUMIF(VII_TAPPA!A:A,B295,VII_TAPPA!O:O))</f>
        <v/>
      </c>
      <c r="S295" s="26" t="str">
        <f>IF(SUMIF(VIII_TAPPA!A:A,B295,VIII_TAPPA!O:O)=0,"",SUMIF(VIII_TAPPA!A:A,B295,VIII_TAPPA!O:O))</f>
        <v/>
      </c>
      <c r="T295" s="26">
        <f t="shared" si="26"/>
        <v>0</v>
      </c>
      <c r="U295" s="26">
        <f t="shared" si="27"/>
        <v>0</v>
      </c>
      <c r="V295" s="26">
        <f t="shared" si="28"/>
        <v>0</v>
      </c>
    </row>
    <row r="296" spans="1:22" ht="12.95" hidden="1" customHeight="1" x14ac:dyDescent="0.2">
      <c r="A296" s="25">
        <f t="shared" si="29"/>
        <v>295</v>
      </c>
      <c r="B296" s="64" t="str">
        <f t="shared" si="24"/>
        <v>COSCIA_VALERIO_M03</v>
      </c>
      <c r="C296" s="22" t="s">
        <v>429</v>
      </c>
      <c r="D296" s="23" t="s">
        <v>3</v>
      </c>
      <c r="E296" s="23" t="str">
        <f>VLOOKUP(D296,CAT!$E$2:$F$26,2)</f>
        <v>M03</v>
      </c>
      <c r="F296" s="23" t="s">
        <v>292</v>
      </c>
      <c r="G296" s="39" t="s">
        <v>293</v>
      </c>
      <c r="H296" s="24">
        <v>30679</v>
      </c>
      <c r="I296" s="22" t="s">
        <v>740</v>
      </c>
      <c r="J296" s="23" t="s">
        <v>1169</v>
      </c>
      <c r="K296" s="22">
        <f t="shared" si="25"/>
        <v>0</v>
      </c>
      <c r="L296" s="23" t="str">
        <f>IF(SUMIF(I_TAPPA!A:A,B296,I_TAPPA!O:O)=0,"",SUMIF(I_TAPPA!A:A,B296,I_TAPPA!O:O))</f>
        <v/>
      </c>
      <c r="M296" s="26" t="str">
        <f>IF(SUMIF(II_TAPPA!A:A,B296,II_TAPPA!O:O)=0,"",SUMIF(II_TAPPA!A:A,B296,II_TAPPA!O:O))</f>
        <v/>
      </c>
      <c r="N296" s="26" t="str">
        <f>IF(SUMIF(III_TAPPA!A:A,B296,III_TAPPA!O:O)=0,"",SUMIF(III_TAPPA!A:A,B296,III_TAPPA!O:O))</f>
        <v/>
      </c>
      <c r="O296" s="26" t="str">
        <f>IF(SUMIF(IV_TAPPA!A:A,B296,IV_TAPPA!S:S)=0,"",SUMIF(IV_TAPPA!A:A,B296,IV_TAPPA!S:S))</f>
        <v/>
      </c>
      <c r="P296" s="26" t="str">
        <f>IF(SUMIF(V_TAPPA!A:A,B296,V_TAPPA!O:O)=0,"",SUMIF(V_TAPPA!A:A,B296,V_TAPPA!O:O))</f>
        <v/>
      </c>
      <c r="Q296" s="26" t="str">
        <f>IF(SUMIF(VI_TAPPA!A:A,B296,VI_TAPPA!O:O)=0,"",SUMIF(VI_TAPPA!A:A,B296,VI_TAPPA!O:O))</f>
        <v/>
      </c>
      <c r="R296" s="26" t="str">
        <f>IF(SUMIF(VII_TAPPA!A:A,B296,VII_TAPPA!O:O)=0,"",SUMIF(VII_TAPPA!A:A,B296,VII_TAPPA!O:O))</f>
        <v/>
      </c>
      <c r="S296" s="26" t="str">
        <f>IF(SUMIF(VIII_TAPPA!A:A,B296,VIII_TAPPA!O:O)=0,"",SUMIF(VIII_TAPPA!A:A,B296,VIII_TAPPA!O:O))</f>
        <v/>
      </c>
      <c r="T296" s="26">
        <f t="shared" si="26"/>
        <v>0</v>
      </c>
      <c r="U296" s="26">
        <f t="shared" si="27"/>
        <v>0</v>
      </c>
      <c r="V296" s="26">
        <f t="shared" si="28"/>
        <v>0</v>
      </c>
    </row>
    <row r="297" spans="1:22" ht="12.95" hidden="1" customHeight="1" x14ac:dyDescent="0.2">
      <c r="A297" s="25">
        <f t="shared" si="29"/>
        <v>296</v>
      </c>
      <c r="B297" s="64" t="str">
        <f t="shared" si="24"/>
        <v>CUTILLO_ANTONIO_M07</v>
      </c>
      <c r="C297" s="22" t="s">
        <v>745</v>
      </c>
      <c r="D297" s="23" t="s">
        <v>17</v>
      </c>
      <c r="E297" s="23" t="str">
        <f>VLOOKUP(D297,CAT!$E$2:$F$26,2)</f>
        <v>M07</v>
      </c>
      <c r="F297" s="23" t="s">
        <v>434</v>
      </c>
      <c r="G297" s="39" t="s">
        <v>22</v>
      </c>
      <c r="H297" s="24">
        <v>23068</v>
      </c>
      <c r="I297" s="22" t="s">
        <v>740</v>
      </c>
      <c r="J297" s="23" t="s">
        <v>1169</v>
      </c>
      <c r="K297" s="22">
        <f t="shared" si="25"/>
        <v>0</v>
      </c>
      <c r="L297" s="23" t="str">
        <f>IF(SUMIF(I_TAPPA!A:A,B297,I_TAPPA!O:O)=0,"",SUMIF(I_TAPPA!A:A,B297,I_TAPPA!O:O))</f>
        <v/>
      </c>
      <c r="M297" s="26" t="str">
        <f>IF(SUMIF(II_TAPPA!A:A,B297,II_TAPPA!O:O)=0,"",SUMIF(II_TAPPA!A:A,B297,II_TAPPA!O:O))</f>
        <v/>
      </c>
      <c r="N297" s="26" t="str">
        <f>IF(SUMIF(III_TAPPA!A:A,B297,III_TAPPA!O:O)=0,"",SUMIF(III_TAPPA!A:A,B297,III_TAPPA!O:O))</f>
        <v/>
      </c>
      <c r="O297" s="26" t="str">
        <f>IF(SUMIF(IV_TAPPA!A:A,B297,IV_TAPPA!S:S)=0,"",SUMIF(IV_TAPPA!A:A,B297,IV_TAPPA!S:S))</f>
        <v/>
      </c>
      <c r="P297" s="26" t="str">
        <f>IF(SUMIF(V_TAPPA!A:A,B297,V_TAPPA!O:O)=0,"",SUMIF(V_TAPPA!A:A,B297,V_TAPPA!O:O))</f>
        <v/>
      </c>
      <c r="Q297" s="26" t="str">
        <f>IF(SUMIF(VI_TAPPA!A:A,B297,VI_TAPPA!O:O)=0,"",SUMIF(VI_TAPPA!A:A,B297,VI_TAPPA!O:O))</f>
        <v/>
      </c>
      <c r="R297" s="26" t="str">
        <f>IF(SUMIF(VII_TAPPA!A:A,B297,VII_TAPPA!O:O)=0,"",SUMIF(VII_TAPPA!A:A,B297,VII_TAPPA!O:O))</f>
        <v/>
      </c>
      <c r="S297" s="26" t="str">
        <f>IF(SUMIF(VIII_TAPPA!A:A,B297,VIII_TAPPA!O:O)=0,"",SUMIF(VIII_TAPPA!A:A,B297,VIII_TAPPA!O:O))</f>
        <v/>
      </c>
      <c r="T297" s="26">
        <f t="shared" si="26"/>
        <v>0</v>
      </c>
      <c r="U297" s="26">
        <f t="shared" si="27"/>
        <v>0</v>
      </c>
      <c r="V297" s="26">
        <f t="shared" si="28"/>
        <v>0</v>
      </c>
    </row>
    <row r="298" spans="1:22" ht="12.95" hidden="1" customHeight="1" x14ac:dyDescent="0.2">
      <c r="A298" s="25">
        <f t="shared" si="29"/>
        <v>297</v>
      </c>
      <c r="B298" s="64" t="str">
        <f t="shared" si="24"/>
        <v>DE_BLASIO_CINZIA_F2</v>
      </c>
      <c r="C298" s="22" t="s">
        <v>437</v>
      </c>
      <c r="D298" s="23" t="s">
        <v>12</v>
      </c>
      <c r="E298" s="23" t="str">
        <f>VLOOKUP(D298,CAT!$E$2:$F$26,2)</f>
        <v>F2</v>
      </c>
      <c r="F298" s="23" t="s">
        <v>1087</v>
      </c>
      <c r="G298" s="39" t="s">
        <v>376</v>
      </c>
      <c r="H298" s="24">
        <v>32260</v>
      </c>
      <c r="I298" s="22" t="s">
        <v>740</v>
      </c>
      <c r="J298" s="23" t="s">
        <v>1169</v>
      </c>
      <c r="K298" s="22">
        <f t="shared" si="25"/>
        <v>0</v>
      </c>
      <c r="L298" s="23" t="str">
        <f>IF(SUMIF(I_TAPPA!A:A,B298,I_TAPPA!O:O)=0,"",SUMIF(I_TAPPA!A:A,B298,I_TAPPA!O:O))</f>
        <v/>
      </c>
      <c r="M298" s="26" t="str">
        <f>IF(SUMIF(II_TAPPA!A:A,B298,II_TAPPA!O:O)=0,"",SUMIF(II_TAPPA!A:A,B298,II_TAPPA!O:O))</f>
        <v/>
      </c>
      <c r="N298" s="26" t="str">
        <f>IF(SUMIF(III_TAPPA!A:A,B298,III_TAPPA!O:O)=0,"",SUMIF(III_TAPPA!A:A,B298,III_TAPPA!O:O))</f>
        <v/>
      </c>
      <c r="O298" s="26" t="str">
        <f>IF(SUMIF(IV_TAPPA!A:A,B298,IV_TAPPA!S:S)=0,"",SUMIF(IV_TAPPA!A:A,B298,IV_TAPPA!S:S))</f>
        <v/>
      </c>
      <c r="P298" s="26" t="str">
        <f>IF(SUMIF(V_TAPPA!A:A,B298,V_TAPPA!O:O)=0,"",SUMIF(V_TAPPA!A:A,B298,V_TAPPA!O:O))</f>
        <v/>
      </c>
      <c r="Q298" s="26" t="str">
        <f>IF(SUMIF(VI_TAPPA!A:A,B298,VI_TAPPA!O:O)=0,"",SUMIF(VI_TAPPA!A:A,B298,VI_TAPPA!O:O))</f>
        <v/>
      </c>
      <c r="R298" s="26" t="str">
        <f>IF(SUMIF(VII_TAPPA!A:A,B298,VII_TAPPA!O:O)=0,"",SUMIF(VII_TAPPA!A:A,B298,VII_TAPPA!O:O))</f>
        <v/>
      </c>
      <c r="S298" s="26" t="str">
        <f>IF(SUMIF(VIII_TAPPA!A:A,B298,VIII_TAPPA!O:O)=0,"",SUMIF(VIII_TAPPA!A:A,B298,VIII_TAPPA!O:O))</f>
        <v/>
      </c>
      <c r="T298" s="26">
        <f t="shared" si="26"/>
        <v>0</v>
      </c>
      <c r="U298" s="26">
        <f t="shared" si="27"/>
        <v>0</v>
      </c>
      <c r="V298" s="26">
        <f t="shared" si="28"/>
        <v>0</v>
      </c>
    </row>
    <row r="299" spans="1:22" ht="12.95" hidden="1" customHeight="1" x14ac:dyDescent="0.2">
      <c r="A299" s="25">
        <f t="shared" si="29"/>
        <v>298</v>
      </c>
      <c r="B299" s="64" t="str">
        <f t="shared" si="24"/>
        <v>DI_CICCO_FRANCO_M08</v>
      </c>
      <c r="C299" s="22" t="s">
        <v>438</v>
      </c>
      <c r="D299" s="23" t="s">
        <v>9</v>
      </c>
      <c r="E299" s="23" t="str">
        <f>VLOOKUP(D299,CAT!$E$2:$F$26,2)</f>
        <v>M08</v>
      </c>
      <c r="F299" s="23" t="s">
        <v>1089</v>
      </c>
      <c r="G299" s="39" t="s">
        <v>24</v>
      </c>
      <c r="H299" s="24">
        <v>20223</v>
      </c>
      <c r="I299" s="22" t="s">
        <v>740</v>
      </c>
      <c r="J299" s="23" t="s">
        <v>1169</v>
      </c>
      <c r="K299" s="22">
        <f t="shared" si="25"/>
        <v>0</v>
      </c>
      <c r="L299" s="23" t="str">
        <f>IF(SUMIF(I_TAPPA!A:A,B299,I_TAPPA!O:O)=0,"",SUMIF(I_TAPPA!A:A,B299,I_TAPPA!O:O))</f>
        <v/>
      </c>
      <c r="M299" s="26" t="str">
        <f>IF(SUMIF(II_TAPPA!A:A,B299,II_TAPPA!O:O)=0,"",SUMIF(II_TAPPA!A:A,B299,II_TAPPA!O:O))</f>
        <v/>
      </c>
      <c r="N299" s="26" t="str">
        <f>IF(SUMIF(III_TAPPA!A:A,B299,III_TAPPA!O:O)=0,"",SUMIF(III_TAPPA!A:A,B299,III_TAPPA!O:O))</f>
        <v/>
      </c>
      <c r="O299" s="26" t="str">
        <f>IF(SUMIF(IV_TAPPA!A:A,B299,IV_TAPPA!S:S)=0,"",SUMIF(IV_TAPPA!A:A,B299,IV_TAPPA!S:S))</f>
        <v/>
      </c>
      <c r="P299" s="26" t="str">
        <f>IF(SUMIF(V_TAPPA!A:A,B299,V_TAPPA!O:O)=0,"",SUMIF(V_TAPPA!A:A,B299,V_TAPPA!O:O))</f>
        <v/>
      </c>
      <c r="Q299" s="26" t="str">
        <f>IF(SUMIF(VI_TAPPA!A:A,B299,VI_TAPPA!O:O)=0,"",SUMIF(VI_TAPPA!A:A,B299,VI_TAPPA!O:O))</f>
        <v/>
      </c>
      <c r="R299" s="26" t="str">
        <f>IF(SUMIF(VII_TAPPA!A:A,B299,VII_TAPPA!O:O)=0,"",SUMIF(VII_TAPPA!A:A,B299,VII_TAPPA!O:O))</f>
        <v/>
      </c>
      <c r="S299" s="26" t="str">
        <f>IF(SUMIF(VIII_TAPPA!A:A,B299,VIII_TAPPA!O:O)=0,"",SUMIF(VIII_TAPPA!A:A,B299,VIII_TAPPA!O:O))</f>
        <v/>
      </c>
      <c r="T299" s="26">
        <f t="shared" si="26"/>
        <v>0</v>
      </c>
      <c r="U299" s="26">
        <f t="shared" si="27"/>
        <v>0</v>
      </c>
      <c r="V299" s="26">
        <f t="shared" si="28"/>
        <v>0</v>
      </c>
    </row>
    <row r="300" spans="1:22" ht="12.95" hidden="1" customHeight="1" x14ac:dyDescent="0.2">
      <c r="A300" s="25">
        <f t="shared" si="29"/>
        <v>299</v>
      </c>
      <c r="B300" s="64" t="str">
        <f t="shared" si="24"/>
        <v>FRAENZA_ANTONIO_M07</v>
      </c>
      <c r="C300" s="22" t="s">
        <v>441</v>
      </c>
      <c r="D300" s="23" t="s">
        <v>17</v>
      </c>
      <c r="E300" s="23" t="str">
        <f>VLOOKUP(D300,CAT!$E$2:$F$26,2)</f>
        <v>M07</v>
      </c>
      <c r="F300" s="23" t="s">
        <v>442</v>
      </c>
      <c r="G300" s="39" t="s">
        <v>22</v>
      </c>
      <c r="H300" s="24">
        <v>23230</v>
      </c>
      <c r="I300" s="22" t="s">
        <v>740</v>
      </c>
      <c r="J300" s="23" t="s">
        <v>1169</v>
      </c>
      <c r="K300" s="22">
        <f t="shared" si="25"/>
        <v>0</v>
      </c>
      <c r="L300" s="23" t="str">
        <f>IF(SUMIF(I_TAPPA!A:A,B300,I_TAPPA!O:O)=0,"",SUMIF(I_TAPPA!A:A,B300,I_TAPPA!O:O))</f>
        <v/>
      </c>
      <c r="M300" s="26" t="str">
        <f>IF(SUMIF(II_TAPPA!A:A,B300,II_TAPPA!O:O)=0,"",SUMIF(II_TAPPA!A:A,B300,II_TAPPA!O:O))</f>
        <v/>
      </c>
      <c r="N300" s="26" t="str">
        <f>IF(SUMIF(III_TAPPA!A:A,B300,III_TAPPA!O:O)=0,"",SUMIF(III_TAPPA!A:A,B300,III_TAPPA!O:O))</f>
        <v/>
      </c>
      <c r="O300" s="26" t="str">
        <f>IF(SUMIF(IV_TAPPA!A:A,B300,IV_TAPPA!S:S)=0,"",SUMIF(IV_TAPPA!A:A,B300,IV_TAPPA!S:S))</f>
        <v/>
      </c>
      <c r="P300" s="26" t="str">
        <f>IF(SUMIF(V_TAPPA!A:A,B300,V_TAPPA!O:O)=0,"",SUMIF(V_TAPPA!A:A,B300,V_TAPPA!O:O))</f>
        <v/>
      </c>
      <c r="Q300" s="26" t="str">
        <f>IF(SUMIF(VI_TAPPA!A:A,B300,VI_TAPPA!O:O)=0,"",SUMIF(VI_TAPPA!A:A,B300,VI_TAPPA!O:O))</f>
        <v/>
      </c>
      <c r="R300" s="26" t="str">
        <f>IF(SUMIF(VII_TAPPA!A:A,B300,VII_TAPPA!O:O)=0,"",SUMIF(VII_TAPPA!A:A,B300,VII_TAPPA!O:O))</f>
        <v/>
      </c>
      <c r="S300" s="26" t="str">
        <f>IF(SUMIF(VIII_TAPPA!A:A,B300,VIII_TAPPA!O:O)=0,"",SUMIF(VIII_TAPPA!A:A,B300,VIII_TAPPA!O:O))</f>
        <v/>
      </c>
      <c r="T300" s="26">
        <f t="shared" si="26"/>
        <v>0</v>
      </c>
      <c r="U300" s="26">
        <f t="shared" si="27"/>
        <v>0</v>
      </c>
      <c r="V300" s="26">
        <f t="shared" si="28"/>
        <v>0</v>
      </c>
    </row>
    <row r="301" spans="1:22" ht="12.95" hidden="1" customHeight="1" x14ac:dyDescent="0.2">
      <c r="A301" s="25">
        <f t="shared" si="29"/>
        <v>300</v>
      </c>
      <c r="B301" s="64" t="str">
        <f t="shared" si="24"/>
        <v>FUSCO_FRANCO_M05</v>
      </c>
      <c r="C301" s="22" t="s">
        <v>443</v>
      </c>
      <c r="D301" s="23" t="s">
        <v>29</v>
      </c>
      <c r="E301" s="23" t="str">
        <f>VLOOKUP(D301,CAT!$E$2:$F$26,2)</f>
        <v>M05</v>
      </c>
      <c r="F301" s="23" t="s">
        <v>27</v>
      </c>
      <c r="G301" s="39" t="s">
        <v>24</v>
      </c>
      <c r="H301" s="24">
        <v>26039</v>
      </c>
      <c r="I301" s="22" t="s">
        <v>740</v>
      </c>
      <c r="J301" s="23" t="s">
        <v>1169</v>
      </c>
      <c r="K301" s="22">
        <f t="shared" si="25"/>
        <v>0</v>
      </c>
      <c r="L301" s="23" t="str">
        <f>IF(SUMIF(I_TAPPA!A:A,B301,I_TAPPA!O:O)=0,"",SUMIF(I_TAPPA!A:A,B301,I_TAPPA!O:O))</f>
        <v/>
      </c>
      <c r="M301" s="26" t="str">
        <f>IF(SUMIF(II_TAPPA!A:A,B301,II_TAPPA!O:O)=0,"",SUMIF(II_TAPPA!A:A,B301,II_TAPPA!O:O))</f>
        <v/>
      </c>
      <c r="N301" s="26" t="str">
        <f>IF(SUMIF(III_TAPPA!A:A,B301,III_TAPPA!O:O)=0,"",SUMIF(III_TAPPA!A:A,B301,III_TAPPA!O:O))</f>
        <v/>
      </c>
      <c r="O301" s="26" t="str">
        <f>IF(SUMIF(IV_TAPPA!A:A,B301,IV_TAPPA!S:S)=0,"",SUMIF(IV_TAPPA!A:A,B301,IV_TAPPA!S:S))</f>
        <v/>
      </c>
      <c r="P301" s="26" t="str">
        <f>IF(SUMIF(V_TAPPA!A:A,B301,V_TAPPA!O:O)=0,"",SUMIF(V_TAPPA!A:A,B301,V_TAPPA!O:O))</f>
        <v/>
      </c>
      <c r="Q301" s="26" t="str">
        <f>IF(SUMIF(VI_TAPPA!A:A,B301,VI_TAPPA!O:O)=0,"",SUMIF(VI_TAPPA!A:A,B301,VI_TAPPA!O:O))</f>
        <v/>
      </c>
      <c r="R301" s="26" t="str">
        <f>IF(SUMIF(VII_TAPPA!A:A,B301,VII_TAPPA!O:O)=0,"",SUMIF(VII_TAPPA!A:A,B301,VII_TAPPA!O:O))</f>
        <v/>
      </c>
      <c r="S301" s="26" t="str">
        <f>IF(SUMIF(VIII_TAPPA!A:A,B301,VIII_TAPPA!O:O)=0,"",SUMIF(VIII_TAPPA!A:A,B301,VIII_TAPPA!O:O))</f>
        <v/>
      </c>
      <c r="T301" s="26">
        <f t="shared" si="26"/>
        <v>0</v>
      </c>
      <c r="U301" s="26">
        <f t="shared" si="27"/>
        <v>0</v>
      </c>
      <c r="V301" s="26">
        <f t="shared" si="28"/>
        <v>0</v>
      </c>
    </row>
    <row r="302" spans="1:22" ht="12.95" hidden="1" customHeight="1" x14ac:dyDescent="0.2">
      <c r="A302" s="25">
        <f t="shared" si="29"/>
        <v>301</v>
      </c>
      <c r="B302" s="64" t="str">
        <f t="shared" si="24"/>
        <v>FUSCO_GIUSEPPE_M07</v>
      </c>
      <c r="C302" s="22" t="s">
        <v>444</v>
      </c>
      <c r="D302" s="23" t="s">
        <v>17</v>
      </c>
      <c r="E302" s="23" t="str">
        <f>VLOOKUP(D302,CAT!$E$2:$F$26,2)</f>
        <v>M07</v>
      </c>
      <c r="F302" s="23" t="s">
        <v>27</v>
      </c>
      <c r="G302" s="39" t="s">
        <v>21</v>
      </c>
      <c r="H302" s="24">
        <v>22817</v>
      </c>
      <c r="I302" s="22" t="s">
        <v>740</v>
      </c>
      <c r="J302" s="23" t="s">
        <v>1169</v>
      </c>
      <c r="K302" s="22">
        <f t="shared" si="25"/>
        <v>0</v>
      </c>
      <c r="L302" s="23" t="str">
        <f>IF(SUMIF(I_TAPPA!A:A,B302,I_TAPPA!O:O)=0,"",SUMIF(I_TAPPA!A:A,B302,I_TAPPA!O:O))</f>
        <v/>
      </c>
      <c r="M302" s="26" t="str">
        <f>IF(SUMIF(II_TAPPA!A:A,B302,II_TAPPA!O:O)=0,"",SUMIF(II_TAPPA!A:A,B302,II_TAPPA!O:O))</f>
        <v/>
      </c>
      <c r="N302" s="26" t="str">
        <f>IF(SUMIF(III_TAPPA!A:A,B302,III_TAPPA!O:O)=0,"",SUMIF(III_TAPPA!A:A,B302,III_TAPPA!O:O))</f>
        <v/>
      </c>
      <c r="O302" s="26" t="str">
        <f>IF(SUMIF(IV_TAPPA!A:A,B302,IV_TAPPA!S:S)=0,"",SUMIF(IV_TAPPA!A:A,B302,IV_TAPPA!S:S))</f>
        <v/>
      </c>
      <c r="P302" s="26" t="str">
        <f>IF(SUMIF(V_TAPPA!A:A,B302,V_TAPPA!O:O)=0,"",SUMIF(V_TAPPA!A:A,B302,V_TAPPA!O:O))</f>
        <v/>
      </c>
      <c r="Q302" s="26" t="str">
        <f>IF(SUMIF(VI_TAPPA!A:A,B302,VI_TAPPA!O:O)=0,"",SUMIF(VI_TAPPA!A:A,B302,VI_TAPPA!O:O))</f>
        <v/>
      </c>
      <c r="R302" s="26" t="str">
        <f>IF(SUMIF(VII_TAPPA!A:A,B302,VII_TAPPA!O:O)=0,"",SUMIF(VII_TAPPA!A:A,B302,VII_TAPPA!O:O))</f>
        <v/>
      </c>
      <c r="S302" s="26" t="str">
        <f>IF(SUMIF(VIII_TAPPA!A:A,B302,VIII_TAPPA!O:O)=0,"",SUMIF(VIII_TAPPA!A:A,B302,VIII_TAPPA!O:O))</f>
        <v/>
      </c>
      <c r="T302" s="26">
        <f t="shared" si="26"/>
        <v>0</v>
      </c>
      <c r="U302" s="26">
        <f t="shared" si="27"/>
        <v>0</v>
      </c>
      <c r="V302" s="26">
        <f t="shared" si="28"/>
        <v>0</v>
      </c>
    </row>
    <row r="303" spans="1:22" ht="12.95" hidden="1" customHeight="1" x14ac:dyDescent="0.2">
      <c r="A303" s="25">
        <f t="shared" si="29"/>
        <v>302</v>
      </c>
      <c r="B303" s="64" t="str">
        <f t="shared" si="24"/>
        <v>GALASSO_PAOLA_F2</v>
      </c>
      <c r="C303" s="22" t="s">
        <v>748</v>
      </c>
      <c r="D303" s="23" t="s">
        <v>12</v>
      </c>
      <c r="E303" s="23" t="str">
        <f>VLOOKUP(D303,CAT!$E$2:$F$26,2)</f>
        <v>F2</v>
      </c>
      <c r="F303" s="23" t="s">
        <v>30</v>
      </c>
      <c r="G303" s="39" t="s">
        <v>114</v>
      </c>
      <c r="H303" s="24">
        <v>33050</v>
      </c>
      <c r="I303" s="22" t="s">
        <v>740</v>
      </c>
      <c r="J303" s="23" t="s">
        <v>1169</v>
      </c>
      <c r="K303" s="22">
        <f t="shared" si="25"/>
        <v>0</v>
      </c>
      <c r="L303" s="23" t="str">
        <f>IF(SUMIF(I_TAPPA!A:A,B303,I_TAPPA!O:O)=0,"",SUMIF(I_TAPPA!A:A,B303,I_TAPPA!O:O))</f>
        <v/>
      </c>
      <c r="M303" s="26" t="str">
        <f>IF(SUMIF(II_TAPPA!A:A,B303,II_TAPPA!O:O)=0,"",SUMIF(II_TAPPA!A:A,B303,II_TAPPA!O:O))</f>
        <v/>
      </c>
      <c r="N303" s="26" t="str">
        <f>IF(SUMIF(III_TAPPA!A:A,B303,III_TAPPA!O:O)=0,"",SUMIF(III_TAPPA!A:A,B303,III_TAPPA!O:O))</f>
        <v/>
      </c>
      <c r="O303" s="26" t="str">
        <f>IF(SUMIF(IV_TAPPA!A:A,B303,IV_TAPPA!S:S)=0,"",SUMIF(IV_TAPPA!A:A,B303,IV_TAPPA!S:S))</f>
        <v/>
      </c>
      <c r="P303" s="26" t="str">
        <f>IF(SUMIF(V_TAPPA!A:A,B303,V_TAPPA!O:O)=0,"",SUMIF(V_TAPPA!A:A,B303,V_TAPPA!O:O))</f>
        <v/>
      </c>
      <c r="Q303" s="26" t="str">
        <f>IF(SUMIF(VI_TAPPA!A:A,B303,VI_TAPPA!O:O)=0,"",SUMIF(VI_TAPPA!A:A,B303,VI_TAPPA!O:O))</f>
        <v/>
      </c>
      <c r="R303" s="26" t="str">
        <f>IF(SUMIF(VII_TAPPA!A:A,B303,VII_TAPPA!O:O)=0,"",SUMIF(VII_TAPPA!A:A,B303,VII_TAPPA!O:O))</f>
        <v/>
      </c>
      <c r="S303" s="26" t="str">
        <f>IF(SUMIF(VIII_TAPPA!A:A,B303,VIII_TAPPA!O:O)=0,"",SUMIF(VIII_TAPPA!A:A,B303,VIII_TAPPA!O:O))</f>
        <v/>
      </c>
      <c r="T303" s="26">
        <f t="shared" si="26"/>
        <v>0</v>
      </c>
      <c r="U303" s="26">
        <f t="shared" si="27"/>
        <v>0</v>
      </c>
      <c r="V303" s="26">
        <f t="shared" si="28"/>
        <v>0</v>
      </c>
    </row>
    <row r="304" spans="1:22" ht="12.95" hidden="1" customHeight="1" x14ac:dyDescent="0.2">
      <c r="A304" s="25">
        <f t="shared" si="29"/>
        <v>303</v>
      </c>
      <c r="B304" s="64" t="str">
        <f t="shared" si="24"/>
        <v>GOGLIA_MARGHERITA_F5</v>
      </c>
      <c r="C304" s="22" t="s">
        <v>447</v>
      </c>
      <c r="D304" s="23" t="s">
        <v>51</v>
      </c>
      <c r="E304" s="23" t="str">
        <f>VLOOKUP(D304,CAT!$E$2:$F$26,2)</f>
        <v>F5</v>
      </c>
      <c r="F304" s="23" t="s">
        <v>448</v>
      </c>
      <c r="G304" s="39" t="s">
        <v>449</v>
      </c>
      <c r="H304" s="24">
        <v>27160</v>
      </c>
      <c r="I304" s="22" t="s">
        <v>740</v>
      </c>
      <c r="J304" s="23" t="s">
        <v>1169</v>
      </c>
      <c r="K304" s="22">
        <f t="shared" si="25"/>
        <v>0</v>
      </c>
      <c r="L304" s="23" t="str">
        <f>IF(SUMIF(I_TAPPA!A:A,B304,I_TAPPA!O:O)=0,"",SUMIF(I_TAPPA!A:A,B304,I_TAPPA!O:O))</f>
        <v/>
      </c>
      <c r="M304" s="26" t="str">
        <f>IF(SUMIF(II_TAPPA!A:A,B304,II_TAPPA!O:O)=0,"",SUMIF(II_TAPPA!A:A,B304,II_TAPPA!O:O))</f>
        <v/>
      </c>
      <c r="N304" s="26" t="str">
        <f>IF(SUMIF(III_TAPPA!A:A,B304,III_TAPPA!O:O)=0,"",SUMIF(III_TAPPA!A:A,B304,III_TAPPA!O:O))</f>
        <v/>
      </c>
      <c r="O304" s="26" t="str">
        <f>IF(SUMIF(IV_TAPPA!A:A,B304,IV_TAPPA!S:S)=0,"",SUMIF(IV_TAPPA!A:A,B304,IV_TAPPA!S:S))</f>
        <v/>
      </c>
      <c r="P304" s="26" t="str">
        <f>IF(SUMIF(V_TAPPA!A:A,B304,V_TAPPA!O:O)=0,"",SUMIF(V_TAPPA!A:A,B304,V_TAPPA!O:O))</f>
        <v/>
      </c>
      <c r="Q304" s="26" t="str">
        <f>IF(SUMIF(VI_TAPPA!A:A,B304,VI_TAPPA!O:O)=0,"",SUMIF(VI_TAPPA!A:A,B304,VI_TAPPA!O:O))</f>
        <v/>
      </c>
      <c r="R304" s="26" t="str">
        <f>IF(SUMIF(VII_TAPPA!A:A,B304,VII_TAPPA!O:O)=0,"",SUMIF(VII_TAPPA!A:A,B304,VII_TAPPA!O:O))</f>
        <v/>
      </c>
      <c r="S304" s="26" t="str">
        <f>IF(SUMIF(VIII_TAPPA!A:A,B304,VIII_TAPPA!O:O)=0,"",SUMIF(VIII_TAPPA!A:A,B304,VIII_TAPPA!O:O))</f>
        <v/>
      </c>
      <c r="T304" s="26">
        <f t="shared" si="26"/>
        <v>0</v>
      </c>
      <c r="U304" s="26">
        <f t="shared" si="27"/>
        <v>0</v>
      </c>
      <c r="V304" s="26">
        <f t="shared" si="28"/>
        <v>0</v>
      </c>
    </row>
    <row r="305" spans="1:22" ht="12.95" hidden="1" customHeight="1" x14ac:dyDescent="0.2">
      <c r="A305" s="25">
        <f t="shared" si="29"/>
        <v>304</v>
      </c>
      <c r="B305" s="64" t="str">
        <f t="shared" si="24"/>
        <v>IAROCCI_LUIGI_M05</v>
      </c>
      <c r="C305" s="22" t="s">
        <v>452</v>
      </c>
      <c r="D305" s="23" t="s">
        <v>29</v>
      </c>
      <c r="E305" s="23" t="str">
        <f>VLOOKUP(D305,CAT!$E$2:$F$26,2)</f>
        <v>M05</v>
      </c>
      <c r="F305" s="23" t="s">
        <v>453</v>
      </c>
      <c r="G305" s="39" t="s">
        <v>35</v>
      </c>
      <c r="H305" s="24">
        <v>25736</v>
      </c>
      <c r="I305" s="22" t="s">
        <v>740</v>
      </c>
      <c r="J305" s="23" t="s">
        <v>1169</v>
      </c>
      <c r="K305" s="22">
        <f t="shared" si="25"/>
        <v>0</v>
      </c>
      <c r="L305" s="23" t="str">
        <f>IF(SUMIF(I_TAPPA!A:A,B305,I_TAPPA!O:O)=0,"",SUMIF(I_TAPPA!A:A,B305,I_TAPPA!O:O))</f>
        <v/>
      </c>
      <c r="M305" s="26" t="str">
        <f>IF(SUMIF(II_TAPPA!A:A,B305,II_TAPPA!O:O)=0,"",SUMIF(II_TAPPA!A:A,B305,II_TAPPA!O:O))</f>
        <v/>
      </c>
      <c r="N305" s="26" t="str">
        <f>IF(SUMIF(III_TAPPA!A:A,B305,III_TAPPA!O:O)=0,"",SUMIF(III_TAPPA!A:A,B305,III_TAPPA!O:O))</f>
        <v/>
      </c>
      <c r="O305" s="26" t="str">
        <f>IF(SUMIF(IV_TAPPA!A:A,B305,IV_TAPPA!S:S)=0,"",SUMIF(IV_TAPPA!A:A,B305,IV_TAPPA!S:S))</f>
        <v/>
      </c>
      <c r="P305" s="26" t="str">
        <f>IF(SUMIF(V_TAPPA!A:A,B305,V_TAPPA!O:O)=0,"",SUMIF(V_TAPPA!A:A,B305,V_TAPPA!O:O))</f>
        <v/>
      </c>
      <c r="Q305" s="26" t="str">
        <f>IF(SUMIF(VI_TAPPA!A:A,B305,VI_TAPPA!O:O)=0,"",SUMIF(VI_TAPPA!A:A,B305,VI_TAPPA!O:O))</f>
        <v/>
      </c>
      <c r="R305" s="26" t="str">
        <f>IF(SUMIF(VII_TAPPA!A:A,B305,VII_TAPPA!O:O)=0,"",SUMIF(VII_TAPPA!A:A,B305,VII_TAPPA!O:O))</f>
        <v/>
      </c>
      <c r="S305" s="26" t="str">
        <f>IF(SUMIF(VIII_TAPPA!A:A,B305,VIII_TAPPA!O:O)=0,"",SUMIF(VIII_TAPPA!A:A,B305,VIII_TAPPA!O:O))</f>
        <v/>
      </c>
      <c r="T305" s="26">
        <f t="shared" si="26"/>
        <v>0</v>
      </c>
      <c r="U305" s="26">
        <f t="shared" si="27"/>
        <v>0</v>
      </c>
      <c r="V305" s="26">
        <f t="shared" si="28"/>
        <v>0</v>
      </c>
    </row>
    <row r="306" spans="1:22" ht="12.95" hidden="1" customHeight="1" x14ac:dyDescent="0.2">
      <c r="A306" s="25">
        <f t="shared" si="29"/>
        <v>305</v>
      </c>
      <c r="B306" s="64" t="str">
        <f t="shared" si="24"/>
        <v>LEONE_MARCO_M03</v>
      </c>
      <c r="C306" s="22" t="s">
        <v>457</v>
      </c>
      <c r="D306" s="23" t="s">
        <v>3</v>
      </c>
      <c r="E306" s="23" t="str">
        <f>VLOOKUP(D306,CAT!$E$2:$F$26,2)</f>
        <v>M03</v>
      </c>
      <c r="F306" s="23" t="s">
        <v>42</v>
      </c>
      <c r="G306" s="39" t="s">
        <v>458</v>
      </c>
      <c r="H306" s="24">
        <v>29773</v>
      </c>
      <c r="I306" s="22" t="s">
        <v>740</v>
      </c>
      <c r="J306" s="23" t="s">
        <v>1169</v>
      </c>
      <c r="K306" s="22">
        <f t="shared" si="25"/>
        <v>0</v>
      </c>
      <c r="L306" s="23" t="str">
        <f>IF(SUMIF(I_TAPPA!A:A,B306,I_TAPPA!O:O)=0,"",SUMIF(I_TAPPA!A:A,B306,I_TAPPA!O:O))</f>
        <v/>
      </c>
      <c r="M306" s="26" t="str">
        <f>IF(SUMIF(II_TAPPA!A:A,B306,II_TAPPA!O:O)=0,"",SUMIF(II_TAPPA!A:A,B306,II_TAPPA!O:O))</f>
        <v/>
      </c>
      <c r="N306" s="26" t="str">
        <f>IF(SUMIF(III_TAPPA!A:A,B306,III_TAPPA!O:O)=0,"",SUMIF(III_TAPPA!A:A,B306,III_TAPPA!O:O))</f>
        <v/>
      </c>
      <c r="O306" s="26" t="str">
        <f>IF(SUMIF(IV_TAPPA!A:A,B306,IV_TAPPA!S:S)=0,"",SUMIF(IV_TAPPA!A:A,B306,IV_TAPPA!S:S))</f>
        <v/>
      </c>
      <c r="P306" s="26" t="str">
        <f>IF(SUMIF(V_TAPPA!A:A,B306,V_TAPPA!O:O)=0,"",SUMIF(V_TAPPA!A:A,B306,V_TAPPA!O:O))</f>
        <v/>
      </c>
      <c r="Q306" s="26" t="str">
        <f>IF(SUMIF(VI_TAPPA!A:A,B306,VI_TAPPA!O:O)=0,"",SUMIF(VI_TAPPA!A:A,B306,VI_TAPPA!O:O))</f>
        <v/>
      </c>
      <c r="R306" s="26" t="str">
        <f>IF(SUMIF(VII_TAPPA!A:A,B306,VII_TAPPA!O:O)=0,"",SUMIF(VII_TAPPA!A:A,B306,VII_TAPPA!O:O))</f>
        <v/>
      </c>
      <c r="S306" s="26" t="str">
        <f>IF(SUMIF(VIII_TAPPA!A:A,B306,VIII_TAPPA!O:O)=0,"",SUMIF(VIII_TAPPA!A:A,B306,VIII_TAPPA!O:O))</f>
        <v/>
      </c>
      <c r="T306" s="26">
        <f t="shared" si="26"/>
        <v>0</v>
      </c>
      <c r="U306" s="26">
        <f t="shared" si="27"/>
        <v>0</v>
      </c>
      <c r="V306" s="26">
        <f t="shared" si="28"/>
        <v>0</v>
      </c>
    </row>
    <row r="307" spans="1:22" ht="12.95" hidden="1" customHeight="1" x14ac:dyDescent="0.2">
      <c r="A307" s="25">
        <f t="shared" si="29"/>
        <v>306</v>
      </c>
      <c r="B307" s="64" t="str">
        <f t="shared" si="24"/>
        <v>NAVE_LUCIA_F5</v>
      </c>
      <c r="C307" s="22" t="s">
        <v>752</v>
      </c>
      <c r="D307" s="23" t="s">
        <v>51</v>
      </c>
      <c r="E307" s="23" t="str">
        <f>VLOOKUP(D307,CAT!$E$2:$F$26,2)</f>
        <v>F5</v>
      </c>
      <c r="F307" s="23" t="s">
        <v>753</v>
      </c>
      <c r="G307" s="39" t="s">
        <v>321</v>
      </c>
      <c r="H307" s="24">
        <v>26698</v>
      </c>
      <c r="I307" s="22" t="s">
        <v>740</v>
      </c>
      <c r="J307" s="23" t="s">
        <v>1169</v>
      </c>
      <c r="K307" s="22">
        <f t="shared" si="25"/>
        <v>0</v>
      </c>
      <c r="L307" s="23" t="str">
        <f>IF(SUMIF(I_TAPPA!A:A,B307,I_TAPPA!O:O)=0,"",SUMIF(I_TAPPA!A:A,B307,I_TAPPA!O:O))</f>
        <v/>
      </c>
      <c r="M307" s="26" t="str">
        <f>IF(SUMIF(II_TAPPA!A:A,B307,II_TAPPA!O:O)=0,"",SUMIF(II_TAPPA!A:A,B307,II_TAPPA!O:O))</f>
        <v/>
      </c>
      <c r="N307" s="26" t="str">
        <f>IF(SUMIF(III_TAPPA!A:A,B307,III_TAPPA!O:O)=0,"",SUMIF(III_TAPPA!A:A,B307,III_TAPPA!O:O))</f>
        <v/>
      </c>
      <c r="O307" s="26" t="str">
        <f>IF(SUMIF(IV_TAPPA!A:A,B307,IV_TAPPA!S:S)=0,"",SUMIF(IV_TAPPA!A:A,B307,IV_TAPPA!S:S))</f>
        <v/>
      </c>
      <c r="P307" s="26" t="str">
        <f>IF(SUMIF(V_TAPPA!A:A,B307,V_TAPPA!O:O)=0,"",SUMIF(V_TAPPA!A:A,B307,V_TAPPA!O:O))</f>
        <v/>
      </c>
      <c r="Q307" s="26" t="str">
        <f>IF(SUMIF(VI_TAPPA!A:A,B307,VI_TAPPA!O:O)=0,"",SUMIF(VI_TAPPA!A:A,B307,VI_TAPPA!O:O))</f>
        <v/>
      </c>
      <c r="R307" s="26" t="str">
        <f>IF(SUMIF(VII_TAPPA!A:A,B307,VII_TAPPA!O:O)=0,"",SUMIF(VII_TAPPA!A:A,B307,VII_TAPPA!O:O))</f>
        <v/>
      </c>
      <c r="S307" s="26" t="str">
        <f>IF(SUMIF(VIII_TAPPA!A:A,B307,VIII_TAPPA!O:O)=0,"",SUMIF(VIII_TAPPA!A:A,B307,VIII_TAPPA!O:O))</f>
        <v/>
      </c>
      <c r="T307" s="26">
        <f t="shared" si="26"/>
        <v>0</v>
      </c>
      <c r="U307" s="26">
        <f t="shared" si="27"/>
        <v>0</v>
      </c>
      <c r="V307" s="26">
        <f t="shared" si="28"/>
        <v>0</v>
      </c>
    </row>
    <row r="308" spans="1:22" ht="12.95" hidden="1" customHeight="1" x14ac:dyDescent="0.2">
      <c r="A308" s="25">
        <f t="shared" si="29"/>
        <v>307</v>
      </c>
      <c r="B308" s="64" t="str">
        <f t="shared" si="24"/>
        <v>ONOFRIO_LUCIANO_M05</v>
      </c>
      <c r="C308" s="22" t="s">
        <v>754</v>
      </c>
      <c r="D308" s="23" t="s">
        <v>29</v>
      </c>
      <c r="E308" s="23" t="str">
        <f>VLOOKUP(D308,CAT!$E$2:$F$26,2)</f>
        <v>M05</v>
      </c>
      <c r="F308" s="23" t="s">
        <v>391</v>
      </c>
      <c r="G308" s="39" t="s">
        <v>53</v>
      </c>
      <c r="H308" s="24">
        <v>27313</v>
      </c>
      <c r="I308" s="22" t="s">
        <v>740</v>
      </c>
      <c r="J308" s="23" t="s">
        <v>1169</v>
      </c>
      <c r="K308" s="22">
        <f t="shared" si="25"/>
        <v>0</v>
      </c>
      <c r="L308" s="23" t="str">
        <f>IF(SUMIF(I_TAPPA!A:A,B308,I_TAPPA!O:O)=0,"",SUMIF(I_TAPPA!A:A,B308,I_TAPPA!O:O))</f>
        <v/>
      </c>
      <c r="M308" s="26" t="str">
        <f>IF(SUMIF(II_TAPPA!A:A,B308,II_TAPPA!O:O)=0,"",SUMIF(II_TAPPA!A:A,B308,II_TAPPA!O:O))</f>
        <v/>
      </c>
      <c r="N308" s="26" t="str">
        <f>IF(SUMIF(III_TAPPA!A:A,B308,III_TAPPA!O:O)=0,"",SUMIF(III_TAPPA!A:A,B308,III_TAPPA!O:O))</f>
        <v/>
      </c>
      <c r="O308" s="26" t="str">
        <f>IF(SUMIF(IV_TAPPA!A:A,B308,IV_TAPPA!S:S)=0,"",SUMIF(IV_TAPPA!A:A,B308,IV_TAPPA!S:S))</f>
        <v/>
      </c>
      <c r="P308" s="26" t="str">
        <f>IF(SUMIF(V_TAPPA!A:A,B308,V_TAPPA!O:O)=0,"",SUMIF(V_TAPPA!A:A,B308,V_TAPPA!O:O))</f>
        <v/>
      </c>
      <c r="Q308" s="26" t="str">
        <f>IF(SUMIF(VI_TAPPA!A:A,B308,VI_TAPPA!O:O)=0,"",SUMIF(VI_TAPPA!A:A,B308,VI_TAPPA!O:O))</f>
        <v/>
      </c>
      <c r="R308" s="26" t="str">
        <f>IF(SUMIF(VII_TAPPA!A:A,B308,VII_TAPPA!O:O)=0,"",SUMIF(VII_TAPPA!A:A,B308,VII_TAPPA!O:O))</f>
        <v/>
      </c>
      <c r="S308" s="26" t="str">
        <f>IF(SUMIF(VIII_TAPPA!A:A,B308,VIII_TAPPA!O:O)=0,"",SUMIF(VIII_TAPPA!A:A,B308,VIII_TAPPA!O:O))</f>
        <v/>
      </c>
      <c r="T308" s="26">
        <f t="shared" si="26"/>
        <v>0</v>
      </c>
      <c r="U308" s="26">
        <f t="shared" si="27"/>
        <v>0</v>
      </c>
      <c r="V308" s="26">
        <f t="shared" si="28"/>
        <v>0</v>
      </c>
    </row>
    <row r="309" spans="1:22" ht="12.95" hidden="1" customHeight="1" x14ac:dyDescent="0.2">
      <c r="A309" s="25">
        <f t="shared" si="29"/>
        <v>308</v>
      </c>
      <c r="B309" s="64" t="str">
        <f t="shared" si="24"/>
        <v>PROZZO_MARIO_M08</v>
      </c>
      <c r="C309" s="22" t="s">
        <v>395</v>
      </c>
      <c r="D309" s="23" t="s">
        <v>9</v>
      </c>
      <c r="E309" s="23" t="str">
        <f>VLOOKUP(D309,CAT!$E$2:$F$26,2)</f>
        <v>M08</v>
      </c>
      <c r="F309" s="23" t="s">
        <v>58</v>
      </c>
      <c r="G309" s="39" t="s">
        <v>55</v>
      </c>
      <c r="H309" s="24">
        <v>21824</v>
      </c>
      <c r="I309" s="22" t="s">
        <v>740</v>
      </c>
      <c r="J309" s="23" t="s">
        <v>1169</v>
      </c>
      <c r="K309" s="22">
        <f t="shared" si="25"/>
        <v>0</v>
      </c>
      <c r="L309" s="23" t="str">
        <f>IF(SUMIF(I_TAPPA!A:A,B309,I_TAPPA!O:O)=0,"",SUMIF(I_TAPPA!A:A,B309,I_TAPPA!O:O))</f>
        <v/>
      </c>
      <c r="M309" s="26" t="str">
        <f>IF(SUMIF(II_TAPPA!A:A,B309,II_TAPPA!O:O)=0,"",SUMIF(II_TAPPA!A:A,B309,II_TAPPA!O:O))</f>
        <v/>
      </c>
      <c r="N309" s="26" t="str">
        <f>IF(SUMIF(III_TAPPA!A:A,B309,III_TAPPA!O:O)=0,"",SUMIF(III_TAPPA!A:A,B309,III_TAPPA!O:O))</f>
        <v/>
      </c>
      <c r="O309" s="26" t="str">
        <f>IF(SUMIF(IV_TAPPA!A:A,B309,IV_TAPPA!S:S)=0,"",SUMIF(IV_TAPPA!A:A,B309,IV_TAPPA!S:S))</f>
        <v/>
      </c>
      <c r="P309" s="26" t="str">
        <f>IF(SUMIF(V_TAPPA!A:A,B309,V_TAPPA!O:O)=0,"",SUMIF(V_TAPPA!A:A,B309,V_TAPPA!O:O))</f>
        <v/>
      </c>
      <c r="Q309" s="26" t="str">
        <f>IF(SUMIF(VI_TAPPA!A:A,B309,VI_TAPPA!O:O)=0,"",SUMIF(VI_TAPPA!A:A,B309,VI_TAPPA!O:O))</f>
        <v/>
      </c>
      <c r="R309" s="26" t="str">
        <f>IF(SUMIF(VII_TAPPA!A:A,B309,VII_TAPPA!O:O)=0,"",SUMIF(VII_TAPPA!A:A,B309,VII_TAPPA!O:O))</f>
        <v/>
      </c>
      <c r="S309" s="26" t="str">
        <f>IF(SUMIF(VIII_TAPPA!A:A,B309,VIII_TAPPA!O:O)=0,"",SUMIF(VIII_TAPPA!A:A,B309,VIII_TAPPA!O:O))</f>
        <v/>
      </c>
      <c r="T309" s="26">
        <f t="shared" si="26"/>
        <v>0</v>
      </c>
      <c r="U309" s="26">
        <f t="shared" si="27"/>
        <v>0</v>
      </c>
      <c r="V309" s="26">
        <f t="shared" si="28"/>
        <v>0</v>
      </c>
    </row>
    <row r="310" spans="1:22" ht="12.95" hidden="1" customHeight="1" x14ac:dyDescent="0.2">
      <c r="A310" s="25">
        <f t="shared" si="29"/>
        <v>309</v>
      </c>
      <c r="B310" s="64" t="str">
        <f t="shared" si="24"/>
        <v>SPITALETTA_BENIAMINO_M05</v>
      </c>
      <c r="C310" s="22" t="s">
        <v>406</v>
      </c>
      <c r="D310" s="23" t="s">
        <v>29</v>
      </c>
      <c r="E310" s="23" t="str">
        <f>VLOOKUP(D310,CAT!$E$2:$F$26,2)</f>
        <v>M05</v>
      </c>
      <c r="F310" s="23" t="s">
        <v>65</v>
      </c>
      <c r="G310" s="39" t="s">
        <v>407</v>
      </c>
      <c r="H310" s="24">
        <v>27373</v>
      </c>
      <c r="I310" s="22" t="s">
        <v>740</v>
      </c>
      <c r="J310" s="23" t="s">
        <v>1169</v>
      </c>
      <c r="K310" s="22">
        <f t="shared" si="25"/>
        <v>0</v>
      </c>
      <c r="L310" s="23" t="str">
        <f>IF(SUMIF(I_TAPPA!A:A,B310,I_TAPPA!O:O)=0,"",SUMIF(I_TAPPA!A:A,B310,I_TAPPA!O:O))</f>
        <v/>
      </c>
      <c r="M310" s="26" t="str">
        <f>IF(SUMIF(II_TAPPA!A:A,B310,II_TAPPA!O:O)=0,"",SUMIF(II_TAPPA!A:A,B310,II_TAPPA!O:O))</f>
        <v/>
      </c>
      <c r="N310" s="26" t="str">
        <f>IF(SUMIF(III_TAPPA!A:A,B310,III_TAPPA!O:O)=0,"",SUMIF(III_TAPPA!A:A,B310,III_TAPPA!O:O))</f>
        <v/>
      </c>
      <c r="O310" s="26" t="str">
        <f>IF(SUMIF(IV_TAPPA!A:A,B310,IV_TAPPA!S:S)=0,"",SUMIF(IV_TAPPA!A:A,B310,IV_TAPPA!S:S))</f>
        <v/>
      </c>
      <c r="P310" s="26" t="str">
        <f>IF(SUMIF(V_TAPPA!A:A,B310,V_TAPPA!O:O)=0,"",SUMIF(V_TAPPA!A:A,B310,V_TAPPA!O:O))</f>
        <v/>
      </c>
      <c r="Q310" s="26" t="str">
        <f>IF(SUMIF(VI_TAPPA!A:A,B310,VI_TAPPA!O:O)=0,"",SUMIF(VI_TAPPA!A:A,B310,VI_TAPPA!O:O))</f>
        <v/>
      </c>
      <c r="R310" s="26" t="str">
        <f>IF(SUMIF(VII_TAPPA!A:A,B310,VII_TAPPA!O:O)=0,"",SUMIF(VII_TAPPA!A:A,B310,VII_TAPPA!O:O))</f>
        <v/>
      </c>
      <c r="S310" s="26" t="str">
        <f>IF(SUMIF(VIII_TAPPA!A:A,B310,VIII_TAPPA!O:O)=0,"",SUMIF(VIII_TAPPA!A:A,B310,VIII_TAPPA!O:O))</f>
        <v/>
      </c>
      <c r="T310" s="26">
        <f t="shared" si="26"/>
        <v>0</v>
      </c>
      <c r="U310" s="26">
        <f t="shared" si="27"/>
        <v>0</v>
      </c>
      <c r="V310" s="26">
        <f t="shared" si="28"/>
        <v>0</v>
      </c>
    </row>
    <row r="311" spans="1:22" ht="12.95" hidden="1" customHeight="1" x14ac:dyDescent="0.2">
      <c r="A311" s="25">
        <f t="shared" si="29"/>
        <v>310</v>
      </c>
      <c r="B311" s="64" t="str">
        <f t="shared" si="24"/>
        <v>TOZZI_ROSANNA_F3</v>
      </c>
      <c r="C311" s="22" t="s">
        <v>413</v>
      </c>
      <c r="D311" s="23" t="s">
        <v>71</v>
      </c>
      <c r="E311" s="23" t="str">
        <f>VLOOKUP(D311,CAT!$E$2:$F$26,2)</f>
        <v>F3</v>
      </c>
      <c r="F311" s="23" t="s">
        <v>69</v>
      </c>
      <c r="G311" s="39" t="s">
        <v>414</v>
      </c>
      <c r="H311" s="24">
        <v>29349</v>
      </c>
      <c r="I311" s="22" t="s">
        <v>740</v>
      </c>
      <c r="J311" s="23" t="s">
        <v>1169</v>
      </c>
      <c r="K311" s="22">
        <f t="shared" si="25"/>
        <v>0</v>
      </c>
      <c r="L311" s="23" t="str">
        <f>IF(SUMIF(I_TAPPA!A:A,B311,I_TAPPA!O:O)=0,"",SUMIF(I_TAPPA!A:A,B311,I_TAPPA!O:O))</f>
        <v/>
      </c>
      <c r="M311" s="26" t="str">
        <f>IF(SUMIF(II_TAPPA!A:A,B311,II_TAPPA!O:O)=0,"",SUMIF(II_TAPPA!A:A,B311,II_TAPPA!O:O))</f>
        <v/>
      </c>
      <c r="N311" s="26" t="str">
        <f>IF(SUMIF(III_TAPPA!A:A,B311,III_TAPPA!O:O)=0,"",SUMIF(III_TAPPA!A:A,B311,III_TAPPA!O:O))</f>
        <v/>
      </c>
      <c r="O311" s="26" t="str">
        <f>IF(SUMIF(IV_TAPPA!A:A,B311,IV_TAPPA!S:S)=0,"",SUMIF(IV_TAPPA!A:A,B311,IV_TAPPA!S:S))</f>
        <v/>
      </c>
      <c r="P311" s="26" t="str">
        <f>IF(SUMIF(V_TAPPA!A:A,B311,V_TAPPA!O:O)=0,"",SUMIF(V_TAPPA!A:A,B311,V_TAPPA!O:O))</f>
        <v/>
      </c>
      <c r="Q311" s="26" t="str">
        <f>IF(SUMIF(VI_TAPPA!A:A,B311,VI_TAPPA!O:O)=0,"",SUMIF(VI_TAPPA!A:A,B311,VI_TAPPA!O:O))</f>
        <v/>
      </c>
      <c r="R311" s="26" t="str">
        <f>IF(SUMIF(VII_TAPPA!A:A,B311,VII_TAPPA!O:O)=0,"",SUMIF(VII_TAPPA!A:A,B311,VII_TAPPA!O:O))</f>
        <v/>
      </c>
      <c r="S311" s="26" t="str">
        <f>IF(SUMIF(VIII_TAPPA!A:A,B311,VIII_TAPPA!O:O)=0,"",SUMIF(VIII_TAPPA!A:A,B311,VIII_TAPPA!O:O))</f>
        <v/>
      </c>
      <c r="T311" s="26">
        <f t="shared" si="26"/>
        <v>0</v>
      </c>
      <c r="U311" s="26">
        <f t="shared" si="27"/>
        <v>0</v>
      </c>
      <c r="V311" s="26">
        <f t="shared" si="28"/>
        <v>0</v>
      </c>
    </row>
    <row r="312" spans="1:22" ht="12.95" hidden="1" customHeight="1" x14ac:dyDescent="0.2">
      <c r="A312" s="25">
        <f t="shared" si="29"/>
        <v>311</v>
      </c>
      <c r="B312" s="64" t="str">
        <f t="shared" si="24"/>
        <v>ZEOLLA_ANTONIO_M06</v>
      </c>
      <c r="C312" s="22" t="s">
        <v>766</v>
      </c>
      <c r="D312" s="23" t="s">
        <v>15</v>
      </c>
      <c r="E312" s="23" t="str">
        <f>VLOOKUP(D312,CAT!$E$2:$F$26,2)</f>
        <v>M06</v>
      </c>
      <c r="F312" s="23" t="s">
        <v>75</v>
      </c>
      <c r="G312" s="39" t="s">
        <v>22</v>
      </c>
      <c r="H312" s="24">
        <v>23981</v>
      </c>
      <c r="I312" s="22" t="s">
        <v>740</v>
      </c>
      <c r="J312" s="23" t="s">
        <v>1169</v>
      </c>
      <c r="K312" s="22">
        <f t="shared" si="25"/>
        <v>0</v>
      </c>
      <c r="L312" s="23" t="str">
        <f>IF(SUMIF(I_TAPPA!A:A,B312,I_TAPPA!O:O)=0,"",SUMIF(I_TAPPA!A:A,B312,I_TAPPA!O:O))</f>
        <v/>
      </c>
      <c r="M312" s="26" t="str">
        <f>IF(SUMIF(II_TAPPA!A:A,B312,II_TAPPA!O:O)=0,"",SUMIF(II_TAPPA!A:A,B312,II_TAPPA!O:O))</f>
        <v/>
      </c>
      <c r="N312" s="26" t="str">
        <f>IF(SUMIF(III_TAPPA!A:A,B312,III_TAPPA!O:O)=0,"",SUMIF(III_TAPPA!A:A,B312,III_TAPPA!O:O))</f>
        <v/>
      </c>
      <c r="O312" s="26" t="str">
        <f>IF(SUMIF(IV_TAPPA!A:A,B312,IV_TAPPA!S:S)=0,"",SUMIF(IV_TAPPA!A:A,B312,IV_TAPPA!S:S))</f>
        <v/>
      </c>
      <c r="P312" s="26" t="str">
        <f>IF(SUMIF(V_TAPPA!A:A,B312,V_TAPPA!O:O)=0,"",SUMIF(V_TAPPA!A:A,B312,V_TAPPA!O:O))</f>
        <v/>
      </c>
      <c r="Q312" s="26" t="str">
        <f>IF(SUMIF(VI_TAPPA!A:A,B312,VI_TAPPA!O:O)=0,"",SUMIF(VI_TAPPA!A:A,B312,VI_TAPPA!O:O))</f>
        <v/>
      </c>
      <c r="R312" s="26" t="str">
        <f>IF(SUMIF(VII_TAPPA!A:A,B312,VII_TAPPA!O:O)=0,"",SUMIF(VII_TAPPA!A:A,B312,VII_TAPPA!O:O))</f>
        <v/>
      </c>
      <c r="S312" s="26" t="str">
        <f>IF(SUMIF(VIII_TAPPA!A:A,B312,VIII_TAPPA!O:O)=0,"",SUMIF(VIII_TAPPA!A:A,B312,VIII_TAPPA!O:O))</f>
        <v/>
      </c>
      <c r="T312" s="26">
        <f t="shared" si="26"/>
        <v>0</v>
      </c>
      <c r="U312" s="26">
        <f t="shared" si="27"/>
        <v>0</v>
      </c>
      <c r="V312" s="26">
        <f t="shared" si="28"/>
        <v>0</v>
      </c>
    </row>
    <row r="313" spans="1:22" ht="12.95" hidden="1" customHeight="1" x14ac:dyDescent="0.2">
      <c r="A313" s="25">
        <f t="shared" si="29"/>
        <v>312</v>
      </c>
      <c r="B313" s="64" t="str">
        <f t="shared" si="24"/>
        <v>ALTIERI_ANGELO_M05</v>
      </c>
      <c r="C313" s="22">
        <v>18561</v>
      </c>
      <c r="D313" s="23" t="s">
        <v>29</v>
      </c>
      <c r="E313" s="23" t="str">
        <f>VLOOKUP(D313,CAT!$E$2:$F$26,2)</f>
        <v>M05</v>
      </c>
      <c r="F313" s="23" t="s">
        <v>303</v>
      </c>
      <c r="G313" s="39" t="s">
        <v>91</v>
      </c>
      <c r="H313" s="24">
        <v>25756</v>
      </c>
      <c r="I313" s="22" t="s">
        <v>899</v>
      </c>
      <c r="J313" s="23" t="s">
        <v>900</v>
      </c>
      <c r="K313" s="22">
        <f t="shared" si="25"/>
        <v>0</v>
      </c>
      <c r="L313" s="23" t="str">
        <f>IF(SUMIF(I_TAPPA!A:A,B313,I_TAPPA!O:O)=0,"",SUMIF(I_TAPPA!A:A,B313,I_TAPPA!O:O))</f>
        <v/>
      </c>
      <c r="M313" s="26" t="str">
        <f>IF(SUMIF(II_TAPPA!A:A,B313,II_TAPPA!O:O)=0,"",SUMIF(II_TAPPA!A:A,B313,II_TAPPA!O:O))</f>
        <v/>
      </c>
      <c r="N313" s="26" t="str">
        <f>IF(SUMIF(III_TAPPA!A:A,B313,III_TAPPA!O:O)=0,"",SUMIF(III_TAPPA!A:A,B313,III_TAPPA!O:O))</f>
        <v/>
      </c>
      <c r="O313" s="26" t="str">
        <f>IF(SUMIF(IV_TAPPA!A:A,B313,IV_TAPPA!S:S)=0,"",SUMIF(IV_TAPPA!A:A,B313,IV_TAPPA!S:S))</f>
        <v/>
      </c>
      <c r="P313" s="26" t="str">
        <f>IF(SUMIF(V_TAPPA!A:A,B313,V_TAPPA!O:O)=0,"",SUMIF(V_TAPPA!A:A,B313,V_TAPPA!O:O))</f>
        <v/>
      </c>
      <c r="Q313" s="26" t="str">
        <f>IF(SUMIF(VI_TAPPA!A:A,B313,VI_TAPPA!O:O)=0,"",SUMIF(VI_TAPPA!A:A,B313,VI_TAPPA!O:O))</f>
        <v/>
      </c>
      <c r="R313" s="26" t="str">
        <f>IF(SUMIF(VII_TAPPA!A:A,B313,VII_TAPPA!O:O)=0,"",SUMIF(VII_TAPPA!A:A,B313,VII_TAPPA!O:O))</f>
        <v/>
      </c>
      <c r="S313" s="26" t="str">
        <f>IF(SUMIF(VIII_TAPPA!A:A,B313,VIII_TAPPA!O:O)=0,"",SUMIF(VIII_TAPPA!A:A,B313,VIII_TAPPA!O:O))</f>
        <v/>
      </c>
      <c r="T313" s="26">
        <f t="shared" si="26"/>
        <v>0</v>
      </c>
      <c r="U313" s="26">
        <f t="shared" si="27"/>
        <v>0</v>
      </c>
      <c r="V313" s="26">
        <f t="shared" si="28"/>
        <v>0</v>
      </c>
    </row>
    <row r="314" spans="1:22" ht="12.95" hidden="1" customHeight="1" x14ac:dyDescent="0.2">
      <c r="A314" s="25">
        <f t="shared" si="29"/>
        <v>313</v>
      </c>
      <c r="B314" s="64" t="str">
        <f t="shared" si="24"/>
        <v>BARBATELLI_MARCELLA_F4</v>
      </c>
      <c r="C314" s="22">
        <v>18524</v>
      </c>
      <c r="D314" s="23" t="s">
        <v>32</v>
      </c>
      <c r="E314" s="23" t="str">
        <f>VLOOKUP(D314,CAT!$E$2:$F$26,2)</f>
        <v>F4</v>
      </c>
      <c r="F314" s="23" t="s">
        <v>881</v>
      </c>
      <c r="G314" s="39" t="s">
        <v>882</v>
      </c>
      <c r="H314" s="24">
        <v>27809</v>
      </c>
      <c r="I314" s="22" t="s">
        <v>899</v>
      </c>
      <c r="J314" s="23" t="s">
        <v>900</v>
      </c>
      <c r="K314" s="22">
        <f t="shared" si="25"/>
        <v>0</v>
      </c>
      <c r="L314" s="23" t="str">
        <f>IF(SUMIF(I_TAPPA!A:A,B314,I_TAPPA!O:O)=0,"",SUMIF(I_TAPPA!A:A,B314,I_TAPPA!O:O))</f>
        <v/>
      </c>
      <c r="M314" s="26" t="str">
        <f>IF(SUMIF(II_TAPPA!A:A,B314,II_TAPPA!O:O)=0,"",SUMIF(II_TAPPA!A:A,B314,II_TAPPA!O:O))</f>
        <v/>
      </c>
      <c r="N314" s="26" t="str">
        <f>IF(SUMIF(III_TAPPA!A:A,B314,III_TAPPA!O:O)=0,"",SUMIF(III_TAPPA!A:A,B314,III_TAPPA!O:O))</f>
        <v/>
      </c>
      <c r="O314" s="26" t="str">
        <f>IF(SUMIF(IV_TAPPA!A:A,B314,IV_TAPPA!S:S)=0,"",SUMIF(IV_TAPPA!A:A,B314,IV_TAPPA!S:S))</f>
        <v/>
      </c>
      <c r="P314" s="26" t="str">
        <f>IF(SUMIF(V_TAPPA!A:A,B314,V_TAPPA!O:O)=0,"",SUMIF(V_TAPPA!A:A,B314,V_TAPPA!O:O))</f>
        <v/>
      </c>
      <c r="Q314" s="26" t="str">
        <f>IF(SUMIF(VI_TAPPA!A:A,B314,VI_TAPPA!O:O)=0,"",SUMIF(VI_TAPPA!A:A,B314,VI_TAPPA!O:O))</f>
        <v/>
      </c>
      <c r="R314" s="26" t="str">
        <f>IF(SUMIF(VII_TAPPA!A:A,B314,VII_TAPPA!O:O)=0,"",SUMIF(VII_TAPPA!A:A,B314,VII_TAPPA!O:O))</f>
        <v/>
      </c>
      <c r="S314" s="26" t="str">
        <f>IF(SUMIF(VIII_TAPPA!A:A,B314,VIII_TAPPA!O:O)=0,"",SUMIF(VIII_TAPPA!A:A,B314,VIII_TAPPA!O:O))</f>
        <v/>
      </c>
      <c r="T314" s="26">
        <f t="shared" si="26"/>
        <v>0</v>
      </c>
      <c r="U314" s="26">
        <f t="shared" si="27"/>
        <v>0</v>
      </c>
      <c r="V314" s="26">
        <f t="shared" si="28"/>
        <v>0</v>
      </c>
    </row>
    <row r="315" spans="1:22" ht="12.95" hidden="1" customHeight="1" x14ac:dyDescent="0.2">
      <c r="A315" s="25">
        <f t="shared" si="29"/>
        <v>314</v>
      </c>
      <c r="B315" s="64" t="str">
        <f t="shared" si="24"/>
        <v>BOSCO_ARMANDO_M06</v>
      </c>
      <c r="C315" s="22">
        <v>18526</v>
      </c>
      <c r="D315" s="23" t="s">
        <v>15</v>
      </c>
      <c r="E315" s="23" t="str">
        <f>VLOOKUP(D315,CAT!$E$2:$F$26,2)</f>
        <v>M06</v>
      </c>
      <c r="F315" s="23" t="s">
        <v>287</v>
      </c>
      <c r="G315" s="39" t="s">
        <v>80</v>
      </c>
      <c r="H315" s="24">
        <v>25406</v>
      </c>
      <c r="I315" s="22" t="s">
        <v>899</v>
      </c>
      <c r="J315" s="23" t="s">
        <v>900</v>
      </c>
      <c r="K315" s="22">
        <f t="shared" si="25"/>
        <v>0</v>
      </c>
      <c r="L315" s="23" t="str">
        <f>IF(SUMIF(I_TAPPA!A:A,B315,I_TAPPA!O:O)=0,"",SUMIF(I_TAPPA!A:A,B315,I_TAPPA!O:O))</f>
        <v/>
      </c>
      <c r="M315" s="26" t="str">
        <f>IF(SUMIF(II_TAPPA!A:A,B315,II_TAPPA!O:O)=0,"",SUMIF(II_TAPPA!A:A,B315,II_TAPPA!O:O))</f>
        <v/>
      </c>
      <c r="N315" s="26" t="str">
        <f>IF(SUMIF(III_TAPPA!A:A,B315,III_TAPPA!O:O)=0,"",SUMIF(III_TAPPA!A:A,B315,III_TAPPA!O:O))</f>
        <v/>
      </c>
      <c r="O315" s="26" t="str">
        <f>IF(SUMIF(IV_TAPPA!A:A,B315,IV_TAPPA!S:S)=0,"",SUMIF(IV_TAPPA!A:A,B315,IV_TAPPA!S:S))</f>
        <v/>
      </c>
      <c r="P315" s="26" t="str">
        <f>IF(SUMIF(V_TAPPA!A:A,B315,V_TAPPA!O:O)=0,"",SUMIF(V_TAPPA!A:A,B315,V_TAPPA!O:O))</f>
        <v/>
      </c>
      <c r="Q315" s="26" t="str">
        <f>IF(SUMIF(VI_TAPPA!A:A,B315,VI_TAPPA!O:O)=0,"",SUMIF(VI_TAPPA!A:A,B315,VI_TAPPA!O:O))</f>
        <v/>
      </c>
      <c r="R315" s="26" t="str">
        <f>IF(SUMIF(VII_TAPPA!A:A,B315,VII_TAPPA!O:O)=0,"",SUMIF(VII_TAPPA!A:A,B315,VII_TAPPA!O:O))</f>
        <v/>
      </c>
      <c r="S315" s="26" t="str">
        <f>IF(SUMIF(VIII_TAPPA!A:A,B315,VIII_TAPPA!O:O)=0,"",SUMIF(VIII_TAPPA!A:A,B315,VIII_TAPPA!O:O))</f>
        <v/>
      </c>
      <c r="T315" s="26">
        <f t="shared" si="26"/>
        <v>0</v>
      </c>
      <c r="U315" s="26">
        <f t="shared" si="27"/>
        <v>0</v>
      </c>
      <c r="V315" s="26">
        <f t="shared" si="28"/>
        <v>0</v>
      </c>
    </row>
    <row r="316" spans="1:22" ht="12.95" hidden="1" customHeight="1" x14ac:dyDescent="0.2">
      <c r="A316" s="25">
        <f t="shared" si="29"/>
        <v>315</v>
      </c>
      <c r="B316" s="64" t="str">
        <f t="shared" si="24"/>
        <v>CALABRESE_GIULIANO_GERARDO_M07</v>
      </c>
      <c r="C316" s="22">
        <v>18527</v>
      </c>
      <c r="D316" s="23" t="s">
        <v>17</v>
      </c>
      <c r="E316" s="23" t="str">
        <f>VLOOKUP(D316,CAT!$E$2:$F$26,2)</f>
        <v>M07</v>
      </c>
      <c r="F316" s="23" t="s">
        <v>539</v>
      </c>
      <c r="G316" s="39" t="s">
        <v>1135</v>
      </c>
      <c r="H316" s="24">
        <v>22572</v>
      </c>
      <c r="I316" s="22" t="s">
        <v>899</v>
      </c>
      <c r="J316" s="23" t="s">
        <v>900</v>
      </c>
      <c r="K316" s="22">
        <f t="shared" si="25"/>
        <v>0</v>
      </c>
      <c r="L316" s="23" t="str">
        <f>IF(SUMIF(I_TAPPA!A:A,B316,I_TAPPA!O:O)=0,"",SUMIF(I_TAPPA!A:A,B316,I_TAPPA!O:O))</f>
        <v/>
      </c>
      <c r="M316" s="26" t="str">
        <f>IF(SUMIF(II_TAPPA!A:A,B316,II_TAPPA!O:O)=0,"",SUMIF(II_TAPPA!A:A,B316,II_TAPPA!O:O))</f>
        <v/>
      </c>
      <c r="N316" s="26" t="str">
        <f>IF(SUMIF(III_TAPPA!A:A,B316,III_TAPPA!O:O)=0,"",SUMIF(III_TAPPA!A:A,B316,III_TAPPA!O:O))</f>
        <v/>
      </c>
      <c r="O316" s="26" t="str">
        <f>IF(SUMIF(IV_TAPPA!A:A,B316,IV_TAPPA!S:S)=0,"",SUMIF(IV_TAPPA!A:A,B316,IV_TAPPA!S:S))</f>
        <v/>
      </c>
      <c r="P316" s="26" t="str">
        <f>IF(SUMIF(V_TAPPA!A:A,B316,V_TAPPA!O:O)=0,"",SUMIF(V_TAPPA!A:A,B316,V_TAPPA!O:O))</f>
        <v/>
      </c>
      <c r="Q316" s="26" t="str">
        <f>IF(SUMIF(VI_TAPPA!A:A,B316,VI_TAPPA!O:O)=0,"",SUMIF(VI_TAPPA!A:A,B316,VI_TAPPA!O:O))</f>
        <v/>
      </c>
      <c r="R316" s="26" t="str">
        <f>IF(SUMIF(VII_TAPPA!A:A,B316,VII_TAPPA!O:O)=0,"",SUMIF(VII_TAPPA!A:A,B316,VII_TAPPA!O:O))</f>
        <v/>
      </c>
      <c r="S316" s="26" t="str">
        <f>IF(SUMIF(VIII_TAPPA!A:A,B316,VIII_TAPPA!O:O)=0,"",SUMIF(VIII_TAPPA!A:A,B316,VIII_TAPPA!O:O))</f>
        <v/>
      </c>
      <c r="T316" s="26">
        <f t="shared" si="26"/>
        <v>0</v>
      </c>
      <c r="U316" s="26">
        <f t="shared" si="27"/>
        <v>0</v>
      </c>
      <c r="V316" s="26">
        <f t="shared" si="28"/>
        <v>0</v>
      </c>
    </row>
    <row r="317" spans="1:22" ht="12.95" hidden="1" customHeight="1" x14ac:dyDescent="0.2">
      <c r="A317" s="25">
        <f t="shared" si="29"/>
        <v>316</v>
      </c>
      <c r="B317" s="64" t="str">
        <f t="shared" si="24"/>
        <v>CARPENTIERI_FRANCESCO_M05</v>
      </c>
      <c r="C317" s="22">
        <v>18529</v>
      </c>
      <c r="D317" s="23" t="s">
        <v>29</v>
      </c>
      <c r="E317" s="23" t="str">
        <f>VLOOKUP(D317,CAT!$E$2:$F$26,2)</f>
        <v>M05</v>
      </c>
      <c r="F317" s="23" t="s">
        <v>883</v>
      </c>
      <c r="G317" s="39" t="s">
        <v>109</v>
      </c>
      <c r="H317" s="24">
        <v>26956</v>
      </c>
      <c r="I317" s="22" t="s">
        <v>899</v>
      </c>
      <c r="J317" s="23" t="s">
        <v>900</v>
      </c>
      <c r="K317" s="22">
        <f t="shared" si="25"/>
        <v>0</v>
      </c>
      <c r="L317" s="23" t="str">
        <f>IF(SUMIF(I_TAPPA!A:A,B317,I_TAPPA!O:O)=0,"",SUMIF(I_TAPPA!A:A,B317,I_TAPPA!O:O))</f>
        <v/>
      </c>
      <c r="M317" s="26" t="str">
        <f>IF(SUMIF(II_TAPPA!A:A,B317,II_TAPPA!O:O)=0,"",SUMIF(II_TAPPA!A:A,B317,II_TAPPA!O:O))</f>
        <v/>
      </c>
      <c r="N317" s="26" t="str">
        <f>IF(SUMIF(III_TAPPA!A:A,B317,III_TAPPA!O:O)=0,"",SUMIF(III_TAPPA!A:A,B317,III_TAPPA!O:O))</f>
        <v/>
      </c>
      <c r="O317" s="26" t="str">
        <f>IF(SUMIF(IV_TAPPA!A:A,B317,IV_TAPPA!S:S)=0,"",SUMIF(IV_TAPPA!A:A,B317,IV_TAPPA!S:S))</f>
        <v/>
      </c>
      <c r="P317" s="26" t="str">
        <f>IF(SUMIF(V_TAPPA!A:A,B317,V_TAPPA!O:O)=0,"",SUMIF(V_TAPPA!A:A,B317,V_TAPPA!O:O))</f>
        <v/>
      </c>
      <c r="Q317" s="26" t="str">
        <f>IF(SUMIF(VI_TAPPA!A:A,B317,VI_TAPPA!O:O)=0,"",SUMIF(VI_TAPPA!A:A,B317,VI_TAPPA!O:O))</f>
        <v/>
      </c>
      <c r="R317" s="26" t="str">
        <f>IF(SUMIF(VII_TAPPA!A:A,B317,VII_TAPPA!O:O)=0,"",SUMIF(VII_TAPPA!A:A,B317,VII_TAPPA!O:O))</f>
        <v/>
      </c>
      <c r="S317" s="26" t="str">
        <f>IF(SUMIF(VIII_TAPPA!A:A,B317,VIII_TAPPA!O:O)=0,"",SUMIF(VIII_TAPPA!A:A,B317,VIII_TAPPA!O:O))</f>
        <v/>
      </c>
      <c r="T317" s="26">
        <f t="shared" si="26"/>
        <v>0</v>
      </c>
      <c r="U317" s="26">
        <f t="shared" si="27"/>
        <v>0</v>
      </c>
      <c r="V317" s="26">
        <f t="shared" si="28"/>
        <v>0</v>
      </c>
    </row>
    <row r="318" spans="1:22" ht="12.95" hidden="1" customHeight="1" x14ac:dyDescent="0.2">
      <c r="A318" s="25">
        <f t="shared" si="29"/>
        <v>317</v>
      </c>
      <c r="B318" s="64" t="str">
        <f t="shared" si="24"/>
        <v>CASIELLO_FEDERICO_M06</v>
      </c>
      <c r="C318" s="22">
        <v>18562</v>
      </c>
      <c r="D318" s="23" t="s">
        <v>15</v>
      </c>
      <c r="E318" s="23" t="str">
        <f>VLOOKUP(D318,CAT!$E$2:$F$26,2)</f>
        <v>M06</v>
      </c>
      <c r="F318" s="23" t="s">
        <v>884</v>
      </c>
      <c r="G318" s="39" t="s">
        <v>371</v>
      </c>
      <c r="H318" s="24">
        <v>24994</v>
      </c>
      <c r="I318" s="22" t="s">
        <v>899</v>
      </c>
      <c r="J318" s="23" t="s">
        <v>900</v>
      </c>
      <c r="K318" s="22">
        <f t="shared" si="25"/>
        <v>0</v>
      </c>
      <c r="L318" s="23" t="str">
        <f>IF(SUMIF(I_TAPPA!A:A,B318,I_TAPPA!O:O)=0,"",SUMIF(I_TAPPA!A:A,B318,I_TAPPA!O:O))</f>
        <v/>
      </c>
      <c r="M318" s="26" t="str">
        <f>IF(SUMIF(II_TAPPA!A:A,B318,II_TAPPA!O:O)=0,"",SUMIF(II_TAPPA!A:A,B318,II_TAPPA!O:O))</f>
        <v/>
      </c>
      <c r="N318" s="26" t="str">
        <f>IF(SUMIF(III_TAPPA!A:A,B318,III_TAPPA!O:O)=0,"",SUMIF(III_TAPPA!A:A,B318,III_TAPPA!O:O))</f>
        <v/>
      </c>
      <c r="O318" s="26" t="str">
        <f>IF(SUMIF(IV_TAPPA!A:A,B318,IV_TAPPA!S:S)=0,"",SUMIF(IV_TAPPA!A:A,B318,IV_TAPPA!S:S))</f>
        <v/>
      </c>
      <c r="P318" s="26" t="str">
        <f>IF(SUMIF(V_TAPPA!A:A,B318,V_TAPPA!O:O)=0,"",SUMIF(V_TAPPA!A:A,B318,V_TAPPA!O:O))</f>
        <v/>
      </c>
      <c r="Q318" s="26" t="str">
        <f>IF(SUMIF(VI_TAPPA!A:A,B318,VI_TAPPA!O:O)=0,"",SUMIF(VI_TAPPA!A:A,B318,VI_TAPPA!O:O))</f>
        <v/>
      </c>
      <c r="R318" s="26" t="str">
        <f>IF(SUMIF(VII_TAPPA!A:A,B318,VII_TAPPA!O:O)=0,"",SUMIF(VII_TAPPA!A:A,B318,VII_TAPPA!O:O))</f>
        <v/>
      </c>
      <c r="S318" s="26" t="str">
        <f>IF(SUMIF(VIII_TAPPA!A:A,B318,VIII_TAPPA!O:O)=0,"",SUMIF(VIII_TAPPA!A:A,B318,VIII_TAPPA!O:O))</f>
        <v/>
      </c>
      <c r="T318" s="26">
        <f t="shared" si="26"/>
        <v>0</v>
      </c>
      <c r="U318" s="26">
        <f t="shared" si="27"/>
        <v>0</v>
      </c>
      <c r="V318" s="26">
        <f t="shared" si="28"/>
        <v>0</v>
      </c>
    </row>
    <row r="319" spans="1:22" ht="12.95" hidden="1" customHeight="1" x14ac:dyDescent="0.2">
      <c r="A319" s="25">
        <f t="shared" si="29"/>
        <v>318</v>
      </c>
      <c r="B319" s="64" t="str">
        <f t="shared" si="24"/>
        <v>CERVONE_GIOVANNI_M06</v>
      </c>
      <c r="C319" s="22">
        <v>18548</v>
      </c>
      <c r="D319" s="23" t="s">
        <v>15</v>
      </c>
      <c r="E319" s="23" t="str">
        <f>VLOOKUP(D319,CAT!$E$2:$F$26,2)</f>
        <v>M06</v>
      </c>
      <c r="F319" s="23" t="s">
        <v>885</v>
      </c>
      <c r="G319" s="39" t="s">
        <v>34</v>
      </c>
      <c r="H319" s="24">
        <v>25229</v>
      </c>
      <c r="I319" s="22" t="s">
        <v>899</v>
      </c>
      <c r="J319" s="23" t="s">
        <v>900</v>
      </c>
      <c r="K319" s="22">
        <f t="shared" si="25"/>
        <v>0</v>
      </c>
      <c r="L319" s="23" t="str">
        <f>IF(SUMIF(I_TAPPA!A:A,B319,I_TAPPA!O:O)=0,"",SUMIF(I_TAPPA!A:A,B319,I_TAPPA!O:O))</f>
        <v/>
      </c>
      <c r="M319" s="26" t="str">
        <f>IF(SUMIF(II_TAPPA!A:A,B319,II_TAPPA!O:O)=0,"",SUMIF(II_TAPPA!A:A,B319,II_TAPPA!O:O))</f>
        <v/>
      </c>
      <c r="N319" s="26" t="str">
        <f>IF(SUMIF(III_TAPPA!A:A,B319,III_TAPPA!O:O)=0,"",SUMIF(III_TAPPA!A:A,B319,III_TAPPA!O:O))</f>
        <v/>
      </c>
      <c r="O319" s="26" t="str">
        <f>IF(SUMIF(IV_TAPPA!A:A,B319,IV_TAPPA!S:S)=0,"",SUMIF(IV_TAPPA!A:A,B319,IV_TAPPA!S:S))</f>
        <v/>
      </c>
      <c r="P319" s="26" t="str">
        <f>IF(SUMIF(V_TAPPA!A:A,B319,V_TAPPA!O:O)=0,"",SUMIF(V_TAPPA!A:A,B319,V_TAPPA!O:O))</f>
        <v/>
      </c>
      <c r="Q319" s="26" t="str">
        <f>IF(SUMIF(VI_TAPPA!A:A,B319,VI_TAPPA!O:O)=0,"",SUMIF(VI_TAPPA!A:A,B319,VI_TAPPA!O:O))</f>
        <v/>
      </c>
      <c r="R319" s="26" t="str">
        <f>IF(SUMIF(VII_TAPPA!A:A,B319,VII_TAPPA!O:O)=0,"",SUMIF(VII_TAPPA!A:A,B319,VII_TAPPA!O:O))</f>
        <v/>
      </c>
      <c r="S319" s="26" t="str">
        <f>IF(SUMIF(VIII_TAPPA!A:A,B319,VIII_TAPPA!O:O)=0,"",SUMIF(VIII_TAPPA!A:A,B319,VIII_TAPPA!O:O))</f>
        <v/>
      </c>
      <c r="T319" s="26">
        <f t="shared" si="26"/>
        <v>0</v>
      </c>
      <c r="U319" s="26">
        <f t="shared" si="27"/>
        <v>0</v>
      </c>
      <c r="V319" s="26">
        <f t="shared" si="28"/>
        <v>0</v>
      </c>
    </row>
    <row r="320" spans="1:22" ht="12.95" hidden="1" customHeight="1" x14ac:dyDescent="0.2">
      <c r="A320" s="25">
        <f t="shared" si="29"/>
        <v>319</v>
      </c>
      <c r="B320" s="64" t="str">
        <f t="shared" si="24"/>
        <v>CILLO_ROBERTO_M06</v>
      </c>
      <c r="C320" s="22">
        <v>18549</v>
      </c>
      <c r="D320" s="23" t="s">
        <v>15</v>
      </c>
      <c r="E320" s="23" t="str">
        <f>VLOOKUP(D320,CAT!$E$2:$F$26,2)</f>
        <v>M06</v>
      </c>
      <c r="F320" s="23" t="s">
        <v>886</v>
      </c>
      <c r="G320" s="39" t="s">
        <v>25</v>
      </c>
      <c r="H320" s="24">
        <v>23876</v>
      </c>
      <c r="I320" s="22" t="s">
        <v>899</v>
      </c>
      <c r="J320" s="23" t="s">
        <v>900</v>
      </c>
      <c r="K320" s="22">
        <f t="shared" si="25"/>
        <v>0</v>
      </c>
      <c r="L320" s="23" t="str">
        <f>IF(SUMIF(I_TAPPA!A:A,B320,I_TAPPA!O:O)=0,"",SUMIF(I_TAPPA!A:A,B320,I_TAPPA!O:O))</f>
        <v/>
      </c>
      <c r="M320" s="26" t="str">
        <f>IF(SUMIF(II_TAPPA!A:A,B320,II_TAPPA!O:O)=0,"",SUMIF(II_TAPPA!A:A,B320,II_TAPPA!O:O))</f>
        <v/>
      </c>
      <c r="N320" s="26" t="str">
        <f>IF(SUMIF(III_TAPPA!A:A,B320,III_TAPPA!O:O)=0,"",SUMIF(III_TAPPA!A:A,B320,III_TAPPA!O:O))</f>
        <v/>
      </c>
      <c r="O320" s="26" t="str">
        <f>IF(SUMIF(IV_TAPPA!A:A,B320,IV_TAPPA!S:S)=0,"",SUMIF(IV_TAPPA!A:A,B320,IV_TAPPA!S:S))</f>
        <v/>
      </c>
      <c r="P320" s="26" t="str">
        <f>IF(SUMIF(V_TAPPA!A:A,B320,V_TAPPA!O:O)=0,"",SUMIF(V_TAPPA!A:A,B320,V_TAPPA!O:O))</f>
        <v/>
      </c>
      <c r="Q320" s="26" t="str">
        <f>IF(SUMIF(VI_TAPPA!A:A,B320,VI_TAPPA!O:O)=0,"",SUMIF(VI_TAPPA!A:A,B320,VI_TAPPA!O:O))</f>
        <v/>
      </c>
      <c r="R320" s="26" t="str">
        <f>IF(SUMIF(VII_TAPPA!A:A,B320,VII_TAPPA!O:O)=0,"",SUMIF(VII_TAPPA!A:A,B320,VII_TAPPA!O:O))</f>
        <v/>
      </c>
      <c r="S320" s="26" t="str">
        <f>IF(SUMIF(VIII_TAPPA!A:A,B320,VIII_TAPPA!O:O)=0,"",SUMIF(VIII_TAPPA!A:A,B320,VIII_TAPPA!O:O))</f>
        <v/>
      </c>
      <c r="T320" s="26">
        <f t="shared" si="26"/>
        <v>0</v>
      </c>
      <c r="U320" s="26">
        <f t="shared" si="27"/>
        <v>0</v>
      </c>
      <c r="V320" s="26">
        <f t="shared" si="28"/>
        <v>0</v>
      </c>
    </row>
    <row r="321" spans="1:22" ht="12.95" hidden="1" customHeight="1" x14ac:dyDescent="0.2">
      <c r="A321" s="25">
        <f t="shared" si="29"/>
        <v>320</v>
      </c>
      <c r="B321" s="64" t="str">
        <f t="shared" si="24"/>
        <v>DE_CECIO_FRANCESCO_M06</v>
      </c>
      <c r="C321" s="22">
        <v>18550</v>
      </c>
      <c r="D321" s="23" t="s">
        <v>15</v>
      </c>
      <c r="E321" s="23" t="str">
        <f>VLOOKUP(D321,CAT!$E$2:$F$26,2)</f>
        <v>M06</v>
      </c>
      <c r="F321" s="23" t="s">
        <v>1136</v>
      </c>
      <c r="G321" s="39" t="s">
        <v>109</v>
      </c>
      <c r="H321" s="24">
        <v>23743</v>
      </c>
      <c r="I321" s="22" t="s">
        <v>899</v>
      </c>
      <c r="J321" s="23" t="s">
        <v>900</v>
      </c>
      <c r="K321" s="22">
        <f t="shared" si="25"/>
        <v>0</v>
      </c>
      <c r="L321" s="23" t="str">
        <f>IF(SUMIF(I_TAPPA!A:A,B321,I_TAPPA!O:O)=0,"",SUMIF(I_TAPPA!A:A,B321,I_TAPPA!O:O))</f>
        <v/>
      </c>
      <c r="M321" s="26" t="str">
        <f>IF(SUMIF(II_TAPPA!A:A,B321,II_TAPPA!O:O)=0,"",SUMIF(II_TAPPA!A:A,B321,II_TAPPA!O:O))</f>
        <v/>
      </c>
      <c r="N321" s="26" t="str">
        <f>IF(SUMIF(III_TAPPA!A:A,B321,III_TAPPA!O:O)=0,"",SUMIF(III_TAPPA!A:A,B321,III_TAPPA!O:O))</f>
        <v/>
      </c>
      <c r="O321" s="26" t="str">
        <f>IF(SUMIF(IV_TAPPA!A:A,B321,IV_TAPPA!S:S)=0,"",SUMIF(IV_TAPPA!A:A,B321,IV_TAPPA!S:S))</f>
        <v/>
      </c>
      <c r="P321" s="26" t="str">
        <f>IF(SUMIF(V_TAPPA!A:A,B321,V_TAPPA!O:O)=0,"",SUMIF(V_TAPPA!A:A,B321,V_TAPPA!O:O))</f>
        <v/>
      </c>
      <c r="Q321" s="26" t="str">
        <f>IF(SUMIF(VI_TAPPA!A:A,B321,VI_TAPPA!O:O)=0,"",SUMIF(VI_TAPPA!A:A,B321,VI_TAPPA!O:O))</f>
        <v/>
      </c>
      <c r="R321" s="26" t="str">
        <f>IF(SUMIF(VII_TAPPA!A:A,B321,VII_TAPPA!O:O)=0,"",SUMIF(VII_TAPPA!A:A,B321,VII_TAPPA!O:O))</f>
        <v/>
      </c>
      <c r="S321" s="26" t="str">
        <f>IF(SUMIF(VIII_TAPPA!A:A,B321,VIII_TAPPA!O:O)=0,"",SUMIF(VIII_TAPPA!A:A,B321,VIII_TAPPA!O:O))</f>
        <v/>
      </c>
      <c r="T321" s="26">
        <f t="shared" si="26"/>
        <v>0</v>
      </c>
      <c r="U321" s="26">
        <f t="shared" si="27"/>
        <v>0</v>
      </c>
      <c r="V321" s="26">
        <f t="shared" si="28"/>
        <v>0</v>
      </c>
    </row>
    <row r="322" spans="1:22" ht="12.95" hidden="1" customHeight="1" x14ac:dyDescent="0.2">
      <c r="A322" s="25">
        <f t="shared" si="29"/>
        <v>321</v>
      </c>
      <c r="B322" s="64" t="str">
        <f t="shared" ref="B322:B385" si="30">CONCATENATE(F322,"_",G322,"_",E322)</f>
        <v>DE_LUCA_VINCENZO_M03</v>
      </c>
      <c r="C322" s="22">
        <v>16811</v>
      </c>
      <c r="D322" s="23" t="s">
        <v>3</v>
      </c>
      <c r="E322" s="23" t="str">
        <f>VLOOKUP(D322,CAT!$E$2:$F$26,2)</f>
        <v>M03</v>
      </c>
      <c r="F322" s="23" t="s">
        <v>1137</v>
      </c>
      <c r="G322" s="39" t="s">
        <v>40</v>
      </c>
      <c r="H322" s="24">
        <v>29505</v>
      </c>
      <c r="I322" s="22" t="s">
        <v>899</v>
      </c>
      <c r="J322" s="23" t="s">
        <v>900</v>
      </c>
      <c r="K322" s="22">
        <f t="shared" ref="K322:K385" si="31">COUNT(L322:S322)</f>
        <v>0</v>
      </c>
      <c r="L322" s="23" t="str">
        <f>IF(SUMIF(I_TAPPA!A:A,B322,I_TAPPA!O:O)=0,"",SUMIF(I_TAPPA!A:A,B322,I_TAPPA!O:O))</f>
        <v/>
      </c>
      <c r="M322" s="26" t="str">
        <f>IF(SUMIF(II_TAPPA!A:A,B322,II_TAPPA!O:O)=0,"",SUMIF(II_TAPPA!A:A,B322,II_TAPPA!O:O))</f>
        <v/>
      </c>
      <c r="N322" s="26" t="str">
        <f>IF(SUMIF(III_TAPPA!A:A,B322,III_TAPPA!O:O)=0,"",SUMIF(III_TAPPA!A:A,B322,III_TAPPA!O:O))</f>
        <v/>
      </c>
      <c r="O322" s="26" t="str">
        <f>IF(SUMIF(IV_TAPPA!A:A,B322,IV_TAPPA!S:S)=0,"",SUMIF(IV_TAPPA!A:A,B322,IV_TAPPA!S:S))</f>
        <v/>
      </c>
      <c r="P322" s="26" t="str">
        <f>IF(SUMIF(V_TAPPA!A:A,B322,V_TAPPA!O:O)=0,"",SUMIF(V_TAPPA!A:A,B322,V_TAPPA!O:O))</f>
        <v/>
      </c>
      <c r="Q322" s="26" t="str">
        <f>IF(SUMIF(VI_TAPPA!A:A,B322,VI_TAPPA!O:O)=0,"",SUMIF(VI_TAPPA!A:A,B322,VI_TAPPA!O:O))</f>
        <v/>
      </c>
      <c r="R322" s="26" t="str">
        <f>IF(SUMIF(VII_TAPPA!A:A,B322,VII_TAPPA!O:O)=0,"",SUMIF(VII_TAPPA!A:A,B322,VII_TAPPA!O:O))</f>
        <v/>
      </c>
      <c r="S322" s="26" t="str">
        <f>IF(SUMIF(VIII_TAPPA!A:A,B322,VIII_TAPPA!O:O)=0,"",SUMIF(VIII_TAPPA!A:A,B322,VIII_TAPPA!O:O))</f>
        <v/>
      </c>
      <c r="T322" s="26">
        <f t="shared" ref="T322:T385" si="32">SUM(L322:S322)</f>
        <v>0</v>
      </c>
      <c r="U322" s="26">
        <f t="shared" ref="U322:U385" si="33">IF(K322=8,MINA(L322:S322),0)</f>
        <v>0</v>
      </c>
      <c r="V322" s="26">
        <f t="shared" ref="V322:V385" si="34">T322-U322</f>
        <v>0</v>
      </c>
    </row>
    <row r="323" spans="1:22" ht="12.95" hidden="1" customHeight="1" x14ac:dyDescent="0.2">
      <c r="A323" s="25">
        <f t="shared" ref="A323:A386" si="35">A322+1</f>
        <v>322</v>
      </c>
      <c r="B323" s="64" t="str">
        <f t="shared" si="30"/>
        <v>GENITO_DANIELE_M04</v>
      </c>
      <c r="C323" s="22">
        <v>18563</v>
      </c>
      <c r="D323" s="23" t="s">
        <v>7</v>
      </c>
      <c r="E323" s="23" t="str">
        <f>VLOOKUP(D323,CAT!$E$2:$F$26,2)</f>
        <v>M04</v>
      </c>
      <c r="F323" s="23" t="s">
        <v>888</v>
      </c>
      <c r="G323" s="39" t="s">
        <v>629</v>
      </c>
      <c r="H323" s="24">
        <v>28585</v>
      </c>
      <c r="I323" s="22" t="s">
        <v>899</v>
      </c>
      <c r="J323" s="23" t="s">
        <v>900</v>
      </c>
      <c r="K323" s="22">
        <f t="shared" si="31"/>
        <v>0</v>
      </c>
      <c r="L323" s="23" t="str">
        <f>IF(SUMIF(I_TAPPA!A:A,B323,I_TAPPA!O:O)=0,"",SUMIF(I_TAPPA!A:A,B323,I_TAPPA!O:O))</f>
        <v/>
      </c>
      <c r="M323" s="26" t="str">
        <f>IF(SUMIF(II_TAPPA!A:A,B323,II_TAPPA!O:O)=0,"",SUMIF(II_TAPPA!A:A,B323,II_TAPPA!O:O))</f>
        <v/>
      </c>
      <c r="N323" s="26" t="str">
        <f>IF(SUMIF(III_TAPPA!A:A,B323,III_TAPPA!O:O)=0,"",SUMIF(III_TAPPA!A:A,B323,III_TAPPA!O:O))</f>
        <v/>
      </c>
      <c r="O323" s="26" t="str">
        <f>IF(SUMIF(IV_TAPPA!A:A,B323,IV_TAPPA!S:S)=0,"",SUMIF(IV_TAPPA!A:A,B323,IV_TAPPA!S:S))</f>
        <v/>
      </c>
      <c r="P323" s="26" t="str">
        <f>IF(SUMIF(V_TAPPA!A:A,B323,V_TAPPA!O:O)=0,"",SUMIF(V_TAPPA!A:A,B323,V_TAPPA!O:O))</f>
        <v/>
      </c>
      <c r="Q323" s="26" t="str">
        <f>IF(SUMIF(VI_TAPPA!A:A,B323,VI_TAPPA!O:O)=0,"",SUMIF(VI_TAPPA!A:A,B323,VI_TAPPA!O:O))</f>
        <v/>
      </c>
      <c r="R323" s="26" t="str">
        <f>IF(SUMIF(VII_TAPPA!A:A,B323,VII_TAPPA!O:O)=0,"",SUMIF(VII_TAPPA!A:A,B323,VII_TAPPA!O:O))</f>
        <v/>
      </c>
      <c r="S323" s="26" t="str">
        <f>IF(SUMIF(VIII_TAPPA!A:A,B323,VIII_TAPPA!O:O)=0,"",SUMIF(VIII_TAPPA!A:A,B323,VIII_TAPPA!O:O))</f>
        <v/>
      </c>
      <c r="T323" s="26">
        <f t="shared" si="32"/>
        <v>0</v>
      </c>
      <c r="U323" s="26">
        <f t="shared" si="33"/>
        <v>0</v>
      </c>
      <c r="V323" s="26">
        <f t="shared" si="34"/>
        <v>0</v>
      </c>
    </row>
    <row r="324" spans="1:22" ht="12.95" hidden="1" customHeight="1" x14ac:dyDescent="0.2">
      <c r="A324" s="25">
        <f t="shared" si="35"/>
        <v>323</v>
      </c>
      <c r="B324" s="64" t="str">
        <f t="shared" si="30"/>
        <v>GUARENTE_ANNA_F7</v>
      </c>
      <c r="C324" s="22">
        <v>18553</v>
      </c>
      <c r="D324" s="23" t="s">
        <v>36</v>
      </c>
      <c r="E324" s="23" t="str">
        <f>VLOOKUP(D324,CAT!$E$2:$F$26,2)</f>
        <v>F7</v>
      </c>
      <c r="F324" s="23" t="s">
        <v>889</v>
      </c>
      <c r="G324" s="39" t="s">
        <v>99</v>
      </c>
      <c r="H324" s="24">
        <v>22623</v>
      </c>
      <c r="I324" s="22" t="s">
        <v>899</v>
      </c>
      <c r="J324" s="23" t="s">
        <v>900</v>
      </c>
      <c r="K324" s="22">
        <f t="shared" si="31"/>
        <v>0</v>
      </c>
      <c r="L324" s="23" t="str">
        <f>IF(SUMIF(I_TAPPA!A:A,B324,I_TAPPA!O:O)=0,"",SUMIF(I_TAPPA!A:A,B324,I_TAPPA!O:O))</f>
        <v/>
      </c>
      <c r="M324" s="26" t="str">
        <f>IF(SUMIF(II_TAPPA!A:A,B324,II_TAPPA!O:O)=0,"",SUMIF(II_TAPPA!A:A,B324,II_TAPPA!O:O))</f>
        <v/>
      </c>
      <c r="N324" s="26" t="str">
        <f>IF(SUMIF(III_TAPPA!A:A,B324,III_TAPPA!O:O)=0,"",SUMIF(III_TAPPA!A:A,B324,III_TAPPA!O:O))</f>
        <v/>
      </c>
      <c r="O324" s="26" t="str">
        <f>IF(SUMIF(IV_TAPPA!A:A,B324,IV_TAPPA!S:S)=0,"",SUMIF(IV_TAPPA!A:A,B324,IV_TAPPA!S:S))</f>
        <v/>
      </c>
      <c r="P324" s="26" t="str">
        <f>IF(SUMIF(V_TAPPA!A:A,B324,V_TAPPA!O:O)=0,"",SUMIF(V_TAPPA!A:A,B324,V_TAPPA!O:O))</f>
        <v/>
      </c>
      <c r="Q324" s="26" t="str">
        <f>IF(SUMIF(VI_TAPPA!A:A,B324,VI_TAPPA!O:O)=0,"",SUMIF(VI_TAPPA!A:A,B324,VI_TAPPA!O:O))</f>
        <v/>
      </c>
      <c r="R324" s="26" t="str">
        <f>IF(SUMIF(VII_TAPPA!A:A,B324,VII_TAPPA!O:O)=0,"",SUMIF(VII_TAPPA!A:A,B324,VII_TAPPA!O:O))</f>
        <v/>
      </c>
      <c r="S324" s="26" t="str">
        <f>IF(SUMIF(VIII_TAPPA!A:A,B324,VIII_TAPPA!O:O)=0,"",SUMIF(VIII_TAPPA!A:A,B324,VIII_TAPPA!O:O))</f>
        <v/>
      </c>
      <c r="T324" s="26">
        <f t="shared" si="32"/>
        <v>0</v>
      </c>
      <c r="U324" s="26">
        <f t="shared" si="33"/>
        <v>0</v>
      </c>
      <c r="V324" s="26">
        <f t="shared" si="34"/>
        <v>0</v>
      </c>
    </row>
    <row r="325" spans="1:22" ht="12.95" hidden="1" customHeight="1" x14ac:dyDescent="0.2">
      <c r="A325" s="25">
        <f t="shared" si="35"/>
        <v>324</v>
      </c>
      <c r="B325" s="64" t="str">
        <f t="shared" si="30"/>
        <v>MOGAVERO_ANTONIO_M09</v>
      </c>
      <c r="C325" s="22">
        <v>18410</v>
      </c>
      <c r="D325" s="23" t="s">
        <v>70</v>
      </c>
      <c r="E325" s="23" t="str">
        <f>VLOOKUP(D325,CAT!$E$2:$F$26,2)</f>
        <v>M09</v>
      </c>
      <c r="F325" s="23" t="s">
        <v>890</v>
      </c>
      <c r="G325" s="39" t="s">
        <v>22</v>
      </c>
      <c r="H325" s="24">
        <v>19736</v>
      </c>
      <c r="I325" s="22" t="s">
        <v>899</v>
      </c>
      <c r="J325" s="23" t="s">
        <v>900</v>
      </c>
      <c r="K325" s="22">
        <f t="shared" si="31"/>
        <v>0</v>
      </c>
      <c r="L325" s="23" t="str">
        <f>IF(SUMIF(I_TAPPA!A:A,B325,I_TAPPA!O:O)=0,"",SUMIF(I_TAPPA!A:A,B325,I_TAPPA!O:O))</f>
        <v/>
      </c>
      <c r="M325" s="26" t="str">
        <f>IF(SUMIF(II_TAPPA!A:A,B325,II_TAPPA!O:O)=0,"",SUMIF(II_TAPPA!A:A,B325,II_TAPPA!O:O))</f>
        <v/>
      </c>
      <c r="N325" s="26" t="str">
        <f>IF(SUMIF(III_TAPPA!A:A,B325,III_TAPPA!O:O)=0,"",SUMIF(III_TAPPA!A:A,B325,III_TAPPA!O:O))</f>
        <v/>
      </c>
      <c r="O325" s="26" t="str">
        <f>IF(SUMIF(IV_TAPPA!A:A,B325,IV_TAPPA!S:S)=0,"",SUMIF(IV_TAPPA!A:A,B325,IV_TAPPA!S:S))</f>
        <v/>
      </c>
      <c r="P325" s="26" t="str">
        <f>IF(SUMIF(V_TAPPA!A:A,B325,V_TAPPA!O:O)=0,"",SUMIF(V_TAPPA!A:A,B325,V_TAPPA!O:O))</f>
        <v/>
      </c>
      <c r="Q325" s="26" t="str">
        <f>IF(SUMIF(VI_TAPPA!A:A,B325,VI_TAPPA!O:O)=0,"",SUMIF(VI_TAPPA!A:A,B325,VI_TAPPA!O:O))</f>
        <v/>
      </c>
      <c r="R325" s="26" t="str">
        <f>IF(SUMIF(VII_TAPPA!A:A,B325,VII_TAPPA!O:O)=0,"",SUMIF(VII_TAPPA!A:A,B325,VII_TAPPA!O:O))</f>
        <v/>
      </c>
      <c r="S325" s="26" t="str">
        <f>IF(SUMIF(VIII_TAPPA!A:A,B325,VIII_TAPPA!O:O)=0,"",SUMIF(VIII_TAPPA!A:A,B325,VIII_TAPPA!O:O))</f>
        <v/>
      </c>
      <c r="T325" s="26">
        <f t="shared" si="32"/>
        <v>0</v>
      </c>
      <c r="U325" s="26">
        <f t="shared" si="33"/>
        <v>0</v>
      </c>
      <c r="V325" s="26">
        <f t="shared" si="34"/>
        <v>0</v>
      </c>
    </row>
    <row r="326" spans="1:22" ht="12.95" hidden="1" customHeight="1" x14ac:dyDescent="0.2">
      <c r="A326" s="25">
        <f t="shared" si="35"/>
        <v>325</v>
      </c>
      <c r="B326" s="64" t="str">
        <f t="shared" si="30"/>
        <v>PIGNONE_MARIO_M09</v>
      </c>
      <c r="C326" s="22">
        <v>18411</v>
      </c>
      <c r="D326" s="23" t="s">
        <v>70</v>
      </c>
      <c r="E326" s="23" t="str">
        <f>VLOOKUP(D326,CAT!$E$2:$F$26,2)</f>
        <v>M09</v>
      </c>
      <c r="F326" s="23" t="s">
        <v>891</v>
      </c>
      <c r="G326" s="39" t="s">
        <v>55</v>
      </c>
      <c r="H326" s="24">
        <v>18573</v>
      </c>
      <c r="I326" s="22" t="s">
        <v>899</v>
      </c>
      <c r="J326" s="23" t="s">
        <v>900</v>
      </c>
      <c r="K326" s="22">
        <f t="shared" si="31"/>
        <v>0</v>
      </c>
      <c r="L326" s="23" t="str">
        <f>IF(SUMIF(I_TAPPA!A:A,B326,I_TAPPA!O:O)=0,"",SUMIF(I_TAPPA!A:A,B326,I_TAPPA!O:O))</f>
        <v/>
      </c>
      <c r="M326" s="26" t="str">
        <f>IF(SUMIF(II_TAPPA!A:A,B326,II_TAPPA!O:O)=0,"",SUMIF(II_TAPPA!A:A,B326,II_TAPPA!O:O))</f>
        <v/>
      </c>
      <c r="N326" s="26" t="str">
        <f>IF(SUMIF(III_TAPPA!A:A,B326,III_TAPPA!O:O)=0,"",SUMIF(III_TAPPA!A:A,B326,III_TAPPA!O:O))</f>
        <v/>
      </c>
      <c r="O326" s="26" t="str">
        <f>IF(SUMIF(IV_TAPPA!A:A,B326,IV_TAPPA!S:S)=0,"",SUMIF(IV_TAPPA!A:A,B326,IV_TAPPA!S:S))</f>
        <v/>
      </c>
      <c r="P326" s="26" t="str">
        <f>IF(SUMIF(V_TAPPA!A:A,B326,V_TAPPA!O:O)=0,"",SUMIF(V_TAPPA!A:A,B326,V_TAPPA!O:O))</f>
        <v/>
      </c>
      <c r="Q326" s="26" t="str">
        <f>IF(SUMIF(VI_TAPPA!A:A,B326,VI_TAPPA!O:O)=0,"",SUMIF(VI_TAPPA!A:A,B326,VI_TAPPA!O:O))</f>
        <v/>
      </c>
      <c r="R326" s="26" t="str">
        <f>IF(SUMIF(VII_TAPPA!A:A,B326,VII_TAPPA!O:O)=0,"",SUMIF(VII_TAPPA!A:A,B326,VII_TAPPA!O:O))</f>
        <v/>
      </c>
      <c r="S326" s="26" t="str">
        <f>IF(SUMIF(VIII_TAPPA!A:A,B326,VIII_TAPPA!O:O)=0,"",SUMIF(VIII_TAPPA!A:A,B326,VIII_TAPPA!O:O))</f>
        <v/>
      </c>
      <c r="T326" s="26">
        <f t="shared" si="32"/>
        <v>0</v>
      </c>
      <c r="U326" s="26">
        <f t="shared" si="33"/>
        <v>0</v>
      </c>
      <c r="V326" s="26">
        <f t="shared" si="34"/>
        <v>0</v>
      </c>
    </row>
    <row r="327" spans="1:22" ht="12.95" hidden="1" customHeight="1" x14ac:dyDescent="0.2">
      <c r="A327" s="25">
        <f t="shared" si="35"/>
        <v>326</v>
      </c>
      <c r="B327" s="64" t="str">
        <f t="shared" si="30"/>
        <v>SALZANO_LUIGI_M07</v>
      </c>
      <c r="C327" s="22">
        <v>18565</v>
      </c>
      <c r="D327" s="23" t="s">
        <v>17</v>
      </c>
      <c r="E327" s="23" t="str">
        <f>VLOOKUP(D327,CAT!$E$2:$F$26,2)</f>
        <v>M07</v>
      </c>
      <c r="F327" s="23" t="s">
        <v>892</v>
      </c>
      <c r="G327" s="39" t="s">
        <v>35</v>
      </c>
      <c r="H327" s="24">
        <v>21926</v>
      </c>
      <c r="I327" s="22" t="s">
        <v>899</v>
      </c>
      <c r="J327" s="23" t="s">
        <v>900</v>
      </c>
      <c r="K327" s="22">
        <f t="shared" si="31"/>
        <v>0</v>
      </c>
      <c r="L327" s="23" t="str">
        <f>IF(SUMIF(I_TAPPA!A:A,B327,I_TAPPA!O:O)=0,"",SUMIF(I_TAPPA!A:A,B327,I_TAPPA!O:O))</f>
        <v/>
      </c>
      <c r="M327" s="26" t="str">
        <f>IF(SUMIF(II_TAPPA!A:A,B327,II_TAPPA!O:O)=0,"",SUMIF(II_TAPPA!A:A,B327,II_TAPPA!O:O))</f>
        <v/>
      </c>
      <c r="N327" s="26" t="str">
        <f>IF(SUMIF(III_TAPPA!A:A,B327,III_TAPPA!O:O)=0,"",SUMIF(III_TAPPA!A:A,B327,III_TAPPA!O:O))</f>
        <v/>
      </c>
      <c r="O327" s="26" t="str">
        <f>IF(SUMIF(IV_TAPPA!A:A,B327,IV_TAPPA!S:S)=0,"",SUMIF(IV_TAPPA!A:A,B327,IV_TAPPA!S:S))</f>
        <v/>
      </c>
      <c r="P327" s="26" t="str">
        <f>IF(SUMIF(V_TAPPA!A:A,B327,V_TAPPA!O:O)=0,"",SUMIF(V_TAPPA!A:A,B327,V_TAPPA!O:O))</f>
        <v/>
      </c>
      <c r="Q327" s="26" t="str">
        <f>IF(SUMIF(VI_TAPPA!A:A,B327,VI_TAPPA!O:O)=0,"",SUMIF(VI_TAPPA!A:A,B327,VI_TAPPA!O:O))</f>
        <v/>
      </c>
      <c r="R327" s="26" t="str">
        <f>IF(SUMIF(VII_TAPPA!A:A,B327,VII_TAPPA!O:O)=0,"",SUMIF(VII_TAPPA!A:A,B327,VII_TAPPA!O:O))</f>
        <v/>
      </c>
      <c r="S327" s="26" t="str">
        <f>IF(SUMIF(VIII_TAPPA!A:A,B327,VIII_TAPPA!O:O)=0,"",SUMIF(VIII_TAPPA!A:A,B327,VIII_TAPPA!O:O))</f>
        <v/>
      </c>
      <c r="T327" s="26">
        <f t="shared" si="32"/>
        <v>0</v>
      </c>
      <c r="U327" s="26">
        <f t="shared" si="33"/>
        <v>0</v>
      </c>
      <c r="V327" s="26">
        <f t="shared" si="34"/>
        <v>0</v>
      </c>
    </row>
    <row r="328" spans="1:22" ht="12.95" hidden="1" customHeight="1" x14ac:dyDescent="0.2">
      <c r="A328" s="25">
        <f t="shared" si="35"/>
        <v>327</v>
      </c>
      <c r="B328" s="64" t="str">
        <f t="shared" si="30"/>
        <v>SANTUCCI_DOMENICO_M05</v>
      </c>
      <c r="C328" s="22">
        <v>18737</v>
      </c>
      <c r="D328" s="23" t="s">
        <v>29</v>
      </c>
      <c r="E328" s="23" t="str">
        <f>VLOOKUP(D328,CAT!$E$2:$F$26,2)</f>
        <v>M05</v>
      </c>
      <c r="F328" s="23" t="s">
        <v>893</v>
      </c>
      <c r="G328" s="39" t="s">
        <v>28</v>
      </c>
      <c r="H328" s="24">
        <v>25968</v>
      </c>
      <c r="I328" s="22" t="s">
        <v>899</v>
      </c>
      <c r="J328" s="23" t="s">
        <v>900</v>
      </c>
      <c r="K328" s="22">
        <f t="shared" si="31"/>
        <v>0</v>
      </c>
      <c r="L328" s="23" t="str">
        <f>IF(SUMIF(I_TAPPA!A:A,B328,I_TAPPA!O:O)=0,"",SUMIF(I_TAPPA!A:A,B328,I_TAPPA!O:O))</f>
        <v/>
      </c>
      <c r="M328" s="26" t="str">
        <f>IF(SUMIF(II_TAPPA!A:A,B328,II_TAPPA!O:O)=0,"",SUMIF(II_TAPPA!A:A,B328,II_TAPPA!O:O))</f>
        <v/>
      </c>
      <c r="N328" s="26" t="str">
        <f>IF(SUMIF(III_TAPPA!A:A,B328,III_TAPPA!O:O)=0,"",SUMIF(III_TAPPA!A:A,B328,III_TAPPA!O:O))</f>
        <v/>
      </c>
      <c r="O328" s="26" t="str">
        <f>IF(SUMIF(IV_TAPPA!A:A,B328,IV_TAPPA!S:S)=0,"",SUMIF(IV_TAPPA!A:A,B328,IV_TAPPA!S:S))</f>
        <v/>
      </c>
      <c r="P328" s="26" t="str">
        <f>IF(SUMIF(V_TAPPA!A:A,B328,V_TAPPA!O:O)=0,"",SUMIF(V_TAPPA!A:A,B328,V_TAPPA!O:O))</f>
        <v/>
      </c>
      <c r="Q328" s="26" t="str">
        <f>IF(SUMIF(VI_TAPPA!A:A,B328,VI_TAPPA!O:O)=0,"",SUMIF(VI_TAPPA!A:A,B328,VI_TAPPA!O:O))</f>
        <v/>
      </c>
      <c r="R328" s="26" t="str">
        <f>IF(SUMIF(VII_TAPPA!A:A,B328,VII_TAPPA!O:O)=0,"",SUMIF(VII_TAPPA!A:A,B328,VII_TAPPA!O:O))</f>
        <v/>
      </c>
      <c r="S328" s="26" t="str">
        <f>IF(SUMIF(VIII_TAPPA!A:A,B328,VIII_TAPPA!O:O)=0,"",SUMIF(VIII_TAPPA!A:A,B328,VIII_TAPPA!O:O))</f>
        <v/>
      </c>
      <c r="T328" s="26">
        <f t="shared" si="32"/>
        <v>0</v>
      </c>
      <c r="U328" s="26">
        <f t="shared" si="33"/>
        <v>0</v>
      </c>
      <c r="V328" s="26">
        <f t="shared" si="34"/>
        <v>0</v>
      </c>
    </row>
    <row r="329" spans="1:22" ht="12.95" hidden="1" customHeight="1" x14ac:dyDescent="0.2">
      <c r="A329" s="25">
        <f t="shared" si="35"/>
        <v>328</v>
      </c>
      <c r="B329" s="64" t="str">
        <f t="shared" si="30"/>
        <v>ZAGARESE_PASQUALE_M08</v>
      </c>
      <c r="C329" s="22">
        <v>18558</v>
      </c>
      <c r="D329" s="23" t="s">
        <v>9</v>
      </c>
      <c r="E329" s="23" t="str">
        <f>VLOOKUP(D329,CAT!$E$2:$F$26,2)</f>
        <v>M08</v>
      </c>
      <c r="F329" s="23" t="s">
        <v>895</v>
      </c>
      <c r="G329" s="39" t="s">
        <v>8</v>
      </c>
      <c r="H329" s="24">
        <v>20450</v>
      </c>
      <c r="I329" s="22" t="s">
        <v>899</v>
      </c>
      <c r="J329" s="23" t="s">
        <v>900</v>
      </c>
      <c r="K329" s="22">
        <f t="shared" si="31"/>
        <v>0</v>
      </c>
      <c r="L329" s="23" t="str">
        <f>IF(SUMIF(I_TAPPA!A:A,B329,I_TAPPA!O:O)=0,"",SUMIF(I_TAPPA!A:A,B329,I_TAPPA!O:O))</f>
        <v/>
      </c>
      <c r="M329" s="26" t="str">
        <f>IF(SUMIF(II_TAPPA!A:A,B329,II_TAPPA!O:O)=0,"",SUMIF(II_TAPPA!A:A,B329,II_TAPPA!O:O))</f>
        <v/>
      </c>
      <c r="N329" s="26" t="str">
        <f>IF(SUMIF(III_TAPPA!A:A,B329,III_TAPPA!O:O)=0,"",SUMIF(III_TAPPA!A:A,B329,III_TAPPA!O:O))</f>
        <v/>
      </c>
      <c r="O329" s="26" t="str">
        <f>IF(SUMIF(IV_TAPPA!A:A,B329,IV_TAPPA!S:S)=0,"",SUMIF(IV_TAPPA!A:A,B329,IV_TAPPA!S:S))</f>
        <v/>
      </c>
      <c r="P329" s="26" t="str">
        <f>IF(SUMIF(V_TAPPA!A:A,B329,V_TAPPA!O:O)=0,"",SUMIF(V_TAPPA!A:A,B329,V_TAPPA!O:O))</f>
        <v/>
      </c>
      <c r="Q329" s="26" t="str">
        <f>IF(SUMIF(VI_TAPPA!A:A,B329,VI_TAPPA!O:O)=0,"",SUMIF(VI_TAPPA!A:A,B329,VI_TAPPA!O:O))</f>
        <v/>
      </c>
      <c r="R329" s="26" t="str">
        <f>IF(SUMIF(VII_TAPPA!A:A,B329,VII_TAPPA!O:O)=0,"",SUMIF(VII_TAPPA!A:A,B329,VII_TAPPA!O:O))</f>
        <v/>
      </c>
      <c r="S329" s="26" t="str">
        <f>IF(SUMIF(VIII_TAPPA!A:A,B329,VIII_TAPPA!O:O)=0,"",SUMIF(VIII_TAPPA!A:A,B329,VIII_TAPPA!O:O))</f>
        <v/>
      </c>
      <c r="T329" s="26">
        <f t="shared" si="32"/>
        <v>0</v>
      </c>
      <c r="U329" s="26">
        <f t="shared" si="33"/>
        <v>0</v>
      </c>
      <c r="V329" s="26">
        <f t="shared" si="34"/>
        <v>0</v>
      </c>
    </row>
    <row r="330" spans="1:22" ht="12.95" hidden="1" customHeight="1" x14ac:dyDescent="0.2">
      <c r="A330" s="25">
        <f t="shared" si="35"/>
        <v>329</v>
      </c>
      <c r="B330" s="64" t="str">
        <f t="shared" si="30"/>
        <v>ZUZOLO_PELLEGRINO_M08</v>
      </c>
      <c r="C330" s="22">
        <v>18413</v>
      </c>
      <c r="D330" s="23" t="s">
        <v>9</v>
      </c>
      <c r="E330" s="23" t="str">
        <f>VLOOKUP(D330,CAT!$E$2:$F$26,2)</f>
        <v>M08</v>
      </c>
      <c r="F330" s="23" t="s">
        <v>897</v>
      </c>
      <c r="G330" s="39" t="s">
        <v>898</v>
      </c>
      <c r="H330" s="24">
        <v>21273</v>
      </c>
      <c r="I330" s="22" t="s">
        <v>899</v>
      </c>
      <c r="J330" s="23" t="s">
        <v>900</v>
      </c>
      <c r="K330" s="22">
        <f t="shared" si="31"/>
        <v>0</v>
      </c>
      <c r="L330" s="23" t="str">
        <f>IF(SUMIF(I_TAPPA!A:A,B330,I_TAPPA!O:O)=0,"",SUMIF(I_TAPPA!A:A,B330,I_TAPPA!O:O))</f>
        <v/>
      </c>
      <c r="M330" s="26" t="str">
        <f>IF(SUMIF(II_TAPPA!A:A,B330,II_TAPPA!O:O)=0,"",SUMIF(II_TAPPA!A:A,B330,II_TAPPA!O:O))</f>
        <v/>
      </c>
      <c r="N330" s="26" t="str">
        <f>IF(SUMIF(III_TAPPA!A:A,B330,III_TAPPA!O:O)=0,"",SUMIF(III_TAPPA!A:A,B330,III_TAPPA!O:O))</f>
        <v/>
      </c>
      <c r="O330" s="26" t="str">
        <f>IF(SUMIF(IV_TAPPA!A:A,B330,IV_TAPPA!S:S)=0,"",SUMIF(IV_TAPPA!A:A,B330,IV_TAPPA!S:S))</f>
        <v/>
      </c>
      <c r="P330" s="26" t="str">
        <f>IF(SUMIF(V_TAPPA!A:A,B330,V_TAPPA!O:O)=0,"",SUMIF(V_TAPPA!A:A,B330,V_TAPPA!O:O))</f>
        <v/>
      </c>
      <c r="Q330" s="26" t="str">
        <f>IF(SUMIF(VI_TAPPA!A:A,B330,VI_TAPPA!O:O)=0,"",SUMIF(VI_TAPPA!A:A,B330,VI_TAPPA!O:O))</f>
        <v/>
      </c>
      <c r="R330" s="26" t="str">
        <f>IF(SUMIF(VII_TAPPA!A:A,B330,VII_TAPPA!O:O)=0,"",SUMIF(VII_TAPPA!A:A,B330,VII_TAPPA!O:O))</f>
        <v/>
      </c>
      <c r="S330" s="26" t="str">
        <f>IF(SUMIF(VIII_TAPPA!A:A,B330,VIII_TAPPA!O:O)=0,"",SUMIF(VIII_TAPPA!A:A,B330,VIII_TAPPA!O:O))</f>
        <v/>
      </c>
      <c r="T330" s="26">
        <f t="shared" si="32"/>
        <v>0</v>
      </c>
      <c r="U330" s="26">
        <f t="shared" si="33"/>
        <v>0</v>
      </c>
      <c r="V330" s="26">
        <f t="shared" si="34"/>
        <v>0</v>
      </c>
    </row>
    <row r="331" spans="1:22" ht="12.95" hidden="1" customHeight="1" x14ac:dyDescent="0.2">
      <c r="A331" s="25">
        <f t="shared" si="35"/>
        <v>330</v>
      </c>
      <c r="B331" s="64" t="str">
        <f t="shared" si="30"/>
        <v>ASCIONE_FRANCESCO_M10</v>
      </c>
      <c r="C331" s="22" t="s">
        <v>480</v>
      </c>
      <c r="D331" s="23" t="s">
        <v>93</v>
      </c>
      <c r="E331" s="23" t="str">
        <f>VLOOKUP(D331,CAT!$E$2:$F$26,2)</f>
        <v>M10</v>
      </c>
      <c r="F331" s="23" t="s">
        <v>481</v>
      </c>
      <c r="G331" s="39" t="s">
        <v>109</v>
      </c>
      <c r="H331" s="24">
        <v>17625</v>
      </c>
      <c r="I331" s="22" t="s">
        <v>901</v>
      </c>
      <c r="J331" s="23" t="s">
        <v>953</v>
      </c>
      <c r="K331" s="22">
        <f t="shared" si="31"/>
        <v>0</v>
      </c>
      <c r="L331" s="23" t="str">
        <f>IF(SUMIF(I_TAPPA!A:A,B331,I_TAPPA!O:O)=0,"",SUMIF(I_TAPPA!A:A,B331,I_TAPPA!O:O))</f>
        <v/>
      </c>
      <c r="M331" s="26" t="str">
        <f>IF(SUMIF(II_TAPPA!A:A,B331,II_TAPPA!O:O)=0,"",SUMIF(II_TAPPA!A:A,B331,II_TAPPA!O:O))</f>
        <v/>
      </c>
      <c r="N331" s="26" t="str">
        <f>IF(SUMIF(III_TAPPA!A:A,B331,III_TAPPA!O:O)=0,"",SUMIF(III_TAPPA!A:A,B331,III_TAPPA!O:O))</f>
        <v/>
      </c>
      <c r="O331" s="26" t="str">
        <f>IF(SUMIF(IV_TAPPA!A:A,B331,IV_TAPPA!S:S)=0,"",SUMIF(IV_TAPPA!A:A,B331,IV_TAPPA!S:S))</f>
        <v/>
      </c>
      <c r="P331" s="26" t="str">
        <f>IF(SUMIF(V_TAPPA!A:A,B331,V_TAPPA!O:O)=0,"",SUMIF(V_TAPPA!A:A,B331,V_TAPPA!O:O))</f>
        <v/>
      </c>
      <c r="Q331" s="26" t="str">
        <f>IF(SUMIF(VI_TAPPA!A:A,B331,VI_TAPPA!O:O)=0,"",SUMIF(VI_TAPPA!A:A,B331,VI_TAPPA!O:O))</f>
        <v/>
      </c>
      <c r="R331" s="26" t="str">
        <f>IF(SUMIF(VII_TAPPA!A:A,B331,VII_TAPPA!O:O)=0,"",SUMIF(VII_TAPPA!A:A,B331,VII_TAPPA!O:O))</f>
        <v/>
      </c>
      <c r="S331" s="26" t="str">
        <f>IF(SUMIF(VIII_TAPPA!A:A,B331,VIII_TAPPA!O:O)=0,"",SUMIF(VIII_TAPPA!A:A,B331,VIII_TAPPA!O:O))</f>
        <v/>
      </c>
      <c r="T331" s="26">
        <f t="shared" si="32"/>
        <v>0</v>
      </c>
      <c r="U331" s="26">
        <f t="shared" si="33"/>
        <v>0</v>
      </c>
      <c r="V331" s="26">
        <f t="shared" si="34"/>
        <v>0</v>
      </c>
    </row>
    <row r="332" spans="1:22" ht="12.95" hidden="1" customHeight="1" x14ac:dyDescent="0.2">
      <c r="A332" s="25">
        <f t="shared" si="35"/>
        <v>331</v>
      </c>
      <c r="B332" s="64" t="str">
        <f t="shared" si="30"/>
        <v>CAPPABIANCA_ANNAMARIA_F6</v>
      </c>
      <c r="C332" s="22" t="s">
        <v>826</v>
      </c>
      <c r="D332" s="23" t="s">
        <v>31</v>
      </c>
      <c r="E332" s="23" t="str">
        <f>VLOOKUP(D332,CAT!$E$2:$F$26,2)</f>
        <v>F6</v>
      </c>
      <c r="F332" s="23" t="s">
        <v>357</v>
      </c>
      <c r="G332" s="39" t="s">
        <v>358</v>
      </c>
      <c r="H332" s="24">
        <v>25326</v>
      </c>
      <c r="I332" s="22" t="s">
        <v>901</v>
      </c>
      <c r="J332" s="23" t="s">
        <v>953</v>
      </c>
      <c r="K332" s="22">
        <f t="shared" si="31"/>
        <v>0</v>
      </c>
      <c r="L332" s="23" t="str">
        <f>IF(SUMIF(I_TAPPA!A:A,B332,I_TAPPA!O:O)=0,"",SUMIF(I_TAPPA!A:A,B332,I_TAPPA!O:O))</f>
        <v/>
      </c>
      <c r="M332" s="26" t="str">
        <f>IF(SUMIF(II_TAPPA!A:A,B332,II_TAPPA!O:O)=0,"",SUMIF(II_TAPPA!A:A,B332,II_TAPPA!O:O))</f>
        <v/>
      </c>
      <c r="N332" s="26" t="str">
        <f>IF(SUMIF(III_TAPPA!A:A,B332,III_TAPPA!O:O)=0,"",SUMIF(III_TAPPA!A:A,B332,III_TAPPA!O:O))</f>
        <v/>
      </c>
      <c r="O332" s="26" t="str">
        <f>IF(SUMIF(IV_TAPPA!A:A,B332,IV_TAPPA!S:S)=0,"",SUMIF(IV_TAPPA!A:A,B332,IV_TAPPA!S:S))</f>
        <v/>
      </c>
      <c r="P332" s="26" t="str">
        <f>IF(SUMIF(V_TAPPA!A:A,B332,V_TAPPA!O:O)=0,"",SUMIF(V_TAPPA!A:A,B332,V_TAPPA!O:O))</f>
        <v/>
      </c>
      <c r="Q332" s="26" t="str">
        <f>IF(SUMIF(VI_TAPPA!A:A,B332,VI_TAPPA!O:O)=0,"",SUMIF(VI_TAPPA!A:A,B332,VI_TAPPA!O:O))</f>
        <v/>
      </c>
      <c r="R332" s="26" t="str">
        <f>IF(SUMIF(VII_TAPPA!A:A,B332,VII_TAPPA!O:O)=0,"",SUMIF(VII_TAPPA!A:A,B332,VII_TAPPA!O:O))</f>
        <v/>
      </c>
      <c r="S332" s="26" t="str">
        <f>IF(SUMIF(VIII_TAPPA!A:A,B332,VIII_TAPPA!O:O)=0,"",SUMIF(VIII_TAPPA!A:A,B332,VIII_TAPPA!O:O))</f>
        <v/>
      </c>
      <c r="T332" s="26">
        <f t="shared" si="32"/>
        <v>0</v>
      </c>
      <c r="U332" s="26">
        <f t="shared" si="33"/>
        <v>0</v>
      </c>
      <c r="V332" s="26">
        <f t="shared" si="34"/>
        <v>0</v>
      </c>
    </row>
    <row r="333" spans="1:22" ht="12.95" hidden="1" customHeight="1" x14ac:dyDescent="0.2">
      <c r="A333" s="25">
        <f t="shared" si="35"/>
        <v>332</v>
      </c>
      <c r="B333" s="64" t="str">
        <f t="shared" si="30"/>
        <v>CENTRITTO_ENRICO_MARIA_M04</v>
      </c>
      <c r="C333" s="22"/>
      <c r="D333" s="23" t="s">
        <v>7</v>
      </c>
      <c r="E333" s="23" t="str">
        <f>VLOOKUP(D333,CAT!$E$2:$F$26,2)</f>
        <v>M04</v>
      </c>
      <c r="F333" s="23" t="s">
        <v>485</v>
      </c>
      <c r="G333" s="39" t="s">
        <v>1124</v>
      </c>
      <c r="H333" s="24">
        <v>27715</v>
      </c>
      <c r="I333" s="22" t="s">
        <v>901</v>
      </c>
      <c r="J333" s="23" t="s">
        <v>953</v>
      </c>
      <c r="K333" s="22">
        <f t="shared" si="31"/>
        <v>0</v>
      </c>
      <c r="L333" s="23" t="str">
        <f>IF(SUMIF(I_TAPPA!A:A,B333,I_TAPPA!O:O)=0,"",SUMIF(I_TAPPA!A:A,B333,I_TAPPA!O:O))</f>
        <v/>
      </c>
      <c r="M333" s="26" t="str">
        <f>IF(SUMIF(II_TAPPA!A:A,B333,II_TAPPA!O:O)=0,"",SUMIF(II_TAPPA!A:A,B333,II_TAPPA!O:O))</f>
        <v/>
      </c>
      <c r="N333" s="26" t="str">
        <f>IF(SUMIF(III_TAPPA!A:A,B333,III_TAPPA!O:O)=0,"",SUMIF(III_TAPPA!A:A,B333,III_TAPPA!O:O))</f>
        <v/>
      </c>
      <c r="O333" s="26" t="str">
        <f>IF(SUMIF(IV_TAPPA!A:A,B333,IV_TAPPA!S:S)=0,"",SUMIF(IV_TAPPA!A:A,B333,IV_TAPPA!S:S))</f>
        <v/>
      </c>
      <c r="P333" s="26" t="str">
        <f>IF(SUMIF(V_TAPPA!A:A,B333,V_TAPPA!O:O)=0,"",SUMIF(V_TAPPA!A:A,B333,V_TAPPA!O:O))</f>
        <v/>
      </c>
      <c r="Q333" s="26" t="str">
        <f>IF(SUMIF(VI_TAPPA!A:A,B333,VI_TAPPA!O:O)=0,"",SUMIF(VI_TAPPA!A:A,B333,VI_TAPPA!O:O))</f>
        <v/>
      </c>
      <c r="R333" s="26" t="str">
        <f>IF(SUMIF(VII_TAPPA!A:A,B333,VII_TAPPA!O:O)=0,"",SUMIF(VII_TAPPA!A:A,B333,VII_TAPPA!O:O))</f>
        <v/>
      </c>
      <c r="S333" s="26" t="str">
        <f>IF(SUMIF(VIII_TAPPA!A:A,B333,VIII_TAPPA!O:O)=0,"",SUMIF(VIII_TAPPA!A:A,B333,VIII_TAPPA!O:O))</f>
        <v/>
      </c>
      <c r="T333" s="26">
        <f t="shared" si="32"/>
        <v>0</v>
      </c>
      <c r="U333" s="26">
        <f t="shared" si="33"/>
        <v>0</v>
      </c>
      <c r="V333" s="26">
        <f t="shared" si="34"/>
        <v>0</v>
      </c>
    </row>
    <row r="334" spans="1:22" ht="12.95" hidden="1" customHeight="1" x14ac:dyDescent="0.2">
      <c r="A334" s="25">
        <f t="shared" si="35"/>
        <v>333</v>
      </c>
      <c r="B334" s="64" t="str">
        <f t="shared" si="30"/>
        <v>DI_DOMENICO_GIUSEPPE_M06</v>
      </c>
      <c r="C334" s="22" t="s">
        <v>487</v>
      </c>
      <c r="D334" s="23" t="s">
        <v>15</v>
      </c>
      <c r="E334" s="23" t="str">
        <f>VLOOKUP(D334,CAT!$E$2:$F$26,2)</f>
        <v>M06</v>
      </c>
      <c r="F334" s="23" t="s">
        <v>1127</v>
      </c>
      <c r="G334" s="39" t="s">
        <v>21</v>
      </c>
      <c r="H334" s="24">
        <v>24247</v>
      </c>
      <c r="I334" s="22" t="s">
        <v>901</v>
      </c>
      <c r="J334" s="23" t="s">
        <v>953</v>
      </c>
      <c r="K334" s="22">
        <f t="shared" si="31"/>
        <v>0</v>
      </c>
      <c r="L334" s="23" t="str">
        <f>IF(SUMIF(I_TAPPA!A:A,B334,I_TAPPA!O:O)=0,"",SUMIF(I_TAPPA!A:A,B334,I_TAPPA!O:O))</f>
        <v/>
      </c>
      <c r="M334" s="26" t="str">
        <f>IF(SUMIF(II_TAPPA!A:A,B334,II_TAPPA!O:O)=0,"",SUMIF(II_TAPPA!A:A,B334,II_TAPPA!O:O))</f>
        <v/>
      </c>
      <c r="N334" s="26" t="str">
        <f>IF(SUMIF(III_TAPPA!A:A,B334,III_TAPPA!O:O)=0,"",SUMIF(III_TAPPA!A:A,B334,III_TAPPA!O:O))</f>
        <v/>
      </c>
      <c r="O334" s="26" t="str">
        <f>IF(SUMIF(IV_TAPPA!A:A,B334,IV_TAPPA!S:S)=0,"",SUMIF(IV_TAPPA!A:A,B334,IV_TAPPA!S:S))</f>
        <v/>
      </c>
      <c r="P334" s="26" t="str">
        <f>IF(SUMIF(V_TAPPA!A:A,B334,V_TAPPA!O:O)=0,"",SUMIF(V_TAPPA!A:A,B334,V_TAPPA!O:O))</f>
        <v/>
      </c>
      <c r="Q334" s="26" t="str">
        <f>IF(SUMIF(VI_TAPPA!A:A,B334,VI_TAPPA!O:O)=0,"",SUMIF(VI_TAPPA!A:A,B334,VI_TAPPA!O:O))</f>
        <v/>
      </c>
      <c r="R334" s="26" t="str">
        <f>IF(SUMIF(VII_TAPPA!A:A,B334,VII_TAPPA!O:O)=0,"",SUMIF(VII_TAPPA!A:A,B334,VII_TAPPA!O:O))</f>
        <v/>
      </c>
      <c r="S334" s="26" t="str">
        <f>IF(SUMIF(VIII_TAPPA!A:A,B334,VIII_TAPPA!O:O)=0,"",SUMIF(VIII_TAPPA!A:A,B334,VIII_TAPPA!O:O))</f>
        <v/>
      </c>
      <c r="T334" s="26">
        <f t="shared" si="32"/>
        <v>0</v>
      </c>
      <c r="U334" s="26">
        <f t="shared" si="33"/>
        <v>0</v>
      </c>
      <c r="V334" s="26">
        <f t="shared" si="34"/>
        <v>0</v>
      </c>
    </row>
    <row r="335" spans="1:22" ht="12.95" hidden="1" customHeight="1" x14ac:dyDescent="0.2">
      <c r="A335" s="25">
        <f t="shared" si="35"/>
        <v>334</v>
      </c>
      <c r="B335" s="64" t="str">
        <f t="shared" si="30"/>
        <v>FALCONE_LUCIA_F7</v>
      </c>
      <c r="C335" s="22" t="s">
        <v>493</v>
      </c>
      <c r="D335" s="23" t="s">
        <v>36</v>
      </c>
      <c r="E335" s="23" t="str">
        <f>VLOOKUP(D335,CAT!$E$2:$F$26,2)</f>
        <v>F7</v>
      </c>
      <c r="F335" s="23" t="s">
        <v>320</v>
      </c>
      <c r="G335" s="39" t="s">
        <v>321</v>
      </c>
      <c r="H335" s="24">
        <v>23293</v>
      </c>
      <c r="I335" s="22" t="s">
        <v>901</v>
      </c>
      <c r="J335" s="23" t="s">
        <v>953</v>
      </c>
      <c r="K335" s="22">
        <f t="shared" si="31"/>
        <v>0</v>
      </c>
      <c r="L335" s="23" t="str">
        <f>IF(SUMIF(I_TAPPA!A:A,B335,I_TAPPA!O:O)=0,"",SUMIF(I_TAPPA!A:A,B335,I_TAPPA!O:O))</f>
        <v/>
      </c>
      <c r="M335" s="26" t="str">
        <f>IF(SUMIF(II_TAPPA!A:A,B335,II_TAPPA!O:O)=0,"",SUMIF(II_TAPPA!A:A,B335,II_TAPPA!O:O))</f>
        <v/>
      </c>
      <c r="N335" s="26" t="str">
        <f>IF(SUMIF(III_TAPPA!A:A,B335,III_TAPPA!O:O)=0,"",SUMIF(III_TAPPA!A:A,B335,III_TAPPA!O:O))</f>
        <v/>
      </c>
      <c r="O335" s="26" t="str">
        <f>IF(SUMIF(IV_TAPPA!A:A,B335,IV_TAPPA!S:S)=0,"",SUMIF(IV_TAPPA!A:A,B335,IV_TAPPA!S:S))</f>
        <v/>
      </c>
      <c r="P335" s="26" t="str">
        <f>IF(SUMIF(V_TAPPA!A:A,B335,V_TAPPA!O:O)=0,"",SUMIF(V_TAPPA!A:A,B335,V_TAPPA!O:O))</f>
        <v/>
      </c>
      <c r="Q335" s="26" t="str">
        <f>IF(SUMIF(VI_TAPPA!A:A,B335,VI_TAPPA!O:O)=0,"",SUMIF(VI_TAPPA!A:A,B335,VI_TAPPA!O:O))</f>
        <v/>
      </c>
      <c r="R335" s="26" t="str">
        <f>IF(SUMIF(VII_TAPPA!A:A,B335,VII_TAPPA!O:O)=0,"",SUMIF(VII_TAPPA!A:A,B335,VII_TAPPA!O:O))</f>
        <v/>
      </c>
      <c r="S335" s="26" t="str">
        <f>IF(SUMIF(VIII_TAPPA!A:A,B335,VIII_TAPPA!O:O)=0,"",SUMIF(VIII_TAPPA!A:A,B335,VIII_TAPPA!O:O))</f>
        <v/>
      </c>
      <c r="T335" s="26">
        <f t="shared" si="32"/>
        <v>0</v>
      </c>
      <c r="U335" s="26">
        <f t="shared" si="33"/>
        <v>0</v>
      </c>
      <c r="V335" s="26">
        <f t="shared" si="34"/>
        <v>0</v>
      </c>
    </row>
    <row r="336" spans="1:22" ht="12.95" hidden="1" customHeight="1" x14ac:dyDescent="0.2">
      <c r="A336" s="25">
        <f t="shared" si="35"/>
        <v>335</v>
      </c>
      <c r="B336" s="64" t="str">
        <f t="shared" si="30"/>
        <v>FALCONE_LUIGI_M07</v>
      </c>
      <c r="C336" s="22" t="s">
        <v>494</v>
      </c>
      <c r="D336" s="23" t="s">
        <v>17</v>
      </c>
      <c r="E336" s="23" t="str">
        <f>VLOOKUP(D336,CAT!$E$2:$F$26,2)</f>
        <v>M07</v>
      </c>
      <c r="F336" s="23" t="s">
        <v>320</v>
      </c>
      <c r="G336" s="39" t="s">
        <v>35</v>
      </c>
      <c r="H336" s="24">
        <v>22177</v>
      </c>
      <c r="I336" s="22" t="s">
        <v>901</v>
      </c>
      <c r="J336" s="23" t="s">
        <v>953</v>
      </c>
      <c r="K336" s="22">
        <f t="shared" si="31"/>
        <v>0</v>
      </c>
      <c r="L336" s="23" t="str">
        <f>IF(SUMIF(I_TAPPA!A:A,B336,I_TAPPA!O:O)=0,"",SUMIF(I_TAPPA!A:A,B336,I_TAPPA!O:O))</f>
        <v/>
      </c>
      <c r="M336" s="26" t="str">
        <f>IF(SUMIF(II_TAPPA!A:A,B336,II_TAPPA!O:O)=0,"",SUMIF(II_TAPPA!A:A,B336,II_TAPPA!O:O))</f>
        <v/>
      </c>
      <c r="N336" s="26" t="str">
        <f>IF(SUMIF(III_TAPPA!A:A,B336,III_TAPPA!O:O)=0,"",SUMIF(III_TAPPA!A:A,B336,III_TAPPA!O:O))</f>
        <v/>
      </c>
      <c r="O336" s="26" t="str">
        <f>IF(SUMIF(IV_TAPPA!A:A,B336,IV_TAPPA!S:S)=0,"",SUMIF(IV_TAPPA!A:A,B336,IV_TAPPA!S:S))</f>
        <v/>
      </c>
      <c r="P336" s="26" t="str">
        <f>IF(SUMIF(V_TAPPA!A:A,B336,V_TAPPA!O:O)=0,"",SUMIF(V_TAPPA!A:A,B336,V_TAPPA!O:O))</f>
        <v/>
      </c>
      <c r="Q336" s="26" t="str">
        <f>IF(SUMIF(VI_TAPPA!A:A,B336,VI_TAPPA!O:O)=0,"",SUMIF(VI_TAPPA!A:A,B336,VI_TAPPA!O:O))</f>
        <v/>
      </c>
      <c r="R336" s="26" t="str">
        <f>IF(SUMIF(VII_TAPPA!A:A,B336,VII_TAPPA!O:O)=0,"",SUMIF(VII_TAPPA!A:A,B336,VII_TAPPA!O:O))</f>
        <v/>
      </c>
      <c r="S336" s="26" t="str">
        <f>IF(SUMIF(VIII_TAPPA!A:A,B336,VIII_TAPPA!O:O)=0,"",SUMIF(VIII_TAPPA!A:A,B336,VIII_TAPPA!O:O))</f>
        <v/>
      </c>
      <c r="T336" s="26">
        <f t="shared" si="32"/>
        <v>0</v>
      </c>
      <c r="U336" s="26">
        <f t="shared" si="33"/>
        <v>0</v>
      </c>
      <c r="V336" s="26">
        <f t="shared" si="34"/>
        <v>0</v>
      </c>
    </row>
    <row r="337" spans="1:22" ht="12.95" hidden="1" customHeight="1" x14ac:dyDescent="0.2">
      <c r="A337" s="25">
        <f t="shared" si="35"/>
        <v>336</v>
      </c>
      <c r="B337" s="64" t="str">
        <f t="shared" si="30"/>
        <v>FANELLI_SALVATORE_M05</v>
      </c>
      <c r="C337" s="22" t="s">
        <v>495</v>
      </c>
      <c r="D337" s="23" t="s">
        <v>29</v>
      </c>
      <c r="E337" s="23" t="str">
        <f>VLOOKUP(D337,CAT!$E$2:$F$26,2)</f>
        <v>M05</v>
      </c>
      <c r="F337" s="23" t="s">
        <v>311</v>
      </c>
      <c r="G337" s="39" t="s">
        <v>140</v>
      </c>
      <c r="H337" s="24">
        <v>27203</v>
      </c>
      <c r="I337" s="22" t="s">
        <v>901</v>
      </c>
      <c r="J337" s="23" t="s">
        <v>953</v>
      </c>
      <c r="K337" s="22">
        <f t="shared" si="31"/>
        <v>0</v>
      </c>
      <c r="L337" s="23" t="str">
        <f>IF(SUMIF(I_TAPPA!A:A,B337,I_TAPPA!O:O)=0,"",SUMIF(I_TAPPA!A:A,B337,I_TAPPA!O:O))</f>
        <v/>
      </c>
      <c r="M337" s="26" t="str">
        <f>IF(SUMIF(II_TAPPA!A:A,B337,II_TAPPA!O:O)=0,"",SUMIF(II_TAPPA!A:A,B337,II_TAPPA!O:O))</f>
        <v/>
      </c>
      <c r="N337" s="26" t="str">
        <f>IF(SUMIF(III_TAPPA!A:A,B337,III_TAPPA!O:O)=0,"",SUMIF(III_TAPPA!A:A,B337,III_TAPPA!O:O))</f>
        <v/>
      </c>
      <c r="O337" s="26" t="str">
        <f>IF(SUMIF(IV_TAPPA!A:A,B337,IV_TAPPA!S:S)=0,"",SUMIF(IV_TAPPA!A:A,B337,IV_TAPPA!S:S))</f>
        <v/>
      </c>
      <c r="P337" s="26" t="str">
        <f>IF(SUMIF(V_TAPPA!A:A,B337,V_TAPPA!O:O)=0,"",SUMIF(V_TAPPA!A:A,B337,V_TAPPA!O:O))</f>
        <v/>
      </c>
      <c r="Q337" s="26" t="str">
        <f>IF(SUMIF(VI_TAPPA!A:A,B337,VI_TAPPA!O:O)=0,"",SUMIF(VI_TAPPA!A:A,B337,VI_TAPPA!O:O))</f>
        <v/>
      </c>
      <c r="R337" s="26" t="str">
        <f>IF(SUMIF(VII_TAPPA!A:A,B337,VII_TAPPA!O:O)=0,"",SUMIF(VII_TAPPA!A:A,B337,VII_TAPPA!O:O))</f>
        <v/>
      </c>
      <c r="S337" s="26" t="str">
        <f>IF(SUMIF(VIII_TAPPA!A:A,B337,VIII_TAPPA!O:O)=0,"",SUMIF(VIII_TAPPA!A:A,B337,VIII_TAPPA!O:O))</f>
        <v/>
      </c>
      <c r="T337" s="26">
        <f t="shared" si="32"/>
        <v>0</v>
      </c>
      <c r="U337" s="26">
        <f t="shared" si="33"/>
        <v>0</v>
      </c>
      <c r="V337" s="26">
        <f t="shared" si="34"/>
        <v>0</v>
      </c>
    </row>
    <row r="338" spans="1:22" ht="12.95" hidden="1" customHeight="1" x14ac:dyDescent="0.2">
      <c r="A338" s="25">
        <f t="shared" si="35"/>
        <v>337</v>
      </c>
      <c r="B338" s="64" t="str">
        <f t="shared" si="30"/>
        <v>GALUPPO_MAURIZIO_M03</v>
      </c>
      <c r="C338" s="22"/>
      <c r="D338" s="23" t="s">
        <v>3</v>
      </c>
      <c r="E338" s="23" t="str">
        <f>VLOOKUP(D338,CAT!$E$2:$F$26,2)</f>
        <v>M03</v>
      </c>
      <c r="F338" s="23" t="s">
        <v>498</v>
      </c>
      <c r="G338" s="39" t="s">
        <v>112</v>
      </c>
      <c r="H338" s="24">
        <v>29472</v>
      </c>
      <c r="I338" s="22" t="s">
        <v>901</v>
      </c>
      <c r="J338" s="23" t="s">
        <v>953</v>
      </c>
      <c r="K338" s="22">
        <f t="shared" si="31"/>
        <v>0</v>
      </c>
      <c r="L338" s="23" t="str">
        <f>IF(SUMIF(I_TAPPA!A:A,B338,I_TAPPA!O:O)=0,"",SUMIF(I_TAPPA!A:A,B338,I_TAPPA!O:O))</f>
        <v/>
      </c>
      <c r="M338" s="26" t="str">
        <f>IF(SUMIF(II_TAPPA!A:A,B338,II_TAPPA!O:O)=0,"",SUMIF(II_TAPPA!A:A,B338,II_TAPPA!O:O))</f>
        <v/>
      </c>
      <c r="N338" s="26" t="str">
        <f>IF(SUMIF(III_TAPPA!A:A,B338,III_TAPPA!O:O)=0,"",SUMIF(III_TAPPA!A:A,B338,III_TAPPA!O:O))</f>
        <v/>
      </c>
      <c r="O338" s="26" t="str">
        <f>IF(SUMIF(IV_TAPPA!A:A,B338,IV_TAPPA!S:S)=0,"",SUMIF(IV_TAPPA!A:A,B338,IV_TAPPA!S:S))</f>
        <v/>
      </c>
      <c r="P338" s="26" t="str">
        <f>IF(SUMIF(V_TAPPA!A:A,B338,V_TAPPA!O:O)=0,"",SUMIF(V_TAPPA!A:A,B338,V_TAPPA!O:O))</f>
        <v/>
      </c>
      <c r="Q338" s="26" t="str">
        <f>IF(SUMIF(VI_TAPPA!A:A,B338,VI_TAPPA!O:O)=0,"",SUMIF(VI_TAPPA!A:A,B338,VI_TAPPA!O:O))</f>
        <v/>
      </c>
      <c r="R338" s="26" t="str">
        <f>IF(SUMIF(VII_TAPPA!A:A,B338,VII_TAPPA!O:O)=0,"",SUMIF(VII_TAPPA!A:A,B338,VII_TAPPA!O:O))</f>
        <v/>
      </c>
      <c r="S338" s="26" t="str">
        <f>IF(SUMIF(VIII_TAPPA!A:A,B338,VIII_TAPPA!O:O)=0,"",SUMIF(VIII_TAPPA!A:A,B338,VIII_TAPPA!O:O))</f>
        <v/>
      </c>
      <c r="T338" s="26">
        <f t="shared" si="32"/>
        <v>0</v>
      </c>
      <c r="U338" s="26">
        <f t="shared" si="33"/>
        <v>0</v>
      </c>
      <c r="V338" s="26">
        <f t="shared" si="34"/>
        <v>0</v>
      </c>
    </row>
    <row r="339" spans="1:22" ht="12.95" hidden="1" customHeight="1" x14ac:dyDescent="0.2">
      <c r="A339" s="25">
        <f t="shared" si="35"/>
        <v>338</v>
      </c>
      <c r="B339" s="64" t="str">
        <f t="shared" si="30"/>
        <v>LEONE_ANGELO_M07</v>
      </c>
      <c r="C339" s="22" t="s">
        <v>835</v>
      </c>
      <c r="D339" s="23" t="s">
        <v>17</v>
      </c>
      <c r="E339" s="23" t="str">
        <f>VLOOKUP(D339,CAT!$E$2:$F$26,2)</f>
        <v>M07</v>
      </c>
      <c r="F339" s="23" t="s">
        <v>42</v>
      </c>
      <c r="G339" s="39" t="s">
        <v>91</v>
      </c>
      <c r="H339" s="24">
        <v>22505</v>
      </c>
      <c r="I339" s="22" t="s">
        <v>901</v>
      </c>
      <c r="J339" s="23" t="s">
        <v>953</v>
      </c>
      <c r="K339" s="22">
        <f t="shared" si="31"/>
        <v>0</v>
      </c>
      <c r="L339" s="23" t="str">
        <f>IF(SUMIF(I_TAPPA!A:A,B339,I_TAPPA!O:O)=0,"",SUMIF(I_TAPPA!A:A,B339,I_TAPPA!O:O))</f>
        <v/>
      </c>
      <c r="M339" s="26" t="str">
        <f>IF(SUMIF(II_TAPPA!A:A,B339,II_TAPPA!O:O)=0,"",SUMIF(II_TAPPA!A:A,B339,II_TAPPA!O:O))</f>
        <v/>
      </c>
      <c r="N339" s="26" t="str">
        <f>IF(SUMIF(III_TAPPA!A:A,B339,III_TAPPA!O:O)=0,"",SUMIF(III_TAPPA!A:A,B339,III_TAPPA!O:O))</f>
        <v/>
      </c>
      <c r="O339" s="26" t="str">
        <f>IF(SUMIF(IV_TAPPA!A:A,B339,IV_TAPPA!S:S)=0,"",SUMIF(IV_TAPPA!A:A,B339,IV_TAPPA!S:S))</f>
        <v/>
      </c>
      <c r="P339" s="26" t="str">
        <f>IF(SUMIF(V_TAPPA!A:A,B339,V_TAPPA!O:O)=0,"",SUMIF(V_TAPPA!A:A,B339,V_TAPPA!O:O))</f>
        <v/>
      </c>
      <c r="Q339" s="26" t="str">
        <f>IF(SUMIF(VI_TAPPA!A:A,B339,VI_TAPPA!O:O)=0,"",SUMIF(VI_TAPPA!A:A,B339,VI_TAPPA!O:O))</f>
        <v/>
      </c>
      <c r="R339" s="26" t="str">
        <f>IF(SUMIF(VII_TAPPA!A:A,B339,VII_TAPPA!O:O)=0,"",SUMIF(VII_TAPPA!A:A,B339,VII_TAPPA!O:O))</f>
        <v/>
      </c>
      <c r="S339" s="26" t="str">
        <f>IF(SUMIF(VIII_TAPPA!A:A,B339,VIII_TAPPA!O:O)=0,"",SUMIF(VIII_TAPPA!A:A,B339,VIII_TAPPA!O:O))</f>
        <v/>
      </c>
      <c r="T339" s="26">
        <f t="shared" si="32"/>
        <v>0</v>
      </c>
      <c r="U339" s="26">
        <f t="shared" si="33"/>
        <v>0</v>
      </c>
      <c r="V339" s="26">
        <f t="shared" si="34"/>
        <v>0</v>
      </c>
    </row>
    <row r="340" spans="1:22" ht="12.95" hidden="1" customHeight="1" x14ac:dyDescent="0.2">
      <c r="A340" s="25">
        <f t="shared" si="35"/>
        <v>339</v>
      </c>
      <c r="B340" s="64" t="str">
        <f t="shared" si="30"/>
        <v>MANCINI_VINCENZO_M09</v>
      </c>
      <c r="C340" s="22" t="s">
        <v>503</v>
      </c>
      <c r="D340" s="23" t="s">
        <v>70</v>
      </c>
      <c r="E340" s="23" t="str">
        <f>VLOOKUP(D340,CAT!$E$2:$F$26,2)</f>
        <v>M09</v>
      </c>
      <c r="F340" s="23" t="s">
        <v>504</v>
      </c>
      <c r="G340" s="39" t="s">
        <v>40</v>
      </c>
      <c r="H340" s="24">
        <v>18286</v>
      </c>
      <c r="I340" s="22" t="s">
        <v>901</v>
      </c>
      <c r="J340" s="23" t="s">
        <v>953</v>
      </c>
      <c r="K340" s="22">
        <f t="shared" si="31"/>
        <v>0</v>
      </c>
      <c r="L340" s="23" t="str">
        <f>IF(SUMIF(I_TAPPA!A:A,B340,I_TAPPA!O:O)=0,"",SUMIF(I_TAPPA!A:A,B340,I_TAPPA!O:O))</f>
        <v/>
      </c>
      <c r="M340" s="26" t="str">
        <f>IF(SUMIF(II_TAPPA!A:A,B340,II_TAPPA!O:O)=0,"",SUMIF(II_TAPPA!A:A,B340,II_TAPPA!O:O))</f>
        <v/>
      </c>
      <c r="N340" s="26" t="str">
        <f>IF(SUMIF(III_TAPPA!A:A,B340,III_TAPPA!O:O)=0,"",SUMIF(III_TAPPA!A:A,B340,III_TAPPA!O:O))</f>
        <v/>
      </c>
      <c r="O340" s="26" t="str">
        <f>IF(SUMIF(IV_TAPPA!A:A,B340,IV_TAPPA!S:S)=0,"",SUMIF(IV_TAPPA!A:A,B340,IV_TAPPA!S:S))</f>
        <v/>
      </c>
      <c r="P340" s="26" t="str">
        <f>IF(SUMIF(V_TAPPA!A:A,B340,V_TAPPA!O:O)=0,"",SUMIF(V_TAPPA!A:A,B340,V_TAPPA!O:O))</f>
        <v/>
      </c>
      <c r="Q340" s="26" t="str">
        <f>IF(SUMIF(VI_TAPPA!A:A,B340,VI_TAPPA!O:O)=0,"",SUMIF(VI_TAPPA!A:A,B340,VI_TAPPA!O:O))</f>
        <v/>
      </c>
      <c r="R340" s="26" t="str">
        <f>IF(SUMIF(VII_TAPPA!A:A,B340,VII_TAPPA!O:O)=0,"",SUMIF(VII_TAPPA!A:A,B340,VII_TAPPA!O:O))</f>
        <v/>
      </c>
      <c r="S340" s="26" t="str">
        <f>IF(SUMIF(VIII_TAPPA!A:A,B340,VIII_TAPPA!O:O)=0,"",SUMIF(VIII_TAPPA!A:A,B340,VIII_TAPPA!O:O))</f>
        <v/>
      </c>
      <c r="T340" s="26">
        <f t="shared" si="32"/>
        <v>0</v>
      </c>
      <c r="U340" s="26">
        <f t="shared" si="33"/>
        <v>0</v>
      </c>
      <c r="V340" s="26">
        <f t="shared" si="34"/>
        <v>0</v>
      </c>
    </row>
    <row r="341" spans="1:22" ht="12.95" hidden="1" customHeight="1" x14ac:dyDescent="0.2">
      <c r="A341" s="25">
        <f t="shared" si="35"/>
        <v>340</v>
      </c>
      <c r="B341" s="64" t="str">
        <f t="shared" si="30"/>
        <v>MARIANO_VINCENZO_M07</v>
      </c>
      <c r="C341" s="22"/>
      <c r="D341" s="23" t="s">
        <v>17</v>
      </c>
      <c r="E341" s="23" t="str">
        <f>VLOOKUP(D341,CAT!$E$2:$F$26,2)</f>
        <v>M07</v>
      </c>
      <c r="F341" s="23" t="s">
        <v>505</v>
      </c>
      <c r="G341" s="39" t="s">
        <v>40</v>
      </c>
      <c r="H341" s="24">
        <v>22200</v>
      </c>
      <c r="I341" s="22" t="s">
        <v>901</v>
      </c>
      <c r="J341" s="23" t="s">
        <v>953</v>
      </c>
      <c r="K341" s="22">
        <f t="shared" si="31"/>
        <v>0</v>
      </c>
      <c r="L341" s="23" t="str">
        <f>IF(SUMIF(I_TAPPA!A:A,B341,I_TAPPA!O:O)=0,"",SUMIF(I_TAPPA!A:A,B341,I_TAPPA!O:O))</f>
        <v/>
      </c>
      <c r="M341" s="26" t="str">
        <f>IF(SUMIF(II_TAPPA!A:A,B341,II_TAPPA!O:O)=0,"",SUMIF(II_TAPPA!A:A,B341,II_TAPPA!O:O))</f>
        <v/>
      </c>
      <c r="N341" s="26" t="str">
        <f>IF(SUMIF(III_TAPPA!A:A,B341,III_TAPPA!O:O)=0,"",SUMIF(III_TAPPA!A:A,B341,III_TAPPA!O:O))</f>
        <v/>
      </c>
      <c r="O341" s="26" t="str">
        <f>IF(SUMIF(IV_TAPPA!A:A,B341,IV_TAPPA!S:S)=0,"",SUMIF(IV_TAPPA!A:A,B341,IV_TAPPA!S:S))</f>
        <v/>
      </c>
      <c r="P341" s="26" t="str">
        <f>IF(SUMIF(V_TAPPA!A:A,B341,V_TAPPA!O:O)=0,"",SUMIF(V_TAPPA!A:A,B341,V_TAPPA!O:O))</f>
        <v/>
      </c>
      <c r="Q341" s="26" t="str">
        <f>IF(SUMIF(VI_TAPPA!A:A,B341,VI_TAPPA!O:O)=0,"",SUMIF(VI_TAPPA!A:A,B341,VI_TAPPA!O:O))</f>
        <v/>
      </c>
      <c r="R341" s="26" t="str">
        <f>IF(SUMIF(VII_TAPPA!A:A,B341,VII_TAPPA!O:O)=0,"",SUMIF(VII_TAPPA!A:A,B341,VII_TAPPA!O:O))</f>
        <v/>
      </c>
      <c r="S341" s="26" t="str">
        <f>IF(SUMIF(VIII_TAPPA!A:A,B341,VIII_TAPPA!O:O)=0,"",SUMIF(VIII_TAPPA!A:A,B341,VIII_TAPPA!O:O))</f>
        <v/>
      </c>
      <c r="T341" s="26">
        <f t="shared" si="32"/>
        <v>0</v>
      </c>
      <c r="U341" s="26">
        <f t="shared" si="33"/>
        <v>0</v>
      </c>
      <c r="V341" s="26">
        <f t="shared" si="34"/>
        <v>0</v>
      </c>
    </row>
    <row r="342" spans="1:22" ht="12.95" hidden="1" customHeight="1" x14ac:dyDescent="0.2">
      <c r="A342" s="25">
        <f t="shared" si="35"/>
        <v>341</v>
      </c>
      <c r="B342" s="64" t="str">
        <f t="shared" si="30"/>
        <v>NOTARTOMASO_TONY_M04</v>
      </c>
      <c r="C342" s="22" t="s">
        <v>509</v>
      </c>
      <c r="D342" s="23" t="s">
        <v>7</v>
      </c>
      <c r="E342" s="23" t="str">
        <f>VLOOKUP(D342,CAT!$E$2:$F$26,2)</f>
        <v>M04</v>
      </c>
      <c r="F342" s="23" t="s">
        <v>294</v>
      </c>
      <c r="G342" s="39" t="s">
        <v>295</v>
      </c>
      <c r="H342" s="24">
        <v>27441</v>
      </c>
      <c r="I342" s="22" t="s">
        <v>901</v>
      </c>
      <c r="J342" s="23" t="s">
        <v>953</v>
      </c>
      <c r="K342" s="22">
        <f t="shared" si="31"/>
        <v>0</v>
      </c>
      <c r="L342" s="23" t="str">
        <f>IF(SUMIF(I_TAPPA!A:A,B342,I_TAPPA!O:O)=0,"",SUMIF(I_TAPPA!A:A,B342,I_TAPPA!O:O))</f>
        <v/>
      </c>
      <c r="M342" s="26" t="str">
        <f>IF(SUMIF(II_TAPPA!A:A,B342,II_TAPPA!O:O)=0,"",SUMIF(II_TAPPA!A:A,B342,II_TAPPA!O:O))</f>
        <v/>
      </c>
      <c r="N342" s="26" t="str">
        <f>IF(SUMIF(III_TAPPA!A:A,B342,III_TAPPA!O:O)=0,"",SUMIF(III_TAPPA!A:A,B342,III_TAPPA!O:O))</f>
        <v/>
      </c>
      <c r="O342" s="26" t="str">
        <f>IF(SUMIF(IV_TAPPA!A:A,B342,IV_TAPPA!S:S)=0,"",SUMIF(IV_TAPPA!A:A,B342,IV_TAPPA!S:S))</f>
        <v/>
      </c>
      <c r="P342" s="26" t="str">
        <f>IF(SUMIF(V_TAPPA!A:A,B342,V_TAPPA!O:O)=0,"",SUMIF(V_TAPPA!A:A,B342,V_TAPPA!O:O))</f>
        <v/>
      </c>
      <c r="Q342" s="26" t="str">
        <f>IF(SUMIF(VI_TAPPA!A:A,B342,VI_TAPPA!O:O)=0,"",SUMIF(VI_TAPPA!A:A,B342,VI_TAPPA!O:O))</f>
        <v/>
      </c>
      <c r="R342" s="26" t="str">
        <f>IF(SUMIF(VII_TAPPA!A:A,B342,VII_TAPPA!O:O)=0,"",SUMIF(VII_TAPPA!A:A,B342,VII_TAPPA!O:O))</f>
        <v/>
      </c>
      <c r="S342" s="26" t="str">
        <f>IF(SUMIF(VIII_TAPPA!A:A,B342,VIII_TAPPA!O:O)=0,"",SUMIF(VIII_TAPPA!A:A,B342,VIII_TAPPA!O:O))</f>
        <v/>
      </c>
      <c r="T342" s="26">
        <f t="shared" si="32"/>
        <v>0</v>
      </c>
      <c r="U342" s="26">
        <f t="shared" si="33"/>
        <v>0</v>
      </c>
      <c r="V342" s="26">
        <f t="shared" si="34"/>
        <v>0</v>
      </c>
    </row>
    <row r="343" spans="1:22" ht="12.95" hidden="1" customHeight="1" x14ac:dyDescent="0.2">
      <c r="A343" s="25">
        <f t="shared" si="35"/>
        <v>342</v>
      </c>
      <c r="B343" s="64" t="str">
        <f t="shared" si="30"/>
        <v>PASSARELLA_COSMO_M07</v>
      </c>
      <c r="C343" s="22" t="s">
        <v>513</v>
      </c>
      <c r="D343" s="23" t="s">
        <v>17</v>
      </c>
      <c r="E343" s="23" t="str">
        <f>VLOOKUP(D343,CAT!$E$2:$F$26,2)</f>
        <v>M07</v>
      </c>
      <c r="F343" s="23" t="s">
        <v>309</v>
      </c>
      <c r="G343" s="39" t="s">
        <v>310</v>
      </c>
      <c r="H343" s="24">
        <v>22070</v>
      </c>
      <c r="I343" s="22" t="s">
        <v>901</v>
      </c>
      <c r="J343" s="23" t="s">
        <v>953</v>
      </c>
      <c r="K343" s="22">
        <f t="shared" si="31"/>
        <v>0</v>
      </c>
      <c r="L343" s="23" t="str">
        <f>IF(SUMIF(I_TAPPA!A:A,B343,I_TAPPA!O:O)=0,"",SUMIF(I_TAPPA!A:A,B343,I_TAPPA!O:O))</f>
        <v/>
      </c>
      <c r="M343" s="26" t="str">
        <f>IF(SUMIF(II_TAPPA!A:A,B343,II_TAPPA!O:O)=0,"",SUMIF(II_TAPPA!A:A,B343,II_TAPPA!O:O))</f>
        <v/>
      </c>
      <c r="N343" s="26" t="str">
        <f>IF(SUMIF(III_TAPPA!A:A,B343,III_TAPPA!O:O)=0,"",SUMIF(III_TAPPA!A:A,B343,III_TAPPA!O:O))</f>
        <v/>
      </c>
      <c r="O343" s="26" t="str">
        <f>IF(SUMIF(IV_TAPPA!A:A,B343,IV_TAPPA!S:S)=0,"",SUMIF(IV_TAPPA!A:A,B343,IV_TAPPA!S:S))</f>
        <v/>
      </c>
      <c r="P343" s="26" t="str">
        <f>IF(SUMIF(V_TAPPA!A:A,B343,V_TAPPA!O:O)=0,"",SUMIF(V_TAPPA!A:A,B343,V_TAPPA!O:O))</f>
        <v/>
      </c>
      <c r="Q343" s="26" t="str">
        <f>IF(SUMIF(VI_TAPPA!A:A,B343,VI_TAPPA!O:O)=0,"",SUMIF(VI_TAPPA!A:A,B343,VI_TAPPA!O:O))</f>
        <v/>
      </c>
      <c r="R343" s="26" t="str">
        <f>IF(SUMIF(VII_TAPPA!A:A,B343,VII_TAPPA!O:O)=0,"",SUMIF(VII_TAPPA!A:A,B343,VII_TAPPA!O:O))</f>
        <v/>
      </c>
      <c r="S343" s="26" t="str">
        <f>IF(SUMIF(VIII_TAPPA!A:A,B343,VIII_TAPPA!O:O)=0,"",SUMIF(VIII_TAPPA!A:A,B343,VIII_TAPPA!O:O))</f>
        <v/>
      </c>
      <c r="T343" s="26">
        <f t="shared" si="32"/>
        <v>0</v>
      </c>
      <c r="U343" s="26">
        <f t="shared" si="33"/>
        <v>0</v>
      </c>
      <c r="V343" s="26">
        <f t="shared" si="34"/>
        <v>0</v>
      </c>
    </row>
    <row r="344" spans="1:22" ht="12.95" hidden="1" customHeight="1" x14ac:dyDescent="0.2">
      <c r="A344" s="25">
        <f t="shared" si="35"/>
        <v>343</v>
      </c>
      <c r="B344" s="64" t="str">
        <f t="shared" si="30"/>
        <v>SERAFINI_GIUSEPPE_M06</v>
      </c>
      <c r="C344" s="22" t="s">
        <v>517</v>
      </c>
      <c r="D344" s="23" t="s">
        <v>15</v>
      </c>
      <c r="E344" s="23" t="str">
        <f>VLOOKUP(D344,CAT!$E$2:$F$26,2)</f>
        <v>M06</v>
      </c>
      <c r="F344" s="23" t="s">
        <v>331</v>
      </c>
      <c r="G344" s="39" t="s">
        <v>21</v>
      </c>
      <c r="H344" s="24">
        <v>24764</v>
      </c>
      <c r="I344" s="22" t="s">
        <v>901</v>
      </c>
      <c r="J344" s="23" t="s">
        <v>953</v>
      </c>
      <c r="K344" s="22">
        <f t="shared" si="31"/>
        <v>0</v>
      </c>
      <c r="L344" s="23" t="str">
        <f>IF(SUMIF(I_TAPPA!A:A,B344,I_TAPPA!O:O)=0,"",SUMIF(I_TAPPA!A:A,B344,I_TAPPA!O:O))</f>
        <v/>
      </c>
      <c r="M344" s="26" t="str">
        <f>IF(SUMIF(II_TAPPA!A:A,B344,II_TAPPA!O:O)=0,"",SUMIF(II_TAPPA!A:A,B344,II_TAPPA!O:O))</f>
        <v/>
      </c>
      <c r="N344" s="26" t="str">
        <f>IF(SUMIF(III_TAPPA!A:A,B344,III_TAPPA!O:O)=0,"",SUMIF(III_TAPPA!A:A,B344,III_TAPPA!O:O))</f>
        <v/>
      </c>
      <c r="O344" s="26" t="str">
        <f>IF(SUMIF(IV_TAPPA!A:A,B344,IV_TAPPA!S:S)=0,"",SUMIF(IV_TAPPA!A:A,B344,IV_TAPPA!S:S))</f>
        <v/>
      </c>
      <c r="P344" s="26" t="str">
        <f>IF(SUMIF(V_TAPPA!A:A,B344,V_TAPPA!O:O)=0,"",SUMIF(V_TAPPA!A:A,B344,V_TAPPA!O:O))</f>
        <v/>
      </c>
      <c r="Q344" s="26" t="str">
        <f>IF(SUMIF(VI_TAPPA!A:A,B344,VI_TAPPA!O:O)=0,"",SUMIF(VI_TAPPA!A:A,B344,VI_TAPPA!O:O))</f>
        <v/>
      </c>
      <c r="R344" s="26" t="str">
        <f>IF(SUMIF(VII_TAPPA!A:A,B344,VII_TAPPA!O:O)=0,"",SUMIF(VII_TAPPA!A:A,B344,VII_TAPPA!O:O))</f>
        <v/>
      </c>
      <c r="S344" s="26" t="str">
        <f>IF(SUMIF(VIII_TAPPA!A:A,B344,VIII_TAPPA!O:O)=0,"",SUMIF(VIII_TAPPA!A:A,B344,VIII_TAPPA!O:O))</f>
        <v/>
      </c>
      <c r="T344" s="26">
        <f t="shared" si="32"/>
        <v>0</v>
      </c>
      <c r="U344" s="26">
        <f t="shared" si="33"/>
        <v>0</v>
      </c>
      <c r="V344" s="26">
        <f t="shared" si="34"/>
        <v>0</v>
      </c>
    </row>
    <row r="345" spans="1:22" ht="12.95" hidden="1" customHeight="1" x14ac:dyDescent="0.2">
      <c r="A345" s="25">
        <f t="shared" si="35"/>
        <v>344</v>
      </c>
      <c r="B345" s="64" t="str">
        <f t="shared" si="30"/>
        <v>CARBONE_LUCIANO_M02</v>
      </c>
      <c r="C345" s="22" t="s">
        <v>920</v>
      </c>
      <c r="D345" s="23" t="s">
        <v>20</v>
      </c>
      <c r="E345" s="23" t="str">
        <f>VLOOKUP(D345,CAT!$E$2:$F$26,2)</f>
        <v>M02</v>
      </c>
      <c r="F345" s="23" t="s">
        <v>285</v>
      </c>
      <c r="G345" s="39" t="s">
        <v>53</v>
      </c>
      <c r="H345" s="24">
        <v>32033</v>
      </c>
      <c r="I345" s="22" t="s">
        <v>918</v>
      </c>
      <c r="J345" s="23" t="s">
        <v>328</v>
      </c>
      <c r="K345" s="22">
        <f t="shared" si="31"/>
        <v>0</v>
      </c>
      <c r="L345" s="23" t="str">
        <f>IF(SUMIF(I_TAPPA!A:A,B345,I_TAPPA!O:O)=0,"",SUMIF(I_TAPPA!A:A,B345,I_TAPPA!O:O))</f>
        <v/>
      </c>
      <c r="M345" s="26" t="str">
        <f>IF(SUMIF(II_TAPPA!A:A,B345,II_TAPPA!O:O)=0,"",SUMIF(II_TAPPA!A:A,B345,II_TAPPA!O:O))</f>
        <v/>
      </c>
      <c r="N345" s="26" t="str">
        <f>IF(SUMIF(III_TAPPA!A:A,B345,III_TAPPA!O:O)=0,"",SUMIF(III_TAPPA!A:A,B345,III_TAPPA!O:O))</f>
        <v/>
      </c>
      <c r="O345" s="26" t="str">
        <f>IF(SUMIF(IV_TAPPA!A:A,B345,IV_TAPPA!S:S)=0,"",SUMIF(IV_TAPPA!A:A,B345,IV_TAPPA!S:S))</f>
        <v/>
      </c>
      <c r="P345" s="26" t="str">
        <f>IF(SUMIF(V_TAPPA!A:A,B345,V_TAPPA!O:O)=0,"",SUMIF(V_TAPPA!A:A,B345,V_TAPPA!O:O))</f>
        <v/>
      </c>
      <c r="Q345" s="26" t="str">
        <f>IF(SUMIF(VI_TAPPA!A:A,B345,VI_TAPPA!O:O)=0,"",SUMIF(VI_TAPPA!A:A,B345,VI_TAPPA!O:O))</f>
        <v/>
      </c>
      <c r="R345" s="26" t="str">
        <f>IF(SUMIF(VII_TAPPA!A:A,B345,VII_TAPPA!O:O)=0,"",SUMIF(VII_TAPPA!A:A,B345,VII_TAPPA!O:O))</f>
        <v/>
      </c>
      <c r="S345" s="26" t="str">
        <f>IF(SUMIF(VIII_TAPPA!A:A,B345,VIII_TAPPA!O:O)=0,"",SUMIF(VIII_TAPPA!A:A,B345,VIII_TAPPA!O:O))</f>
        <v/>
      </c>
      <c r="T345" s="26">
        <f t="shared" si="32"/>
        <v>0</v>
      </c>
      <c r="U345" s="26">
        <f t="shared" si="33"/>
        <v>0</v>
      </c>
      <c r="V345" s="26">
        <f t="shared" si="34"/>
        <v>0</v>
      </c>
    </row>
    <row r="346" spans="1:22" ht="12.95" hidden="1" customHeight="1" x14ac:dyDescent="0.2">
      <c r="A346" s="25">
        <f t="shared" si="35"/>
        <v>345</v>
      </c>
      <c r="B346" s="64" t="str">
        <f t="shared" si="30"/>
        <v>MICCO_GIULIO_M01</v>
      </c>
      <c r="C346" s="22" t="s">
        <v>927</v>
      </c>
      <c r="D346" s="23" t="s">
        <v>916</v>
      </c>
      <c r="E346" s="23" t="str">
        <f>VLOOKUP(D346,CAT!$E$2:$F$26,2)</f>
        <v>M01</v>
      </c>
      <c r="F346" s="23" t="s">
        <v>113</v>
      </c>
      <c r="G346" s="39" t="s">
        <v>904</v>
      </c>
      <c r="H346" s="24">
        <v>36648</v>
      </c>
      <c r="I346" s="22" t="s">
        <v>918</v>
      </c>
      <c r="J346" s="23" t="s">
        <v>328</v>
      </c>
      <c r="K346" s="22">
        <f t="shared" si="31"/>
        <v>0</v>
      </c>
      <c r="L346" s="23" t="str">
        <f>IF(SUMIF(I_TAPPA!A:A,B346,I_TAPPA!O:O)=0,"",SUMIF(I_TAPPA!A:A,B346,I_TAPPA!O:O))</f>
        <v/>
      </c>
      <c r="M346" s="26" t="str">
        <f>IF(SUMIF(II_TAPPA!A:A,B346,II_TAPPA!O:O)=0,"",SUMIF(II_TAPPA!A:A,B346,II_TAPPA!O:O))</f>
        <v/>
      </c>
      <c r="N346" s="26" t="str">
        <f>IF(SUMIF(III_TAPPA!A:A,B346,III_TAPPA!O:O)=0,"",SUMIF(III_TAPPA!A:A,B346,III_TAPPA!O:O))</f>
        <v/>
      </c>
      <c r="O346" s="26" t="str">
        <f>IF(SUMIF(IV_TAPPA!A:A,B346,IV_TAPPA!S:S)=0,"",SUMIF(IV_TAPPA!A:A,B346,IV_TAPPA!S:S))</f>
        <v/>
      </c>
      <c r="P346" s="26" t="str">
        <f>IF(SUMIF(V_TAPPA!A:A,B346,V_TAPPA!O:O)=0,"",SUMIF(V_TAPPA!A:A,B346,V_TAPPA!O:O))</f>
        <v/>
      </c>
      <c r="Q346" s="26" t="str">
        <f>IF(SUMIF(VI_TAPPA!A:A,B346,VI_TAPPA!O:O)=0,"",SUMIF(VI_TAPPA!A:A,B346,VI_TAPPA!O:O))</f>
        <v/>
      </c>
      <c r="R346" s="26" t="str">
        <f>IF(SUMIF(VII_TAPPA!A:A,B346,VII_TAPPA!O:O)=0,"",SUMIF(VII_TAPPA!A:A,B346,VII_TAPPA!O:O))</f>
        <v/>
      </c>
      <c r="S346" s="26" t="str">
        <f>IF(SUMIF(VIII_TAPPA!A:A,B346,VIII_TAPPA!O:O)=0,"",SUMIF(VIII_TAPPA!A:A,B346,VIII_TAPPA!O:O))</f>
        <v/>
      </c>
      <c r="T346" s="26">
        <f t="shared" si="32"/>
        <v>0</v>
      </c>
      <c r="U346" s="26">
        <f t="shared" si="33"/>
        <v>0</v>
      </c>
      <c r="V346" s="26">
        <f t="shared" si="34"/>
        <v>0</v>
      </c>
    </row>
    <row r="347" spans="1:22" ht="12.95" hidden="1" customHeight="1" x14ac:dyDescent="0.2">
      <c r="A347" s="25">
        <f t="shared" si="35"/>
        <v>346</v>
      </c>
      <c r="B347" s="64" t="str">
        <f t="shared" si="30"/>
        <v>SOLLA_GIUSEPPE_F1</v>
      </c>
      <c r="C347" s="22" t="s">
        <v>928</v>
      </c>
      <c r="D347" s="23" t="s">
        <v>917</v>
      </c>
      <c r="E347" s="23" t="str">
        <f>VLOOKUP(D347,CAT!$E$2:$F$26,2)</f>
        <v>F1</v>
      </c>
      <c r="F347" s="23" t="s">
        <v>905</v>
      </c>
      <c r="G347" s="39" t="s">
        <v>21</v>
      </c>
      <c r="H347" s="24">
        <v>37532</v>
      </c>
      <c r="I347" s="22" t="s">
        <v>918</v>
      </c>
      <c r="J347" s="23" t="s">
        <v>328</v>
      </c>
      <c r="K347" s="22">
        <f t="shared" si="31"/>
        <v>0</v>
      </c>
      <c r="L347" s="23" t="str">
        <f>IF(SUMIF(I_TAPPA!A:A,B347,I_TAPPA!O:O)=0,"",SUMIF(I_TAPPA!A:A,B347,I_TAPPA!O:O))</f>
        <v/>
      </c>
      <c r="M347" s="26" t="str">
        <f>IF(SUMIF(II_TAPPA!A:A,B347,II_TAPPA!O:O)=0,"",SUMIF(II_TAPPA!A:A,B347,II_TAPPA!O:O))</f>
        <v/>
      </c>
      <c r="N347" s="26" t="str">
        <f>IF(SUMIF(III_TAPPA!A:A,B347,III_TAPPA!O:O)=0,"",SUMIF(III_TAPPA!A:A,B347,III_TAPPA!O:O))</f>
        <v/>
      </c>
      <c r="O347" s="26" t="str">
        <f>IF(SUMIF(IV_TAPPA!A:A,B347,IV_TAPPA!S:S)=0,"",SUMIF(IV_TAPPA!A:A,B347,IV_TAPPA!S:S))</f>
        <v/>
      </c>
      <c r="P347" s="26" t="str">
        <f>IF(SUMIF(V_TAPPA!A:A,B347,V_TAPPA!O:O)=0,"",SUMIF(V_TAPPA!A:A,B347,V_TAPPA!O:O))</f>
        <v/>
      </c>
      <c r="Q347" s="26" t="str">
        <f>IF(SUMIF(VI_TAPPA!A:A,B347,VI_TAPPA!O:O)=0,"",SUMIF(VI_TAPPA!A:A,B347,VI_TAPPA!O:O))</f>
        <v/>
      </c>
      <c r="R347" s="26" t="str">
        <f>IF(SUMIF(VII_TAPPA!A:A,B347,VII_TAPPA!O:O)=0,"",SUMIF(VII_TAPPA!A:A,B347,VII_TAPPA!O:O))</f>
        <v/>
      </c>
      <c r="S347" s="26" t="str">
        <f>IF(SUMIF(VIII_TAPPA!A:A,B347,VIII_TAPPA!O:O)=0,"",SUMIF(VIII_TAPPA!A:A,B347,VIII_TAPPA!O:O))</f>
        <v/>
      </c>
      <c r="T347" s="26">
        <f t="shared" si="32"/>
        <v>0</v>
      </c>
      <c r="U347" s="26">
        <f t="shared" si="33"/>
        <v>0</v>
      </c>
      <c r="V347" s="26">
        <f t="shared" si="34"/>
        <v>0</v>
      </c>
    </row>
    <row r="348" spans="1:22" ht="12.95" hidden="1" customHeight="1" x14ac:dyDescent="0.2">
      <c r="A348" s="25">
        <f t="shared" si="35"/>
        <v>347</v>
      </c>
      <c r="B348" s="64" t="str">
        <f t="shared" si="30"/>
        <v>ZOLLO_PIERO_M05</v>
      </c>
      <c r="C348" s="22" t="s">
        <v>931</v>
      </c>
      <c r="D348" s="23" t="s">
        <v>29</v>
      </c>
      <c r="E348" s="23" t="str">
        <f>VLOOKUP(D348,CAT!$E$2:$F$26,2)</f>
        <v>M05</v>
      </c>
      <c r="F348" s="23" t="s">
        <v>906</v>
      </c>
      <c r="G348" s="39" t="s">
        <v>907</v>
      </c>
      <c r="H348" s="24"/>
      <c r="I348" s="22" t="s">
        <v>918</v>
      </c>
      <c r="J348" s="23" t="s">
        <v>328</v>
      </c>
      <c r="K348" s="22">
        <f t="shared" si="31"/>
        <v>0</v>
      </c>
      <c r="L348" s="23" t="str">
        <f>IF(SUMIF(I_TAPPA!A:A,B348,I_TAPPA!O:O)=0,"",SUMIF(I_TAPPA!A:A,B348,I_TAPPA!O:O))</f>
        <v/>
      </c>
      <c r="M348" s="26" t="str">
        <f>IF(SUMIF(II_TAPPA!A:A,B348,II_TAPPA!O:O)=0,"",SUMIF(II_TAPPA!A:A,B348,II_TAPPA!O:O))</f>
        <v/>
      </c>
      <c r="N348" s="26" t="str">
        <f>IF(SUMIF(III_TAPPA!A:A,B348,III_TAPPA!O:O)=0,"",SUMIF(III_TAPPA!A:A,B348,III_TAPPA!O:O))</f>
        <v/>
      </c>
      <c r="O348" s="26" t="str">
        <f>IF(SUMIF(IV_TAPPA!A:A,B348,IV_TAPPA!S:S)=0,"",SUMIF(IV_TAPPA!A:A,B348,IV_TAPPA!S:S))</f>
        <v/>
      </c>
      <c r="P348" s="26" t="str">
        <f>IF(SUMIF(V_TAPPA!A:A,B348,V_TAPPA!O:O)=0,"",SUMIF(V_TAPPA!A:A,B348,V_TAPPA!O:O))</f>
        <v/>
      </c>
      <c r="Q348" s="26" t="str">
        <f>IF(SUMIF(VI_TAPPA!A:A,B348,VI_TAPPA!O:O)=0,"",SUMIF(VI_TAPPA!A:A,B348,VI_TAPPA!O:O))</f>
        <v/>
      </c>
      <c r="R348" s="26" t="str">
        <f>IF(SUMIF(VII_TAPPA!A:A,B348,VII_TAPPA!O:O)=0,"",SUMIF(VII_TAPPA!A:A,B348,VII_TAPPA!O:O))</f>
        <v/>
      </c>
      <c r="S348" s="26" t="str">
        <f>IF(SUMIF(VIII_TAPPA!A:A,B348,VIII_TAPPA!O:O)=0,"",SUMIF(VIII_TAPPA!A:A,B348,VIII_TAPPA!O:O))</f>
        <v/>
      </c>
      <c r="T348" s="26">
        <f t="shared" si="32"/>
        <v>0</v>
      </c>
      <c r="U348" s="26">
        <f t="shared" si="33"/>
        <v>0</v>
      </c>
      <c r="V348" s="26">
        <f t="shared" si="34"/>
        <v>0</v>
      </c>
    </row>
    <row r="349" spans="1:22" ht="12.95" hidden="1" customHeight="1" x14ac:dyDescent="0.2">
      <c r="A349" s="25">
        <f t="shared" si="35"/>
        <v>348</v>
      </c>
      <c r="B349" s="64" t="str">
        <f t="shared" si="30"/>
        <v>PAPA_ALESSANDRO_M07</v>
      </c>
      <c r="C349" s="22" t="s">
        <v>932</v>
      </c>
      <c r="D349" s="23" t="s">
        <v>17</v>
      </c>
      <c r="E349" s="23" t="str">
        <f>VLOOKUP(D349,CAT!$E$2:$F$26,2)</f>
        <v>M07</v>
      </c>
      <c r="F349" s="23" t="s">
        <v>908</v>
      </c>
      <c r="G349" s="39" t="s">
        <v>95</v>
      </c>
      <c r="H349" s="24"/>
      <c r="I349" s="22" t="s">
        <v>918</v>
      </c>
      <c r="J349" s="23" t="s">
        <v>328</v>
      </c>
      <c r="K349" s="22">
        <f t="shared" si="31"/>
        <v>0</v>
      </c>
      <c r="L349" s="23" t="str">
        <f>IF(SUMIF(I_TAPPA!A:A,B349,I_TAPPA!O:O)=0,"",SUMIF(I_TAPPA!A:A,B349,I_TAPPA!O:O))</f>
        <v/>
      </c>
      <c r="M349" s="26" t="str">
        <f>IF(SUMIF(II_TAPPA!A:A,B349,II_TAPPA!O:O)=0,"",SUMIF(II_TAPPA!A:A,B349,II_TAPPA!O:O))</f>
        <v/>
      </c>
      <c r="N349" s="26" t="str">
        <f>IF(SUMIF(III_TAPPA!A:A,B349,III_TAPPA!O:O)=0,"",SUMIF(III_TAPPA!A:A,B349,III_TAPPA!O:O))</f>
        <v/>
      </c>
      <c r="O349" s="26" t="str">
        <f>IF(SUMIF(IV_TAPPA!A:A,B349,IV_TAPPA!S:S)=0,"",SUMIF(IV_TAPPA!A:A,B349,IV_TAPPA!S:S))</f>
        <v/>
      </c>
      <c r="P349" s="26" t="str">
        <f>IF(SUMIF(V_TAPPA!A:A,B349,V_TAPPA!O:O)=0,"",SUMIF(V_TAPPA!A:A,B349,V_TAPPA!O:O))</f>
        <v/>
      </c>
      <c r="Q349" s="26" t="str">
        <f>IF(SUMIF(VI_TAPPA!A:A,B349,VI_TAPPA!O:O)=0,"",SUMIF(VI_TAPPA!A:A,B349,VI_TAPPA!O:O))</f>
        <v/>
      </c>
      <c r="R349" s="26" t="str">
        <f>IF(SUMIF(VII_TAPPA!A:A,B349,VII_TAPPA!O:O)=0,"",SUMIF(VII_TAPPA!A:A,B349,VII_TAPPA!O:O))</f>
        <v/>
      </c>
      <c r="S349" s="26" t="str">
        <f>IF(SUMIF(VIII_TAPPA!A:A,B349,VIII_TAPPA!O:O)=0,"",SUMIF(VIII_TAPPA!A:A,B349,VIII_TAPPA!O:O))</f>
        <v/>
      </c>
      <c r="T349" s="26">
        <f t="shared" si="32"/>
        <v>0</v>
      </c>
      <c r="U349" s="26">
        <f t="shared" si="33"/>
        <v>0</v>
      </c>
      <c r="V349" s="26">
        <f t="shared" si="34"/>
        <v>0</v>
      </c>
    </row>
    <row r="350" spans="1:22" ht="12.95" hidden="1" customHeight="1" x14ac:dyDescent="0.2">
      <c r="A350" s="25">
        <f t="shared" si="35"/>
        <v>349</v>
      </c>
      <c r="B350" s="64" t="str">
        <f t="shared" si="30"/>
        <v>FAVA_MARISA_F3</v>
      </c>
      <c r="C350" s="22" t="s">
        <v>935</v>
      </c>
      <c r="D350" s="23" t="s">
        <v>71</v>
      </c>
      <c r="E350" s="23" t="str">
        <f>VLOOKUP(D350,CAT!$E$2:$F$26,2)</f>
        <v>F3</v>
      </c>
      <c r="F350" s="23" t="s">
        <v>911</v>
      </c>
      <c r="G350" s="39" t="s">
        <v>912</v>
      </c>
      <c r="H350" s="24">
        <v>29462</v>
      </c>
      <c r="I350" s="22" t="s">
        <v>918</v>
      </c>
      <c r="J350" s="23" t="s">
        <v>328</v>
      </c>
      <c r="K350" s="22">
        <f t="shared" si="31"/>
        <v>0</v>
      </c>
      <c r="L350" s="23" t="str">
        <f>IF(SUMIF(I_TAPPA!A:A,B350,I_TAPPA!O:O)=0,"",SUMIF(I_TAPPA!A:A,B350,I_TAPPA!O:O))</f>
        <v/>
      </c>
      <c r="M350" s="26" t="str">
        <f>IF(SUMIF(II_TAPPA!A:A,B350,II_TAPPA!O:O)=0,"",SUMIF(II_TAPPA!A:A,B350,II_TAPPA!O:O))</f>
        <v/>
      </c>
      <c r="N350" s="26" t="str">
        <f>IF(SUMIF(III_TAPPA!A:A,B350,III_TAPPA!O:O)=0,"",SUMIF(III_TAPPA!A:A,B350,III_TAPPA!O:O))</f>
        <v/>
      </c>
      <c r="O350" s="26" t="str">
        <f>IF(SUMIF(IV_TAPPA!A:A,B350,IV_TAPPA!S:S)=0,"",SUMIF(IV_TAPPA!A:A,B350,IV_TAPPA!S:S))</f>
        <v/>
      </c>
      <c r="P350" s="26" t="str">
        <f>IF(SUMIF(V_TAPPA!A:A,B350,V_TAPPA!O:O)=0,"",SUMIF(V_TAPPA!A:A,B350,V_TAPPA!O:O))</f>
        <v/>
      </c>
      <c r="Q350" s="26" t="str">
        <f>IF(SUMIF(VI_TAPPA!A:A,B350,VI_TAPPA!O:O)=0,"",SUMIF(VI_TAPPA!A:A,B350,VI_TAPPA!O:O))</f>
        <v/>
      </c>
      <c r="R350" s="26" t="str">
        <f>IF(SUMIF(VII_TAPPA!A:A,B350,VII_TAPPA!O:O)=0,"",SUMIF(VII_TAPPA!A:A,B350,VII_TAPPA!O:O))</f>
        <v/>
      </c>
      <c r="S350" s="26" t="str">
        <f>IF(SUMIF(VIII_TAPPA!A:A,B350,VIII_TAPPA!O:O)=0,"",SUMIF(VIII_TAPPA!A:A,B350,VIII_TAPPA!O:O))</f>
        <v/>
      </c>
      <c r="T350" s="26">
        <f t="shared" si="32"/>
        <v>0</v>
      </c>
      <c r="U350" s="26">
        <f t="shared" si="33"/>
        <v>0</v>
      </c>
      <c r="V350" s="26">
        <f t="shared" si="34"/>
        <v>0</v>
      </c>
    </row>
    <row r="351" spans="1:22" ht="12.95" hidden="1" customHeight="1" x14ac:dyDescent="0.2">
      <c r="A351" s="25">
        <f t="shared" si="35"/>
        <v>350</v>
      </c>
      <c r="B351" s="64" t="str">
        <f t="shared" si="30"/>
        <v>STEFANUCCI_GIULIA_M01</v>
      </c>
      <c r="C351" s="22" t="s">
        <v>936</v>
      </c>
      <c r="D351" s="23" t="s">
        <v>916</v>
      </c>
      <c r="E351" s="23" t="str">
        <f>VLOOKUP(D351,CAT!$E$2:$F$26,2)</f>
        <v>M01</v>
      </c>
      <c r="F351" s="23" t="s">
        <v>913</v>
      </c>
      <c r="G351" s="39" t="s">
        <v>914</v>
      </c>
      <c r="H351" s="24"/>
      <c r="I351" s="22" t="s">
        <v>918</v>
      </c>
      <c r="J351" s="23" t="s">
        <v>328</v>
      </c>
      <c r="K351" s="22">
        <f t="shared" si="31"/>
        <v>0</v>
      </c>
      <c r="L351" s="23" t="str">
        <f>IF(SUMIF(I_TAPPA!A:A,B351,I_TAPPA!O:O)=0,"",SUMIF(I_TAPPA!A:A,B351,I_TAPPA!O:O))</f>
        <v/>
      </c>
      <c r="M351" s="26" t="str">
        <f>IF(SUMIF(II_TAPPA!A:A,B351,II_TAPPA!O:O)=0,"",SUMIF(II_TAPPA!A:A,B351,II_TAPPA!O:O))</f>
        <v/>
      </c>
      <c r="N351" s="26" t="str">
        <f>IF(SUMIF(III_TAPPA!A:A,B351,III_TAPPA!O:O)=0,"",SUMIF(III_TAPPA!A:A,B351,III_TAPPA!O:O))</f>
        <v/>
      </c>
      <c r="O351" s="26" t="str">
        <f>IF(SUMIF(IV_TAPPA!A:A,B351,IV_TAPPA!S:S)=0,"",SUMIF(IV_TAPPA!A:A,B351,IV_TAPPA!S:S))</f>
        <v/>
      </c>
      <c r="P351" s="26" t="str">
        <f>IF(SUMIF(V_TAPPA!A:A,B351,V_TAPPA!O:O)=0,"",SUMIF(V_TAPPA!A:A,B351,V_TAPPA!O:O))</f>
        <v/>
      </c>
      <c r="Q351" s="26" t="str">
        <f>IF(SUMIF(VI_TAPPA!A:A,B351,VI_TAPPA!O:O)=0,"",SUMIF(VI_TAPPA!A:A,B351,VI_TAPPA!O:O))</f>
        <v/>
      </c>
      <c r="R351" s="26" t="str">
        <f>IF(SUMIF(VII_TAPPA!A:A,B351,VII_TAPPA!O:O)=0,"",SUMIF(VII_TAPPA!A:A,B351,VII_TAPPA!O:O))</f>
        <v/>
      </c>
      <c r="S351" s="26" t="str">
        <f>IF(SUMIF(VIII_TAPPA!A:A,B351,VIII_TAPPA!O:O)=0,"",SUMIF(VIII_TAPPA!A:A,B351,VIII_TAPPA!O:O))</f>
        <v/>
      </c>
      <c r="T351" s="26">
        <f t="shared" si="32"/>
        <v>0</v>
      </c>
      <c r="U351" s="26">
        <f t="shared" si="33"/>
        <v>0</v>
      </c>
      <c r="V351" s="26">
        <f t="shared" si="34"/>
        <v>0</v>
      </c>
    </row>
    <row r="352" spans="1:22" ht="12.95" hidden="1" customHeight="1" x14ac:dyDescent="0.2">
      <c r="A352" s="25">
        <f t="shared" si="35"/>
        <v>351</v>
      </c>
      <c r="B352" s="64" t="str">
        <f t="shared" si="30"/>
        <v>PAPA_ALESSIA_F2</v>
      </c>
      <c r="C352" s="22" t="s">
        <v>937</v>
      </c>
      <c r="D352" s="23" t="s">
        <v>915</v>
      </c>
      <c r="E352" s="23" t="s">
        <v>326</v>
      </c>
      <c r="F352" s="23" t="s">
        <v>908</v>
      </c>
      <c r="G352" s="39" t="s">
        <v>585</v>
      </c>
      <c r="H352" s="24"/>
      <c r="I352" s="22" t="s">
        <v>918</v>
      </c>
      <c r="J352" s="23" t="s">
        <v>328</v>
      </c>
      <c r="K352" s="22">
        <f t="shared" si="31"/>
        <v>0</v>
      </c>
      <c r="L352" s="23" t="str">
        <f>IF(SUMIF(I_TAPPA!A:A,B352,I_TAPPA!O:O)=0,"",SUMIF(I_TAPPA!A:A,B352,I_TAPPA!O:O))</f>
        <v/>
      </c>
      <c r="M352" s="26" t="str">
        <f>IF(SUMIF(II_TAPPA!A:A,B352,II_TAPPA!O:O)=0,"",SUMIF(II_TAPPA!A:A,B352,II_TAPPA!O:O))</f>
        <v/>
      </c>
      <c r="N352" s="26" t="str">
        <f>IF(SUMIF(III_TAPPA!A:A,B352,III_TAPPA!O:O)=0,"",SUMIF(III_TAPPA!A:A,B352,III_TAPPA!O:O))</f>
        <v/>
      </c>
      <c r="O352" s="26" t="str">
        <f>IF(SUMIF(IV_TAPPA!A:A,B352,IV_TAPPA!S:S)=0,"",SUMIF(IV_TAPPA!A:A,B352,IV_TAPPA!S:S))</f>
        <v/>
      </c>
      <c r="P352" s="26" t="str">
        <f>IF(SUMIF(V_TAPPA!A:A,B352,V_TAPPA!O:O)=0,"",SUMIF(V_TAPPA!A:A,B352,V_TAPPA!O:O))</f>
        <v/>
      </c>
      <c r="Q352" s="26" t="str">
        <f>IF(SUMIF(VI_TAPPA!A:A,B352,VI_TAPPA!O:O)=0,"",SUMIF(VI_TAPPA!A:A,B352,VI_TAPPA!O:O))</f>
        <v/>
      </c>
      <c r="R352" s="26" t="str">
        <f>IF(SUMIF(VII_TAPPA!A:A,B352,VII_TAPPA!O:O)=0,"",SUMIF(VII_TAPPA!A:A,B352,VII_TAPPA!O:O))</f>
        <v/>
      </c>
      <c r="S352" s="26" t="str">
        <f>IF(SUMIF(VIII_TAPPA!A:A,B352,VIII_TAPPA!O:O)=0,"",SUMIF(VIII_TAPPA!A:A,B352,VIII_TAPPA!O:O))</f>
        <v/>
      </c>
      <c r="T352" s="26">
        <f t="shared" si="32"/>
        <v>0</v>
      </c>
      <c r="U352" s="26">
        <f t="shared" si="33"/>
        <v>0</v>
      </c>
      <c r="V352" s="26">
        <f t="shared" si="34"/>
        <v>0</v>
      </c>
    </row>
    <row r="353" spans="1:22" ht="12.95" hidden="1" customHeight="1" x14ac:dyDescent="0.2">
      <c r="A353" s="25">
        <f t="shared" si="35"/>
        <v>352</v>
      </c>
      <c r="B353" s="64" t="str">
        <f t="shared" si="30"/>
        <v>ALAADIK_GIOVANNI_M05</v>
      </c>
      <c r="C353" s="22" t="s">
        <v>521</v>
      </c>
      <c r="D353" s="23" t="s">
        <v>29</v>
      </c>
      <c r="E353" s="23" t="str">
        <f>VLOOKUP(D353,CAT!$E$2:$F$26,2)</f>
        <v>M05</v>
      </c>
      <c r="F353" s="23" t="s">
        <v>123</v>
      </c>
      <c r="G353" s="39" t="s">
        <v>34</v>
      </c>
      <c r="H353" s="24">
        <v>26954</v>
      </c>
      <c r="I353" s="22" t="s">
        <v>821</v>
      </c>
      <c r="J353" s="23" t="s">
        <v>1194</v>
      </c>
      <c r="K353" s="22">
        <f t="shared" si="31"/>
        <v>0</v>
      </c>
      <c r="L353" s="23" t="str">
        <f>IF(SUMIF(I_TAPPA!A:A,B353,I_TAPPA!O:O)=0,"",SUMIF(I_TAPPA!A:A,B353,I_TAPPA!O:O))</f>
        <v/>
      </c>
      <c r="M353" s="26" t="str">
        <f>IF(SUMIF(II_TAPPA!A:A,B353,II_TAPPA!O:O)=0,"",SUMIF(II_TAPPA!A:A,B353,II_TAPPA!O:O))</f>
        <v/>
      </c>
      <c r="N353" s="26" t="str">
        <f>IF(SUMIF(III_TAPPA!A:A,B353,III_TAPPA!O:O)=0,"",SUMIF(III_TAPPA!A:A,B353,III_TAPPA!O:O))</f>
        <v/>
      </c>
      <c r="O353" s="26" t="str">
        <f>IF(SUMIF(IV_TAPPA!A:A,B353,IV_TAPPA!S:S)=0,"",SUMIF(IV_TAPPA!A:A,B353,IV_TAPPA!S:S))</f>
        <v/>
      </c>
      <c r="P353" s="26" t="str">
        <f>IF(SUMIF(V_TAPPA!A:A,B353,V_TAPPA!O:O)=0,"",SUMIF(V_TAPPA!A:A,B353,V_TAPPA!O:O))</f>
        <v/>
      </c>
      <c r="Q353" s="26" t="str">
        <f>IF(SUMIF(VI_TAPPA!A:A,B353,VI_TAPPA!O:O)=0,"",SUMIF(VI_TAPPA!A:A,B353,VI_TAPPA!O:O))</f>
        <v/>
      </c>
      <c r="R353" s="26" t="str">
        <f>IF(SUMIF(VII_TAPPA!A:A,B353,VII_TAPPA!O:O)=0,"",SUMIF(VII_TAPPA!A:A,B353,VII_TAPPA!O:O))</f>
        <v/>
      </c>
      <c r="S353" s="26" t="str">
        <f>IF(SUMIF(VIII_TAPPA!A:A,B353,VIII_TAPPA!O:O)=0,"",SUMIF(VIII_TAPPA!A:A,B353,VIII_TAPPA!O:O))</f>
        <v/>
      </c>
      <c r="T353" s="26">
        <f t="shared" si="32"/>
        <v>0</v>
      </c>
      <c r="U353" s="26">
        <f t="shared" si="33"/>
        <v>0</v>
      </c>
      <c r="V353" s="26">
        <f t="shared" si="34"/>
        <v>0</v>
      </c>
    </row>
    <row r="354" spans="1:22" ht="12.95" hidden="1" customHeight="1" x14ac:dyDescent="0.2">
      <c r="A354" s="25">
        <f t="shared" si="35"/>
        <v>353</v>
      </c>
      <c r="B354" s="64" t="str">
        <f t="shared" si="30"/>
        <v>ALVINO_ANTONIO_M04</v>
      </c>
      <c r="C354" s="22" t="s">
        <v>525</v>
      </c>
      <c r="D354" s="23" t="s">
        <v>7</v>
      </c>
      <c r="E354" s="23" t="str">
        <f>VLOOKUP(D354,CAT!$E$2:$F$26,2)</f>
        <v>M04</v>
      </c>
      <c r="F354" s="23" t="s">
        <v>124</v>
      </c>
      <c r="G354" s="39" t="s">
        <v>22</v>
      </c>
      <c r="H354" s="24">
        <v>29016</v>
      </c>
      <c r="I354" s="22" t="s">
        <v>821</v>
      </c>
      <c r="J354" s="23" t="s">
        <v>1194</v>
      </c>
      <c r="K354" s="22">
        <f t="shared" si="31"/>
        <v>0</v>
      </c>
      <c r="L354" s="23" t="str">
        <f>IF(SUMIF(I_TAPPA!A:A,B354,I_TAPPA!O:O)=0,"",SUMIF(I_TAPPA!A:A,B354,I_TAPPA!O:O))</f>
        <v/>
      </c>
      <c r="M354" s="26" t="str">
        <f>IF(SUMIF(II_TAPPA!A:A,B354,II_TAPPA!O:O)=0,"",SUMIF(II_TAPPA!A:A,B354,II_TAPPA!O:O))</f>
        <v/>
      </c>
      <c r="N354" s="26" t="str">
        <f>IF(SUMIF(III_TAPPA!A:A,B354,III_TAPPA!O:O)=0,"",SUMIF(III_TAPPA!A:A,B354,III_TAPPA!O:O))</f>
        <v/>
      </c>
      <c r="O354" s="26" t="str">
        <f>IF(SUMIF(IV_TAPPA!A:A,B354,IV_TAPPA!S:S)=0,"",SUMIF(IV_TAPPA!A:A,B354,IV_TAPPA!S:S))</f>
        <v/>
      </c>
      <c r="P354" s="26" t="str">
        <f>IF(SUMIF(V_TAPPA!A:A,B354,V_TAPPA!O:O)=0,"",SUMIF(V_TAPPA!A:A,B354,V_TAPPA!O:O))</f>
        <v/>
      </c>
      <c r="Q354" s="26" t="str">
        <f>IF(SUMIF(VI_TAPPA!A:A,B354,VI_TAPPA!O:O)=0,"",SUMIF(VI_TAPPA!A:A,B354,VI_TAPPA!O:O))</f>
        <v/>
      </c>
      <c r="R354" s="26" t="str">
        <f>IF(SUMIF(VII_TAPPA!A:A,B354,VII_TAPPA!O:O)=0,"",SUMIF(VII_TAPPA!A:A,B354,VII_TAPPA!O:O))</f>
        <v/>
      </c>
      <c r="S354" s="26" t="str">
        <f>IF(SUMIF(VIII_TAPPA!A:A,B354,VIII_TAPPA!O:O)=0,"",SUMIF(VIII_TAPPA!A:A,B354,VIII_TAPPA!O:O))</f>
        <v/>
      </c>
      <c r="T354" s="26">
        <f t="shared" si="32"/>
        <v>0</v>
      </c>
      <c r="U354" s="26">
        <f t="shared" si="33"/>
        <v>0</v>
      </c>
      <c r="V354" s="26">
        <f t="shared" si="34"/>
        <v>0</v>
      </c>
    </row>
    <row r="355" spans="1:22" ht="12.95" hidden="1" customHeight="1" x14ac:dyDescent="0.2">
      <c r="A355" s="25">
        <f t="shared" si="35"/>
        <v>354</v>
      </c>
      <c r="B355" s="64" t="str">
        <f t="shared" si="30"/>
        <v>ARTIZZU_FRANCESCO_M02</v>
      </c>
      <c r="C355" s="22" t="s">
        <v>526</v>
      </c>
      <c r="D355" s="23" t="s">
        <v>20</v>
      </c>
      <c r="E355" s="23" t="str">
        <f>VLOOKUP(D355,CAT!$E$2:$F$26,2)</f>
        <v>M02</v>
      </c>
      <c r="F355" s="23" t="s">
        <v>527</v>
      </c>
      <c r="G355" s="39" t="s">
        <v>109</v>
      </c>
      <c r="H355" s="24">
        <v>34859</v>
      </c>
      <c r="I355" s="22" t="s">
        <v>821</v>
      </c>
      <c r="J355" s="23" t="s">
        <v>1194</v>
      </c>
      <c r="K355" s="22">
        <f t="shared" si="31"/>
        <v>0</v>
      </c>
      <c r="L355" s="23" t="str">
        <f>IF(SUMIF(I_TAPPA!A:A,B355,I_TAPPA!O:O)=0,"",SUMIF(I_TAPPA!A:A,B355,I_TAPPA!O:O))</f>
        <v/>
      </c>
      <c r="M355" s="26" t="str">
        <f>IF(SUMIF(II_TAPPA!A:A,B355,II_TAPPA!O:O)=0,"",SUMIF(II_TAPPA!A:A,B355,II_TAPPA!O:O))</f>
        <v/>
      </c>
      <c r="N355" s="26" t="str">
        <f>IF(SUMIF(III_TAPPA!A:A,B355,III_TAPPA!O:O)=0,"",SUMIF(III_TAPPA!A:A,B355,III_TAPPA!O:O))</f>
        <v/>
      </c>
      <c r="O355" s="26" t="str">
        <f>IF(SUMIF(IV_TAPPA!A:A,B355,IV_TAPPA!S:S)=0,"",SUMIF(IV_TAPPA!A:A,B355,IV_TAPPA!S:S))</f>
        <v/>
      </c>
      <c r="P355" s="26" t="str">
        <f>IF(SUMIF(V_TAPPA!A:A,B355,V_TAPPA!O:O)=0,"",SUMIF(V_TAPPA!A:A,B355,V_TAPPA!O:O))</f>
        <v/>
      </c>
      <c r="Q355" s="26" t="str">
        <f>IF(SUMIF(VI_TAPPA!A:A,B355,VI_TAPPA!O:O)=0,"",SUMIF(VI_TAPPA!A:A,B355,VI_TAPPA!O:O))</f>
        <v/>
      </c>
      <c r="R355" s="26" t="str">
        <f>IF(SUMIF(VII_TAPPA!A:A,B355,VII_TAPPA!O:O)=0,"",SUMIF(VII_TAPPA!A:A,B355,VII_TAPPA!O:O))</f>
        <v/>
      </c>
      <c r="S355" s="26" t="str">
        <f>IF(SUMIF(VIII_TAPPA!A:A,B355,VIII_TAPPA!O:O)=0,"",SUMIF(VIII_TAPPA!A:A,B355,VIII_TAPPA!O:O))</f>
        <v/>
      </c>
      <c r="T355" s="26">
        <f t="shared" si="32"/>
        <v>0</v>
      </c>
      <c r="U355" s="26">
        <f t="shared" si="33"/>
        <v>0</v>
      </c>
      <c r="V355" s="26">
        <f t="shared" si="34"/>
        <v>0</v>
      </c>
    </row>
    <row r="356" spans="1:22" ht="12.95" hidden="1" customHeight="1" x14ac:dyDescent="0.2">
      <c r="A356" s="25">
        <f t="shared" si="35"/>
        <v>355</v>
      </c>
      <c r="B356" s="64" t="str">
        <f t="shared" si="30"/>
        <v>AVELLA_SERGIO_M05</v>
      </c>
      <c r="C356" s="22" t="s">
        <v>528</v>
      </c>
      <c r="D356" s="23" t="s">
        <v>29</v>
      </c>
      <c r="E356" s="23" t="str">
        <f>VLOOKUP(D356,CAT!$E$2:$F$26,2)</f>
        <v>M05</v>
      </c>
      <c r="F356" s="23" t="s">
        <v>529</v>
      </c>
      <c r="G356" s="39" t="s">
        <v>88</v>
      </c>
      <c r="H356" s="24">
        <v>25927</v>
      </c>
      <c r="I356" s="22" t="s">
        <v>821</v>
      </c>
      <c r="J356" s="23" t="s">
        <v>1194</v>
      </c>
      <c r="K356" s="22">
        <f t="shared" si="31"/>
        <v>0</v>
      </c>
      <c r="L356" s="23" t="str">
        <f>IF(SUMIF(I_TAPPA!A:A,B356,I_TAPPA!O:O)=0,"",SUMIF(I_TAPPA!A:A,B356,I_TAPPA!O:O))</f>
        <v/>
      </c>
      <c r="M356" s="26" t="str">
        <f>IF(SUMIF(II_TAPPA!A:A,B356,II_TAPPA!O:O)=0,"",SUMIF(II_TAPPA!A:A,B356,II_TAPPA!O:O))</f>
        <v/>
      </c>
      <c r="N356" s="26" t="str">
        <f>IF(SUMIF(III_TAPPA!A:A,B356,III_TAPPA!O:O)=0,"",SUMIF(III_TAPPA!A:A,B356,III_TAPPA!O:O))</f>
        <v/>
      </c>
      <c r="O356" s="26" t="str">
        <f>IF(SUMIF(IV_TAPPA!A:A,B356,IV_TAPPA!S:S)=0,"",SUMIF(IV_TAPPA!A:A,B356,IV_TAPPA!S:S))</f>
        <v/>
      </c>
      <c r="P356" s="26" t="str">
        <f>IF(SUMIF(V_TAPPA!A:A,B356,V_TAPPA!O:O)=0,"",SUMIF(V_TAPPA!A:A,B356,V_TAPPA!O:O))</f>
        <v/>
      </c>
      <c r="Q356" s="26" t="str">
        <f>IF(SUMIF(VI_TAPPA!A:A,B356,VI_TAPPA!O:O)=0,"",SUMIF(VI_TAPPA!A:A,B356,VI_TAPPA!O:O))</f>
        <v/>
      </c>
      <c r="R356" s="26" t="str">
        <f>IF(SUMIF(VII_TAPPA!A:A,B356,VII_TAPPA!O:O)=0,"",SUMIF(VII_TAPPA!A:A,B356,VII_TAPPA!O:O))</f>
        <v/>
      </c>
      <c r="S356" s="26" t="str">
        <f>IF(SUMIF(VIII_TAPPA!A:A,B356,VIII_TAPPA!O:O)=0,"",SUMIF(VIII_TAPPA!A:A,B356,VIII_TAPPA!O:O))</f>
        <v/>
      </c>
      <c r="T356" s="26">
        <f t="shared" si="32"/>
        <v>0</v>
      </c>
      <c r="U356" s="26">
        <f t="shared" si="33"/>
        <v>0</v>
      </c>
      <c r="V356" s="26">
        <f t="shared" si="34"/>
        <v>0</v>
      </c>
    </row>
    <row r="357" spans="1:22" ht="12.95" hidden="1" customHeight="1" x14ac:dyDescent="0.2">
      <c r="A357" s="25">
        <f t="shared" si="35"/>
        <v>356</v>
      </c>
      <c r="B357" s="64" t="str">
        <f t="shared" si="30"/>
        <v>BASILE_GINEVRA_GELTRUDE_F1</v>
      </c>
      <c r="C357" s="22" t="s">
        <v>768</v>
      </c>
      <c r="D357" s="23" t="s">
        <v>523</v>
      </c>
      <c r="E357" s="23" t="str">
        <f>VLOOKUP(D357,CAT!$E$2:$F$26,2)</f>
        <v>F1</v>
      </c>
      <c r="F357" s="23" t="s">
        <v>1423</v>
      </c>
      <c r="G357" s="39" t="s">
        <v>1097</v>
      </c>
      <c r="H357" s="24">
        <v>38444</v>
      </c>
      <c r="I357" s="22" t="s">
        <v>821</v>
      </c>
      <c r="J357" s="23" t="s">
        <v>1194</v>
      </c>
      <c r="K357" s="22">
        <f t="shared" si="31"/>
        <v>0</v>
      </c>
      <c r="L357" s="23" t="str">
        <f>IF(SUMIF(I_TAPPA!A:A,B357,I_TAPPA!O:O)=0,"",SUMIF(I_TAPPA!A:A,B357,I_TAPPA!O:O))</f>
        <v/>
      </c>
      <c r="M357" s="26" t="str">
        <f>IF(SUMIF(II_TAPPA!A:A,B357,II_TAPPA!O:O)=0,"",SUMIF(II_TAPPA!A:A,B357,II_TAPPA!O:O))</f>
        <v/>
      </c>
      <c r="N357" s="26" t="str">
        <f>IF(SUMIF(III_TAPPA!A:A,B357,III_TAPPA!O:O)=0,"",SUMIF(III_TAPPA!A:A,B357,III_TAPPA!O:O))</f>
        <v/>
      </c>
      <c r="O357" s="26" t="str">
        <f>IF(SUMIF(IV_TAPPA!A:A,B357,IV_TAPPA!S:S)=0,"",SUMIF(IV_TAPPA!A:A,B357,IV_TAPPA!S:S))</f>
        <v/>
      </c>
      <c r="P357" s="26" t="str">
        <f>IF(SUMIF(V_TAPPA!A:A,B357,V_TAPPA!O:O)=0,"",SUMIF(V_TAPPA!A:A,B357,V_TAPPA!O:O))</f>
        <v/>
      </c>
      <c r="Q357" s="26" t="str">
        <f>IF(SUMIF(VI_TAPPA!A:A,B357,VI_TAPPA!O:O)=0,"",SUMIF(VI_TAPPA!A:A,B357,VI_TAPPA!O:O))</f>
        <v/>
      </c>
      <c r="R357" s="26" t="str">
        <f>IF(SUMIF(VII_TAPPA!A:A,B357,VII_TAPPA!O:O)=0,"",SUMIF(VII_TAPPA!A:A,B357,VII_TAPPA!O:O))</f>
        <v/>
      </c>
      <c r="S357" s="26" t="str">
        <f>IF(SUMIF(VIII_TAPPA!A:A,B357,VIII_TAPPA!O:O)=0,"",SUMIF(VIII_TAPPA!A:A,B357,VIII_TAPPA!O:O))</f>
        <v/>
      </c>
      <c r="T357" s="26">
        <f t="shared" si="32"/>
        <v>0</v>
      </c>
      <c r="U357" s="26">
        <f t="shared" si="33"/>
        <v>0</v>
      </c>
      <c r="V357" s="26">
        <f t="shared" si="34"/>
        <v>0</v>
      </c>
    </row>
    <row r="358" spans="1:22" ht="12.95" hidden="1" customHeight="1" x14ac:dyDescent="0.2">
      <c r="A358" s="25">
        <f t="shared" si="35"/>
        <v>357</v>
      </c>
      <c r="B358" s="64" t="str">
        <f t="shared" si="30"/>
        <v>BIANCHINI_ANTONIO_M02</v>
      </c>
      <c r="C358" s="22" t="s">
        <v>769</v>
      </c>
      <c r="D358" s="23" t="s">
        <v>20</v>
      </c>
      <c r="E358" s="23" t="str">
        <f>VLOOKUP(D358,CAT!$E$2:$F$26,2)</f>
        <v>M02</v>
      </c>
      <c r="F358" s="23" t="s">
        <v>319</v>
      </c>
      <c r="G358" s="39" t="s">
        <v>22</v>
      </c>
      <c r="H358" s="24">
        <v>34695</v>
      </c>
      <c r="I358" s="22" t="s">
        <v>821</v>
      </c>
      <c r="J358" s="23" t="s">
        <v>1194</v>
      </c>
      <c r="K358" s="22">
        <f t="shared" si="31"/>
        <v>0</v>
      </c>
      <c r="L358" s="23" t="str">
        <f>IF(SUMIF(I_TAPPA!A:A,B358,I_TAPPA!O:O)=0,"",SUMIF(I_TAPPA!A:A,B358,I_TAPPA!O:O))</f>
        <v/>
      </c>
      <c r="M358" s="26" t="str">
        <f>IF(SUMIF(II_TAPPA!A:A,B358,II_TAPPA!O:O)=0,"",SUMIF(II_TAPPA!A:A,B358,II_TAPPA!O:O))</f>
        <v/>
      </c>
      <c r="N358" s="26" t="str">
        <f>IF(SUMIF(III_TAPPA!A:A,B358,III_TAPPA!O:O)=0,"",SUMIF(III_TAPPA!A:A,B358,III_TAPPA!O:O))</f>
        <v/>
      </c>
      <c r="O358" s="26" t="str">
        <f>IF(SUMIF(IV_TAPPA!A:A,B358,IV_TAPPA!S:S)=0,"",SUMIF(IV_TAPPA!A:A,B358,IV_TAPPA!S:S))</f>
        <v/>
      </c>
      <c r="P358" s="26" t="str">
        <f>IF(SUMIF(V_TAPPA!A:A,B358,V_TAPPA!O:O)=0,"",SUMIF(V_TAPPA!A:A,B358,V_TAPPA!O:O))</f>
        <v/>
      </c>
      <c r="Q358" s="26" t="str">
        <f>IF(SUMIF(VI_TAPPA!A:A,B358,VI_TAPPA!O:O)=0,"",SUMIF(VI_TAPPA!A:A,B358,VI_TAPPA!O:O))</f>
        <v/>
      </c>
      <c r="R358" s="26" t="str">
        <f>IF(SUMIF(VII_TAPPA!A:A,B358,VII_TAPPA!O:O)=0,"",SUMIF(VII_TAPPA!A:A,B358,VII_TAPPA!O:O))</f>
        <v/>
      </c>
      <c r="S358" s="26" t="str">
        <f>IF(SUMIF(VIII_TAPPA!A:A,B358,VIII_TAPPA!O:O)=0,"",SUMIF(VIII_TAPPA!A:A,B358,VIII_TAPPA!O:O))</f>
        <v/>
      </c>
      <c r="T358" s="26">
        <f t="shared" si="32"/>
        <v>0</v>
      </c>
      <c r="U358" s="26">
        <f t="shared" si="33"/>
        <v>0</v>
      </c>
      <c r="V358" s="26">
        <f t="shared" si="34"/>
        <v>0</v>
      </c>
    </row>
    <row r="359" spans="1:22" ht="12.95" hidden="1" customHeight="1" x14ac:dyDescent="0.2">
      <c r="A359" s="25">
        <f t="shared" si="35"/>
        <v>358</v>
      </c>
      <c r="B359" s="64" t="str">
        <f t="shared" si="30"/>
        <v>BILOTTA_ANGELO_M06</v>
      </c>
      <c r="C359" s="22" t="s">
        <v>533</v>
      </c>
      <c r="D359" s="23" t="s">
        <v>15</v>
      </c>
      <c r="E359" s="23" t="str">
        <f>VLOOKUP(D359,CAT!$E$2:$F$26,2)</f>
        <v>M06</v>
      </c>
      <c r="F359" s="23" t="s">
        <v>534</v>
      </c>
      <c r="G359" s="39" t="s">
        <v>91</v>
      </c>
      <c r="H359" s="24">
        <v>24017</v>
      </c>
      <c r="I359" s="22" t="s">
        <v>821</v>
      </c>
      <c r="J359" s="23" t="s">
        <v>1194</v>
      </c>
      <c r="K359" s="22">
        <f t="shared" si="31"/>
        <v>0</v>
      </c>
      <c r="L359" s="23" t="str">
        <f>IF(SUMIF(I_TAPPA!A:A,B359,I_TAPPA!O:O)=0,"",SUMIF(I_TAPPA!A:A,B359,I_TAPPA!O:O))</f>
        <v/>
      </c>
      <c r="M359" s="26" t="str">
        <f>IF(SUMIF(II_TAPPA!A:A,B359,II_TAPPA!O:O)=0,"",SUMIF(II_TAPPA!A:A,B359,II_TAPPA!O:O))</f>
        <v/>
      </c>
      <c r="N359" s="26" t="str">
        <f>IF(SUMIF(III_TAPPA!A:A,B359,III_TAPPA!O:O)=0,"",SUMIF(III_TAPPA!A:A,B359,III_TAPPA!O:O))</f>
        <v/>
      </c>
      <c r="O359" s="26" t="str">
        <f>IF(SUMIF(IV_TAPPA!A:A,B359,IV_TAPPA!S:S)=0,"",SUMIF(IV_TAPPA!A:A,B359,IV_TAPPA!S:S))</f>
        <v/>
      </c>
      <c r="P359" s="26" t="str">
        <f>IF(SUMIF(V_TAPPA!A:A,B359,V_TAPPA!O:O)=0,"",SUMIF(V_TAPPA!A:A,B359,V_TAPPA!O:O))</f>
        <v/>
      </c>
      <c r="Q359" s="26" t="str">
        <f>IF(SUMIF(VI_TAPPA!A:A,B359,VI_TAPPA!O:O)=0,"",SUMIF(VI_TAPPA!A:A,B359,VI_TAPPA!O:O))</f>
        <v/>
      </c>
      <c r="R359" s="26" t="str">
        <f>IF(SUMIF(VII_TAPPA!A:A,B359,VII_TAPPA!O:O)=0,"",SUMIF(VII_TAPPA!A:A,B359,VII_TAPPA!O:O))</f>
        <v/>
      </c>
      <c r="S359" s="26" t="str">
        <f>IF(SUMIF(VIII_TAPPA!A:A,B359,VIII_TAPPA!O:O)=0,"",SUMIF(VIII_TAPPA!A:A,B359,VIII_TAPPA!O:O))</f>
        <v/>
      </c>
      <c r="T359" s="26">
        <f t="shared" si="32"/>
        <v>0</v>
      </c>
      <c r="U359" s="26">
        <f t="shared" si="33"/>
        <v>0</v>
      </c>
      <c r="V359" s="26">
        <f t="shared" si="34"/>
        <v>0</v>
      </c>
    </row>
    <row r="360" spans="1:22" ht="12.95" hidden="1" customHeight="1" x14ac:dyDescent="0.2">
      <c r="A360" s="25">
        <f t="shared" si="35"/>
        <v>359</v>
      </c>
      <c r="B360" s="64" t="str">
        <f t="shared" si="30"/>
        <v>BOVE_ANTONIO_M07</v>
      </c>
      <c r="C360" s="22" t="s">
        <v>536</v>
      </c>
      <c r="D360" s="23" t="s">
        <v>17</v>
      </c>
      <c r="E360" s="23" t="str">
        <f>VLOOKUP(D360,CAT!$E$2:$F$26,2)</f>
        <v>M07</v>
      </c>
      <c r="F360" s="23" t="s">
        <v>126</v>
      </c>
      <c r="G360" s="39" t="s">
        <v>22</v>
      </c>
      <c r="H360" s="24">
        <v>23536</v>
      </c>
      <c r="I360" s="22" t="s">
        <v>821</v>
      </c>
      <c r="J360" s="23" t="s">
        <v>1194</v>
      </c>
      <c r="K360" s="22">
        <f t="shared" si="31"/>
        <v>0</v>
      </c>
      <c r="L360" s="23" t="str">
        <f>IF(SUMIF(I_TAPPA!A:A,B360,I_TAPPA!O:O)=0,"",SUMIF(I_TAPPA!A:A,B360,I_TAPPA!O:O))</f>
        <v/>
      </c>
      <c r="M360" s="26" t="str">
        <f>IF(SUMIF(II_TAPPA!A:A,B360,II_TAPPA!O:O)=0,"",SUMIF(II_TAPPA!A:A,B360,II_TAPPA!O:O))</f>
        <v/>
      </c>
      <c r="N360" s="26" t="str">
        <f>IF(SUMIF(III_TAPPA!A:A,B360,III_TAPPA!O:O)=0,"",SUMIF(III_TAPPA!A:A,B360,III_TAPPA!O:O))</f>
        <v/>
      </c>
      <c r="O360" s="26" t="str">
        <f>IF(SUMIF(IV_TAPPA!A:A,B360,IV_TAPPA!S:S)=0,"",SUMIF(IV_TAPPA!A:A,B360,IV_TAPPA!S:S))</f>
        <v/>
      </c>
      <c r="P360" s="26" t="str">
        <f>IF(SUMIF(V_TAPPA!A:A,B360,V_TAPPA!O:O)=0,"",SUMIF(V_TAPPA!A:A,B360,V_TAPPA!O:O))</f>
        <v/>
      </c>
      <c r="Q360" s="26" t="str">
        <f>IF(SUMIF(VI_TAPPA!A:A,B360,VI_TAPPA!O:O)=0,"",SUMIF(VI_TAPPA!A:A,B360,VI_TAPPA!O:O))</f>
        <v/>
      </c>
      <c r="R360" s="26" t="str">
        <f>IF(SUMIF(VII_TAPPA!A:A,B360,VII_TAPPA!O:O)=0,"",SUMIF(VII_TAPPA!A:A,B360,VII_TAPPA!O:O))</f>
        <v/>
      </c>
      <c r="S360" s="26" t="str">
        <f>IF(SUMIF(VIII_TAPPA!A:A,B360,VIII_TAPPA!O:O)=0,"",SUMIF(VIII_TAPPA!A:A,B360,VIII_TAPPA!O:O))</f>
        <v/>
      </c>
      <c r="T360" s="26">
        <f t="shared" si="32"/>
        <v>0</v>
      </c>
      <c r="U360" s="26">
        <f t="shared" si="33"/>
        <v>0</v>
      </c>
      <c r="V360" s="26">
        <f t="shared" si="34"/>
        <v>0</v>
      </c>
    </row>
    <row r="361" spans="1:22" ht="12.95" hidden="1" customHeight="1" x14ac:dyDescent="0.2">
      <c r="A361" s="25">
        <f t="shared" si="35"/>
        <v>360</v>
      </c>
      <c r="B361" s="64" t="str">
        <f t="shared" si="30"/>
        <v>CAGNALE_EMILIO_M05</v>
      </c>
      <c r="C361" s="22" t="s">
        <v>770</v>
      </c>
      <c r="D361" s="23" t="s">
        <v>29</v>
      </c>
      <c r="E361" s="23" t="str">
        <f>VLOOKUP(D361,CAT!$E$2:$F$26,2)</f>
        <v>M05</v>
      </c>
      <c r="F361" s="23" t="s">
        <v>771</v>
      </c>
      <c r="G361" s="39" t="s">
        <v>60</v>
      </c>
      <c r="H361" s="24">
        <v>26184</v>
      </c>
      <c r="I361" s="22" t="s">
        <v>821</v>
      </c>
      <c r="J361" s="23" t="s">
        <v>1194</v>
      </c>
      <c r="K361" s="22">
        <f t="shared" si="31"/>
        <v>0</v>
      </c>
      <c r="L361" s="23" t="str">
        <f>IF(SUMIF(I_TAPPA!A:A,B361,I_TAPPA!O:O)=0,"",SUMIF(I_TAPPA!A:A,B361,I_TAPPA!O:O))</f>
        <v/>
      </c>
      <c r="M361" s="26" t="str">
        <f>IF(SUMIF(II_TAPPA!A:A,B361,II_TAPPA!O:O)=0,"",SUMIF(II_TAPPA!A:A,B361,II_TAPPA!O:O))</f>
        <v/>
      </c>
      <c r="N361" s="26" t="str">
        <f>IF(SUMIF(III_TAPPA!A:A,B361,III_TAPPA!O:O)=0,"",SUMIF(III_TAPPA!A:A,B361,III_TAPPA!O:O))</f>
        <v/>
      </c>
      <c r="O361" s="26" t="str">
        <f>IF(SUMIF(IV_TAPPA!A:A,B361,IV_TAPPA!S:S)=0,"",SUMIF(IV_TAPPA!A:A,B361,IV_TAPPA!S:S))</f>
        <v/>
      </c>
      <c r="P361" s="26" t="str">
        <f>IF(SUMIF(V_TAPPA!A:A,B361,V_TAPPA!O:O)=0,"",SUMIF(V_TAPPA!A:A,B361,V_TAPPA!O:O))</f>
        <v/>
      </c>
      <c r="Q361" s="26" t="str">
        <f>IF(SUMIF(VI_TAPPA!A:A,B361,VI_TAPPA!O:O)=0,"",SUMIF(VI_TAPPA!A:A,B361,VI_TAPPA!O:O))</f>
        <v/>
      </c>
      <c r="R361" s="26" t="str">
        <f>IF(SUMIF(VII_TAPPA!A:A,B361,VII_TAPPA!O:O)=0,"",SUMIF(VII_TAPPA!A:A,B361,VII_TAPPA!O:O))</f>
        <v/>
      </c>
      <c r="S361" s="26" t="str">
        <f>IF(SUMIF(VIII_TAPPA!A:A,B361,VIII_TAPPA!O:O)=0,"",SUMIF(VIII_TAPPA!A:A,B361,VIII_TAPPA!O:O))</f>
        <v/>
      </c>
      <c r="T361" s="26">
        <f t="shared" si="32"/>
        <v>0</v>
      </c>
      <c r="U361" s="26">
        <f t="shared" si="33"/>
        <v>0</v>
      </c>
      <c r="V361" s="26">
        <f t="shared" si="34"/>
        <v>0</v>
      </c>
    </row>
    <row r="362" spans="1:22" ht="12.95" hidden="1" customHeight="1" x14ac:dyDescent="0.2">
      <c r="A362" s="25">
        <f t="shared" si="35"/>
        <v>361</v>
      </c>
      <c r="B362" s="64" t="str">
        <f t="shared" si="30"/>
        <v>CALABRESE_GABRIELE_M06</v>
      </c>
      <c r="C362" s="22" t="s">
        <v>538</v>
      </c>
      <c r="D362" s="23" t="s">
        <v>15</v>
      </c>
      <c r="E362" s="23" t="str">
        <f>VLOOKUP(D362,CAT!$E$2:$F$26,2)</f>
        <v>M06</v>
      </c>
      <c r="F362" s="23" t="s">
        <v>539</v>
      </c>
      <c r="G362" s="39" t="s">
        <v>540</v>
      </c>
      <c r="H362" s="24">
        <v>24216</v>
      </c>
      <c r="I362" s="22" t="s">
        <v>821</v>
      </c>
      <c r="J362" s="23" t="s">
        <v>1194</v>
      </c>
      <c r="K362" s="22">
        <f t="shared" si="31"/>
        <v>0</v>
      </c>
      <c r="L362" s="23" t="str">
        <f>IF(SUMIF(I_TAPPA!A:A,B362,I_TAPPA!O:O)=0,"",SUMIF(I_TAPPA!A:A,B362,I_TAPPA!O:O))</f>
        <v/>
      </c>
      <c r="M362" s="26" t="str">
        <f>IF(SUMIF(II_TAPPA!A:A,B362,II_TAPPA!O:O)=0,"",SUMIF(II_TAPPA!A:A,B362,II_TAPPA!O:O))</f>
        <v/>
      </c>
      <c r="N362" s="26" t="str">
        <f>IF(SUMIF(III_TAPPA!A:A,B362,III_TAPPA!O:O)=0,"",SUMIF(III_TAPPA!A:A,B362,III_TAPPA!O:O))</f>
        <v/>
      </c>
      <c r="O362" s="26" t="str">
        <f>IF(SUMIF(IV_TAPPA!A:A,B362,IV_TAPPA!S:S)=0,"",SUMIF(IV_TAPPA!A:A,B362,IV_TAPPA!S:S))</f>
        <v/>
      </c>
      <c r="P362" s="26" t="str">
        <f>IF(SUMIF(V_TAPPA!A:A,B362,V_TAPPA!O:O)=0,"",SUMIF(V_TAPPA!A:A,B362,V_TAPPA!O:O))</f>
        <v/>
      </c>
      <c r="Q362" s="26" t="str">
        <f>IF(SUMIF(VI_TAPPA!A:A,B362,VI_TAPPA!O:O)=0,"",SUMIF(VI_TAPPA!A:A,B362,VI_TAPPA!O:O))</f>
        <v/>
      </c>
      <c r="R362" s="26" t="str">
        <f>IF(SUMIF(VII_TAPPA!A:A,B362,VII_TAPPA!O:O)=0,"",SUMIF(VII_TAPPA!A:A,B362,VII_TAPPA!O:O))</f>
        <v/>
      </c>
      <c r="S362" s="26" t="str">
        <f>IF(SUMIF(VIII_TAPPA!A:A,B362,VIII_TAPPA!O:O)=0,"",SUMIF(VIII_TAPPA!A:A,B362,VIII_TAPPA!O:O))</f>
        <v/>
      </c>
      <c r="T362" s="26">
        <f t="shared" si="32"/>
        <v>0</v>
      </c>
      <c r="U362" s="26">
        <f t="shared" si="33"/>
        <v>0</v>
      </c>
      <c r="V362" s="26">
        <f t="shared" si="34"/>
        <v>0</v>
      </c>
    </row>
    <row r="363" spans="1:22" ht="12.95" hidden="1" customHeight="1" x14ac:dyDescent="0.2">
      <c r="A363" s="25">
        <f t="shared" si="35"/>
        <v>362</v>
      </c>
      <c r="B363" s="64" t="str">
        <f t="shared" si="30"/>
        <v>CAROFANO_VALENTINO_M01</v>
      </c>
      <c r="C363" s="22" t="s">
        <v>545</v>
      </c>
      <c r="D363" s="23" t="s">
        <v>120</v>
      </c>
      <c r="E363" s="23" t="str">
        <f>VLOOKUP(D363,CAT!$E$2:$F$26,2)</f>
        <v>M01</v>
      </c>
      <c r="F363" s="23" t="s">
        <v>546</v>
      </c>
      <c r="G363" s="39" t="s">
        <v>339</v>
      </c>
      <c r="H363" s="24">
        <v>36777</v>
      </c>
      <c r="I363" s="22" t="s">
        <v>821</v>
      </c>
      <c r="J363" s="23" t="s">
        <v>1194</v>
      </c>
      <c r="K363" s="22">
        <f t="shared" si="31"/>
        <v>0</v>
      </c>
      <c r="L363" s="23" t="str">
        <f>IF(SUMIF(I_TAPPA!A:A,B363,I_TAPPA!O:O)=0,"",SUMIF(I_TAPPA!A:A,B363,I_TAPPA!O:O))</f>
        <v/>
      </c>
      <c r="M363" s="26" t="str">
        <f>IF(SUMIF(II_TAPPA!A:A,B363,II_TAPPA!O:O)=0,"",SUMIF(II_TAPPA!A:A,B363,II_TAPPA!O:O))</f>
        <v/>
      </c>
      <c r="N363" s="26" t="str">
        <f>IF(SUMIF(III_TAPPA!A:A,B363,III_TAPPA!O:O)=0,"",SUMIF(III_TAPPA!A:A,B363,III_TAPPA!O:O))</f>
        <v/>
      </c>
      <c r="O363" s="26" t="str">
        <f>IF(SUMIF(IV_TAPPA!A:A,B363,IV_TAPPA!S:S)=0,"",SUMIF(IV_TAPPA!A:A,B363,IV_TAPPA!S:S))</f>
        <v/>
      </c>
      <c r="P363" s="26" t="str">
        <f>IF(SUMIF(V_TAPPA!A:A,B363,V_TAPPA!O:O)=0,"",SUMIF(V_TAPPA!A:A,B363,V_TAPPA!O:O))</f>
        <v/>
      </c>
      <c r="Q363" s="26" t="str">
        <f>IF(SUMIF(VI_TAPPA!A:A,B363,VI_TAPPA!O:O)=0,"",SUMIF(VI_TAPPA!A:A,B363,VI_TAPPA!O:O))</f>
        <v/>
      </c>
      <c r="R363" s="26" t="str">
        <f>IF(SUMIF(VII_TAPPA!A:A,B363,VII_TAPPA!O:O)=0,"",SUMIF(VII_TAPPA!A:A,B363,VII_TAPPA!O:O))</f>
        <v/>
      </c>
      <c r="S363" s="26" t="str">
        <f>IF(SUMIF(VIII_TAPPA!A:A,B363,VIII_TAPPA!O:O)=0,"",SUMIF(VIII_TAPPA!A:A,B363,VIII_TAPPA!O:O))</f>
        <v/>
      </c>
      <c r="T363" s="26">
        <f t="shared" si="32"/>
        <v>0</v>
      </c>
      <c r="U363" s="26">
        <f t="shared" si="33"/>
        <v>0</v>
      </c>
      <c r="V363" s="26">
        <f t="shared" si="34"/>
        <v>0</v>
      </c>
    </row>
    <row r="364" spans="1:22" ht="12.95" hidden="1" customHeight="1" x14ac:dyDescent="0.2">
      <c r="A364" s="25">
        <f t="shared" si="35"/>
        <v>363</v>
      </c>
      <c r="B364" s="64" t="str">
        <f t="shared" si="30"/>
        <v>CIABRELLI_MARIA_F6</v>
      </c>
      <c r="C364" s="22" t="s">
        <v>780</v>
      </c>
      <c r="D364" s="23" t="s">
        <v>31</v>
      </c>
      <c r="E364" s="23" t="str">
        <f>VLOOKUP(D364,CAT!$E$2:$F$26,2)</f>
        <v>F6</v>
      </c>
      <c r="F364" s="23" t="s">
        <v>781</v>
      </c>
      <c r="G364" s="39" t="s">
        <v>96</v>
      </c>
      <c r="H364" s="24">
        <v>24827</v>
      </c>
      <c r="I364" s="22" t="s">
        <v>821</v>
      </c>
      <c r="J364" s="23" t="s">
        <v>1194</v>
      </c>
      <c r="K364" s="22">
        <f t="shared" si="31"/>
        <v>0</v>
      </c>
      <c r="L364" s="23" t="str">
        <f>IF(SUMIF(I_TAPPA!A:A,B364,I_TAPPA!O:O)=0,"",SUMIF(I_TAPPA!A:A,B364,I_TAPPA!O:O))</f>
        <v/>
      </c>
      <c r="M364" s="26" t="str">
        <f>IF(SUMIF(II_TAPPA!A:A,B364,II_TAPPA!O:O)=0,"",SUMIF(II_TAPPA!A:A,B364,II_TAPPA!O:O))</f>
        <v/>
      </c>
      <c r="N364" s="26" t="str">
        <f>IF(SUMIF(III_TAPPA!A:A,B364,III_TAPPA!O:O)=0,"",SUMIF(III_TAPPA!A:A,B364,III_TAPPA!O:O))</f>
        <v/>
      </c>
      <c r="O364" s="26" t="str">
        <f>IF(SUMIF(IV_TAPPA!A:A,B364,IV_TAPPA!S:S)=0,"",SUMIF(IV_TAPPA!A:A,B364,IV_TAPPA!S:S))</f>
        <v/>
      </c>
      <c r="P364" s="26" t="str">
        <f>IF(SUMIF(V_TAPPA!A:A,B364,V_TAPPA!O:O)=0,"",SUMIF(V_TAPPA!A:A,B364,V_TAPPA!O:O))</f>
        <v/>
      </c>
      <c r="Q364" s="26" t="str">
        <f>IF(SUMIF(VI_TAPPA!A:A,B364,VI_TAPPA!O:O)=0,"",SUMIF(VI_TAPPA!A:A,B364,VI_TAPPA!O:O))</f>
        <v/>
      </c>
      <c r="R364" s="26" t="str">
        <f>IF(SUMIF(VII_TAPPA!A:A,B364,VII_TAPPA!O:O)=0,"",SUMIF(VII_TAPPA!A:A,B364,VII_TAPPA!O:O))</f>
        <v/>
      </c>
      <c r="S364" s="26" t="str">
        <f>IF(SUMIF(VIII_TAPPA!A:A,B364,VIII_TAPPA!O:O)=0,"",SUMIF(VIII_TAPPA!A:A,B364,VIII_TAPPA!O:O))</f>
        <v/>
      </c>
      <c r="T364" s="26">
        <f t="shared" si="32"/>
        <v>0</v>
      </c>
      <c r="U364" s="26">
        <f t="shared" si="33"/>
        <v>0</v>
      </c>
      <c r="V364" s="26">
        <f t="shared" si="34"/>
        <v>0</v>
      </c>
    </row>
    <row r="365" spans="1:22" ht="12.95" hidden="1" customHeight="1" x14ac:dyDescent="0.2">
      <c r="A365" s="25">
        <f t="shared" si="35"/>
        <v>364</v>
      </c>
      <c r="B365" s="64" t="str">
        <f t="shared" si="30"/>
        <v>CROCCO_MARIA_VITTORIA_F5</v>
      </c>
      <c r="C365" s="22" t="s">
        <v>553</v>
      </c>
      <c r="D365" s="23" t="s">
        <v>51</v>
      </c>
      <c r="E365" s="23" t="str">
        <f>VLOOKUP(D365,CAT!$E$2:$F$26,2)</f>
        <v>F5</v>
      </c>
      <c r="F365" s="23" t="s">
        <v>554</v>
      </c>
      <c r="G365" s="39" t="s">
        <v>1100</v>
      </c>
      <c r="H365" s="24">
        <v>26230</v>
      </c>
      <c r="I365" s="22" t="s">
        <v>821</v>
      </c>
      <c r="J365" s="23" t="s">
        <v>1194</v>
      </c>
      <c r="K365" s="22">
        <f t="shared" si="31"/>
        <v>0</v>
      </c>
      <c r="L365" s="23" t="str">
        <f>IF(SUMIF(I_TAPPA!A:A,B365,I_TAPPA!O:O)=0,"",SUMIF(I_TAPPA!A:A,B365,I_TAPPA!O:O))</f>
        <v/>
      </c>
      <c r="M365" s="26" t="str">
        <f>IF(SUMIF(II_TAPPA!A:A,B365,II_TAPPA!O:O)=0,"",SUMIF(II_TAPPA!A:A,B365,II_TAPPA!O:O))</f>
        <v/>
      </c>
      <c r="N365" s="26" t="str">
        <f>IF(SUMIF(III_TAPPA!A:A,B365,III_TAPPA!O:O)=0,"",SUMIF(III_TAPPA!A:A,B365,III_TAPPA!O:O))</f>
        <v/>
      </c>
      <c r="O365" s="26" t="str">
        <f>IF(SUMIF(IV_TAPPA!A:A,B365,IV_TAPPA!S:S)=0,"",SUMIF(IV_TAPPA!A:A,B365,IV_TAPPA!S:S))</f>
        <v/>
      </c>
      <c r="P365" s="26" t="str">
        <f>IF(SUMIF(V_TAPPA!A:A,B365,V_TAPPA!O:O)=0,"",SUMIF(V_TAPPA!A:A,B365,V_TAPPA!O:O))</f>
        <v/>
      </c>
      <c r="Q365" s="26" t="str">
        <f>IF(SUMIF(VI_TAPPA!A:A,B365,VI_TAPPA!O:O)=0,"",SUMIF(VI_TAPPA!A:A,B365,VI_TAPPA!O:O))</f>
        <v/>
      </c>
      <c r="R365" s="26" t="str">
        <f>IF(SUMIF(VII_TAPPA!A:A,B365,VII_TAPPA!O:O)=0,"",SUMIF(VII_TAPPA!A:A,B365,VII_TAPPA!O:O))</f>
        <v/>
      </c>
      <c r="S365" s="26" t="str">
        <f>IF(SUMIF(VIII_TAPPA!A:A,B365,VIII_TAPPA!O:O)=0,"",SUMIF(VIII_TAPPA!A:A,B365,VIII_TAPPA!O:O))</f>
        <v/>
      </c>
      <c r="T365" s="26">
        <f t="shared" si="32"/>
        <v>0</v>
      </c>
      <c r="U365" s="26">
        <f t="shared" si="33"/>
        <v>0</v>
      </c>
      <c r="V365" s="26">
        <f t="shared" si="34"/>
        <v>0</v>
      </c>
    </row>
    <row r="366" spans="1:22" ht="12.95" hidden="1" customHeight="1" x14ac:dyDescent="0.2">
      <c r="A366" s="25">
        <f t="shared" si="35"/>
        <v>365</v>
      </c>
      <c r="B366" s="64" t="str">
        <f t="shared" si="30"/>
        <v>CUCCARO_PASQUALE_M06</v>
      </c>
      <c r="C366" s="22" t="s">
        <v>555</v>
      </c>
      <c r="D366" s="23" t="s">
        <v>15</v>
      </c>
      <c r="E366" s="23" t="str">
        <f>VLOOKUP(D366,CAT!$E$2:$F$26,2)</f>
        <v>M06</v>
      </c>
      <c r="F366" s="23" t="s">
        <v>556</v>
      </c>
      <c r="G366" s="39" t="s">
        <v>8</v>
      </c>
      <c r="H366" s="24">
        <v>24337</v>
      </c>
      <c r="I366" s="22" t="s">
        <v>821</v>
      </c>
      <c r="J366" s="23" t="s">
        <v>1194</v>
      </c>
      <c r="K366" s="22">
        <f t="shared" si="31"/>
        <v>0</v>
      </c>
      <c r="L366" s="23" t="str">
        <f>IF(SUMIF(I_TAPPA!A:A,B366,I_TAPPA!O:O)=0,"",SUMIF(I_TAPPA!A:A,B366,I_TAPPA!O:O))</f>
        <v/>
      </c>
      <c r="M366" s="26" t="str">
        <f>IF(SUMIF(II_TAPPA!A:A,B366,II_TAPPA!O:O)=0,"",SUMIF(II_TAPPA!A:A,B366,II_TAPPA!O:O))</f>
        <v/>
      </c>
      <c r="N366" s="26" t="str">
        <f>IF(SUMIF(III_TAPPA!A:A,B366,III_TAPPA!O:O)=0,"",SUMIF(III_TAPPA!A:A,B366,III_TAPPA!O:O))</f>
        <v/>
      </c>
      <c r="O366" s="26" t="str">
        <f>IF(SUMIF(IV_TAPPA!A:A,B366,IV_TAPPA!S:S)=0,"",SUMIF(IV_TAPPA!A:A,B366,IV_TAPPA!S:S))</f>
        <v/>
      </c>
      <c r="P366" s="26" t="str">
        <f>IF(SUMIF(V_TAPPA!A:A,B366,V_TAPPA!O:O)=0,"",SUMIF(V_TAPPA!A:A,B366,V_TAPPA!O:O))</f>
        <v/>
      </c>
      <c r="Q366" s="26" t="str">
        <f>IF(SUMIF(VI_TAPPA!A:A,B366,VI_TAPPA!O:O)=0,"",SUMIF(VI_TAPPA!A:A,B366,VI_TAPPA!O:O))</f>
        <v/>
      </c>
      <c r="R366" s="26" t="str">
        <f>IF(SUMIF(VII_TAPPA!A:A,B366,VII_TAPPA!O:O)=0,"",SUMIF(VII_TAPPA!A:A,B366,VII_TAPPA!O:O))</f>
        <v/>
      </c>
      <c r="S366" s="26" t="str">
        <f>IF(SUMIF(VIII_TAPPA!A:A,B366,VIII_TAPPA!O:O)=0,"",SUMIF(VIII_TAPPA!A:A,B366,VIII_TAPPA!O:O))</f>
        <v/>
      </c>
      <c r="T366" s="26">
        <f t="shared" si="32"/>
        <v>0</v>
      </c>
      <c r="U366" s="26">
        <f t="shared" si="33"/>
        <v>0</v>
      </c>
      <c r="V366" s="26">
        <f t="shared" si="34"/>
        <v>0</v>
      </c>
    </row>
    <row r="367" spans="1:22" ht="12.95" hidden="1" customHeight="1" x14ac:dyDescent="0.2">
      <c r="A367" s="25">
        <f t="shared" si="35"/>
        <v>366</v>
      </c>
      <c r="B367" s="64" t="str">
        <f t="shared" si="30"/>
        <v>CUZZUPE'_MAURIZIO_M04</v>
      </c>
      <c r="C367" s="22" t="s">
        <v>557</v>
      </c>
      <c r="D367" s="23" t="s">
        <v>7</v>
      </c>
      <c r="E367" s="23" t="str">
        <f>VLOOKUP(D367,CAT!$E$2:$F$26,2)</f>
        <v>M04</v>
      </c>
      <c r="F367" s="23" t="s">
        <v>435</v>
      </c>
      <c r="G367" s="39" t="s">
        <v>112</v>
      </c>
      <c r="H367" s="24">
        <v>28375</v>
      </c>
      <c r="I367" s="22" t="s">
        <v>821</v>
      </c>
      <c r="J367" s="23" t="s">
        <v>1194</v>
      </c>
      <c r="K367" s="22">
        <f t="shared" si="31"/>
        <v>0</v>
      </c>
      <c r="L367" s="23" t="str">
        <f>IF(SUMIF(I_TAPPA!A:A,B367,I_TAPPA!O:O)=0,"",SUMIF(I_TAPPA!A:A,B367,I_TAPPA!O:O))</f>
        <v/>
      </c>
      <c r="M367" s="26" t="str">
        <f>IF(SUMIF(II_TAPPA!A:A,B367,II_TAPPA!O:O)=0,"",SUMIF(II_TAPPA!A:A,B367,II_TAPPA!O:O))</f>
        <v/>
      </c>
      <c r="N367" s="26" t="str">
        <f>IF(SUMIF(III_TAPPA!A:A,B367,III_TAPPA!O:O)=0,"",SUMIF(III_TAPPA!A:A,B367,III_TAPPA!O:O))</f>
        <v/>
      </c>
      <c r="O367" s="26" t="str">
        <f>IF(SUMIF(IV_TAPPA!A:A,B367,IV_TAPPA!S:S)=0,"",SUMIF(IV_TAPPA!A:A,B367,IV_TAPPA!S:S))</f>
        <v/>
      </c>
      <c r="P367" s="26" t="str">
        <f>IF(SUMIF(V_TAPPA!A:A,B367,V_TAPPA!O:O)=0,"",SUMIF(V_TAPPA!A:A,B367,V_TAPPA!O:O))</f>
        <v/>
      </c>
      <c r="Q367" s="26" t="str">
        <f>IF(SUMIF(VI_TAPPA!A:A,B367,VI_TAPPA!O:O)=0,"",SUMIF(VI_TAPPA!A:A,B367,VI_TAPPA!O:O))</f>
        <v/>
      </c>
      <c r="R367" s="26" t="str">
        <f>IF(SUMIF(VII_TAPPA!A:A,B367,VII_TAPPA!O:O)=0,"",SUMIF(VII_TAPPA!A:A,B367,VII_TAPPA!O:O))</f>
        <v/>
      </c>
      <c r="S367" s="26" t="str">
        <f>IF(SUMIF(VIII_TAPPA!A:A,B367,VIII_TAPPA!O:O)=0,"",SUMIF(VIII_TAPPA!A:A,B367,VIII_TAPPA!O:O))</f>
        <v/>
      </c>
      <c r="T367" s="26">
        <f t="shared" si="32"/>
        <v>0</v>
      </c>
      <c r="U367" s="26">
        <f t="shared" si="33"/>
        <v>0</v>
      </c>
      <c r="V367" s="26">
        <f t="shared" si="34"/>
        <v>0</v>
      </c>
    </row>
    <row r="368" spans="1:22" ht="12.95" hidden="1" customHeight="1" x14ac:dyDescent="0.2">
      <c r="A368" s="25">
        <f t="shared" si="35"/>
        <v>367</v>
      </c>
      <c r="B368" s="64" t="str">
        <f t="shared" si="30"/>
        <v>DANCIU_GABRIEL_ALIN_M02</v>
      </c>
      <c r="C368" s="22" t="s">
        <v>559</v>
      </c>
      <c r="D368" s="23" t="s">
        <v>20</v>
      </c>
      <c r="E368" s="23" t="str">
        <f>VLOOKUP(D368,CAT!$E$2:$F$26,2)</f>
        <v>M02</v>
      </c>
      <c r="F368" s="23" t="s">
        <v>560</v>
      </c>
      <c r="G368" s="39" t="s">
        <v>1101</v>
      </c>
      <c r="H368" s="24">
        <v>32225</v>
      </c>
      <c r="I368" s="22" t="s">
        <v>821</v>
      </c>
      <c r="J368" s="23" t="s">
        <v>1194</v>
      </c>
      <c r="K368" s="22">
        <f t="shared" si="31"/>
        <v>0</v>
      </c>
      <c r="L368" s="23" t="str">
        <f>IF(SUMIF(I_TAPPA!A:A,B368,I_TAPPA!O:O)=0,"",SUMIF(I_TAPPA!A:A,B368,I_TAPPA!O:O))</f>
        <v/>
      </c>
      <c r="M368" s="26" t="str">
        <f>IF(SUMIF(II_TAPPA!A:A,B368,II_TAPPA!O:O)=0,"",SUMIF(II_TAPPA!A:A,B368,II_TAPPA!O:O))</f>
        <v/>
      </c>
      <c r="N368" s="26" t="str">
        <f>IF(SUMIF(III_TAPPA!A:A,B368,III_TAPPA!O:O)=0,"",SUMIF(III_TAPPA!A:A,B368,III_TAPPA!O:O))</f>
        <v/>
      </c>
      <c r="O368" s="26" t="str">
        <f>IF(SUMIF(IV_TAPPA!A:A,B368,IV_TAPPA!S:S)=0,"",SUMIF(IV_TAPPA!A:A,B368,IV_TAPPA!S:S))</f>
        <v/>
      </c>
      <c r="P368" s="26" t="str">
        <f>IF(SUMIF(V_TAPPA!A:A,B368,V_TAPPA!O:O)=0,"",SUMIF(V_TAPPA!A:A,B368,V_TAPPA!O:O))</f>
        <v/>
      </c>
      <c r="Q368" s="26" t="str">
        <f>IF(SUMIF(VI_TAPPA!A:A,B368,VI_TAPPA!O:O)=0,"",SUMIF(VI_TAPPA!A:A,B368,VI_TAPPA!O:O))</f>
        <v/>
      </c>
      <c r="R368" s="26" t="str">
        <f>IF(SUMIF(VII_TAPPA!A:A,B368,VII_TAPPA!O:O)=0,"",SUMIF(VII_TAPPA!A:A,B368,VII_TAPPA!O:O))</f>
        <v/>
      </c>
      <c r="S368" s="26" t="str">
        <f>IF(SUMIF(VIII_TAPPA!A:A,B368,VIII_TAPPA!O:O)=0,"",SUMIF(VIII_TAPPA!A:A,B368,VIII_TAPPA!O:O))</f>
        <v/>
      </c>
      <c r="T368" s="26">
        <f t="shared" si="32"/>
        <v>0</v>
      </c>
      <c r="U368" s="26">
        <f t="shared" si="33"/>
        <v>0</v>
      </c>
      <c r="V368" s="26">
        <f t="shared" si="34"/>
        <v>0</v>
      </c>
    </row>
    <row r="369" spans="1:22" ht="12.95" hidden="1" customHeight="1" x14ac:dyDescent="0.2">
      <c r="A369" s="25">
        <f t="shared" si="35"/>
        <v>368</v>
      </c>
      <c r="B369" s="64" t="str">
        <f t="shared" si="30"/>
        <v>DE_MICHELE_PASQUALE_M07</v>
      </c>
      <c r="C369" s="22" t="s">
        <v>561</v>
      </c>
      <c r="D369" s="23" t="s">
        <v>17</v>
      </c>
      <c r="E369" s="23" t="str">
        <f>VLOOKUP(D369,CAT!$E$2:$F$26,2)</f>
        <v>M07</v>
      </c>
      <c r="F369" s="23" t="s">
        <v>1104</v>
      </c>
      <c r="G369" s="39" t="s">
        <v>8</v>
      </c>
      <c r="H369" s="24">
        <v>23227</v>
      </c>
      <c r="I369" s="22" t="s">
        <v>821</v>
      </c>
      <c r="J369" s="23" t="s">
        <v>1194</v>
      </c>
      <c r="K369" s="22">
        <f t="shared" si="31"/>
        <v>0</v>
      </c>
      <c r="L369" s="23" t="str">
        <f>IF(SUMIF(I_TAPPA!A:A,B369,I_TAPPA!O:O)=0,"",SUMIF(I_TAPPA!A:A,B369,I_TAPPA!O:O))</f>
        <v/>
      </c>
      <c r="M369" s="26" t="str">
        <f>IF(SUMIF(II_TAPPA!A:A,B369,II_TAPPA!O:O)=0,"",SUMIF(II_TAPPA!A:A,B369,II_TAPPA!O:O))</f>
        <v/>
      </c>
      <c r="N369" s="26" t="str">
        <f>IF(SUMIF(III_TAPPA!A:A,B369,III_TAPPA!O:O)=0,"",SUMIF(III_TAPPA!A:A,B369,III_TAPPA!O:O))</f>
        <v/>
      </c>
      <c r="O369" s="26" t="str">
        <f>IF(SUMIF(IV_TAPPA!A:A,B369,IV_TAPPA!S:S)=0,"",SUMIF(IV_TAPPA!A:A,B369,IV_TAPPA!S:S))</f>
        <v/>
      </c>
      <c r="P369" s="26" t="str">
        <f>IF(SUMIF(V_TAPPA!A:A,B369,V_TAPPA!O:O)=0,"",SUMIF(V_TAPPA!A:A,B369,V_TAPPA!O:O))</f>
        <v/>
      </c>
      <c r="Q369" s="26" t="str">
        <f>IF(SUMIF(VI_TAPPA!A:A,B369,VI_TAPPA!O:O)=0,"",SUMIF(VI_TAPPA!A:A,B369,VI_TAPPA!O:O))</f>
        <v/>
      </c>
      <c r="R369" s="26" t="str">
        <f>IF(SUMIF(VII_TAPPA!A:A,B369,VII_TAPPA!O:O)=0,"",SUMIF(VII_TAPPA!A:A,B369,VII_TAPPA!O:O))</f>
        <v/>
      </c>
      <c r="S369" s="26" t="str">
        <f>IF(SUMIF(VIII_TAPPA!A:A,B369,VIII_TAPPA!O:O)=0,"",SUMIF(VIII_TAPPA!A:A,B369,VIII_TAPPA!O:O))</f>
        <v/>
      </c>
      <c r="T369" s="26">
        <f t="shared" si="32"/>
        <v>0</v>
      </c>
      <c r="U369" s="26">
        <f t="shared" si="33"/>
        <v>0</v>
      </c>
      <c r="V369" s="26">
        <f t="shared" si="34"/>
        <v>0</v>
      </c>
    </row>
    <row r="370" spans="1:22" ht="12.95" hidden="1" customHeight="1" x14ac:dyDescent="0.2">
      <c r="A370" s="25">
        <f t="shared" si="35"/>
        <v>369</v>
      </c>
      <c r="B370" s="64" t="str">
        <f t="shared" si="30"/>
        <v>DELLO_IACOVO_ROBERTO_M04</v>
      </c>
      <c r="C370" s="22" t="s">
        <v>474</v>
      </c>
      <c r="D370" s="23" t="s">
        <v>7</v>
      </c>
      <c r="E370" s="23" t="str">
        <f>VLOOKUP(D370,CAT!$E$2:$F$26,2)</f>
        <v>M04</v>
      </c>
      <c r="F370" s="23" t="s">
        <v>1105</v>
      </c>
      <c r="G370" s="39" t="s">
        <v>25</v>
      </c>
      <c r="H370" s="24">
        <v>28145</v>
      </c>
      <c r="I370" s="22" t="s">
        <v>821</v>
      </c>
      <c r="J370" s="23" t="s">
        <v>1194</v>
      </c>
      <c r="K370" s="22">
        <f t="shared" si="31"/>
        <v>0</v>
      </c>
      <c r="L370" s="23" t="str">
        <f>IF(SUMIF(I_TAPPA!A:A,B370,I_TAPPA!O:O)=0,"",SUMIF(I_TAPPA!A:A,B370,I_TAPPA!O:O))</f>
        <v/>
      </c>
      <c r="M370" s="26" t="str">
        <f>IF(SUMIF(II_TAPPA!A:A,B370,II_TAPPA!O:O)=0,"",SUMIF(II_TAPPA!A:A,B370,II_TAPPA!O:O))</f>
        <v/>
      </c>
      <c r="N370" s="26" t="str">
        <f>IF(SUMIF(III_TAPPA!A:A,B370,III_TAPPA!O:O)=0,"",SUMIF(III_TAPPA!A:A,B370,III_TAPPA!O:O))</f>
        <v/>
      </c>
      <c r="O370" s="26" t="str">
        <f>IF(SUMIF(IV_TAPPA!A:A,B370,IV_TAPPA!S:S)=0,"",SUMIF(IV_TAPPA!A:A,B370,IV_TAPPA!S:S))</f>
        <v/>
      </c>
      <c r="P370" s="26" t="str">
        <f>IF(SUMIF(V_TAPPA!A:A,B370,V_TAPPA!O:O)=0,"",SUMIF(V_TAPPA!A:A,B370,V_TAPPA!O:O))</f>
        <v/>
      </c>
      <c r="Q370" s="26" t="str">
        <f>IF(SUMIF(VI_TAPPA!A:A,B370,VI_TAPPA!O:O)=0,"",SUMIF(VI_TAPPA!A:A,B370,VI_TAPPA!O:O))</f>
        <v/>
      </c>
      <c r="R370" s="26" t="str">
        <f>IF(SUMIF(VII_TAPPA!A:A,B370,VII_TAPPA!O:O)=0,"",SUMIF(VII_TAPPA!A:A,B370,VII_TAPPA!O:O))</f>
        <v/>
      </c>
      <c r="S370" s="26" t="str">
        <f>IF(SUMIF(VIII_TAPPA!A:A,B370,VIII_TAPPA!O:O)=0,"",SUMIF(VIII_TAPPA!A:A,B370,VIII_TAPPA!O:O))</f>
        <v/>
      </c>
      <c r="T370" s="26">
        <f t="shared" si="32"/>
        <v>0</v>
      </c>
      <c r="U370" s="26">
        <f t="shared" si="33"/>
        <v>0</v>
      </c>
      <c r="V370" s="26">
        <f t="shared" si="34"/>
        <v>0</v>
      </c>
    </row>
    <row r="371" spans="1:22" ht="12.95" hidden="1" customHeight="1" x14ac:dyDescent="0.2">
      <c r="A371" s="25">
        <f t="shared" si="35"/>
        <v>370</v>
      </c>
      <c r="B371" s="64" t="str">
        <f t="shared" si="30"/>
        <v>DI_BRIGIDA_ANTONIO_F1</v>
      </c>
      <c r="C371" s="22" t="s">
        <v>562</v>
      </c>
      <c r="D371" s="23" t="s">
        <v>351</v>
      </c>
      <c r="E371" s="23" t="str">
        <f>VLOOKUP(D371,CAT!$E$2:$F$26,2)</f>
        <v>F1</v>
      </c>
      <c r="F371" s="23" t="s">
        <v>1106</v>
      </c>
      <c r="G371" s="39" t="s">
        <v>22</v>
      </c>
      <c r="H371" s="24">
        <v>37053</v>
      </c>
      <c r="I371" s="22" t="s">
        <v>821</v>
      </c>
      <c r="J371" s="23" t="s">
        <v>1194</v>
      </c>
      <c r="K371" s="22">
        <f t="shared" si="31"/>
        <v>0</v>
      </c>
      <c r="L371" s="23" t="str">
        <f>IF(SUMIF(I_TAPPA!A:A,B371,I_TAPPA!O:O)=0,"",SUMIF(I_TAPPA!A:A,B371,I_TAPPA!O:O))</f>
        <v/>
      </c>
      <c r="M371" s="26" t="str">
        <f>IF(SUMIF(II_TAPPA!A:A,B371,II_TAPPA!O:O)=0,"",SUMIF(II_TAPPA!A:A,B371,II_TAPPA!O:O))</f>
        <v/>
      </c>
      <c r="N371" s="26" t="str">
        <f>IF(SUMIF(III_TAPPA!A:A,B371,III_TAPPA!O:O)=0,"",SUMIF(III_TAPPA!A:A,B371,III_TAPPA!O:O))</f>
        <v/>
      </c>
      <c r="O371" s="26" t="str">
        <f>IF(SUMIF(IV_TAPPA!A:A,B371,IV_TAPPA!S:S)=0,"",SUMIF(IV_TAPPA!A:A,B371,IV_TAPPA!S:S))</f>
        <v/>
      </c>
      <c r="P371" s="26" t="str">
        <f>IF(SUMIF(V_TAPPA!A:A,B371,V_TAPPA!O:O)=0,"",SUMIF(V_TAPPA!A:A,B371,V_TAPPA!O:O))</f>
        <v/>
      </c>
      <c r="Q371" s="26" t="str">
        <f>IF(SUMIF(VI_TAPPA!A:A,B371,VI_TAPPA!O:O)=0,"",SUMIF(VI_TAPPA!A:A,B371,VI_TAPPA!O:O))</f>
        <v/>
      </c>
      <c r="R371" s="26" t="str">
        <f>IF(SUMIF(VII_TAPPA!A:A,B371,VII_TAPPA!O:O)=0,"",SUMIF(VII_TAPPA!A:A,B371,VII_TAPPA!O:O))</f>
        <v/>
      </c>
      <c r="S371" s="26" t="str">
        <f>IF(SUMIF(VIII_TAPPA!A:A,B371,VIII_TAPPA!O:O)=0,"",SUMIF(VIII_TAPPA!A:A,B371,VIII_TAPPA!O:O))</f>
        <v/>
      </c>
      <c r="T371" s="26">
        <f t="shared" si="32"/>
        <v>0</v>
      </c>
      <c r="U371" s="26">
        <f t="shared" si="33"/>
        <v>0</v>
      </c>
      <c r="V371" s="26">
        <f t="shared" si="34"/>
        <v>0</v>
      </c>
    </row>
    <row r="372" spans="1:22" ht="12.95" hidden="1" customHeight="1" x14ac:dyDescent="0.2">
      <c r="A372" s="25">
        <f t="shared" si="35"/>
        <v>371</v>
      </c>
      <c r="B372" s="64" t="str">
        <f t="shared" si="30"/>
        <v>DI_CAPRIO_FABIO_M04</v>
      </c>
      <c r="C372" s="22" t="s">
        <v>564</v>
      </c>
      <c r="D372" s="23" t="s">
        <v>7</v>
      </c>
      <c r="E372" s="23" t="str">
        <f>VLOOKUP(D372,CAT!$E$2:$F$26,2)</f>
        <v>M04</v>
      </c>
      <c r="F372" s="23" t="s">
        <v>1107</v>
      </c>
      <c r="G372" s="39" t="s">
        <v>134</v>
      </c>
      <c r="H372" s="24">
        <v>27733</v>
      </c>
      <c r="I372" s="22" t="s">
        <v>821</v>
      </c>
      <c r="J372" s="23" t="s">
        <v>1194</v>
      </c>
      <c r="K372" s="22">
        <f t="shared" si="31"/>
        <v>0</v>
      </c>
      <c r="L372" s="23" t="str">
        <f>IF(SUMIF(I_TAPPA!A:A,B372,I_TAPPA!O:O)=0,"",SUMIF(I_TAPPA!A:A,B372,I_TAPPA!O:O))</f>
        <v/>
      </c>
      <c r="M372" s="26" t="str">
        <f>IF(SUMIF(II_TAPPA!A:A,B372,II_TAPPA!O:O)=0,"",SUMIF(II_TAPPA!A:A,B372,II_TAPPA!O:O))</f>
        <v/>
      </c>
      <c r="N372" s="26" t="str">
        <f>IF(SUMIF(III_TAPPA!A:A,B372,III_TAPPA!O:O)=0,"",SUMIF(III_TAPPA!A:A,B372,III_TAPPA!O:O))</f>
        <v/>
      </c>
      <c r="O372" s="26" t="str">
        <f>IF(SUMIF(IV_TAPPA!A:A,B372,IV_TAPPA!S:S)=0,"",SUMIF(IV_TAPPA!A:A,B372,IV_TAPPA!S:S))</f>
        <v/>
      </c>
      <c r="P372" s="26" t="str">
        <f>IF(SUMIF(V_TAPPA!A:A,B372,V_TAPPA!O:O)=0,"",SUMIF(V_TAPPA!A:A,B372,V_TAPPA!O:O))</f>
        <v/>
      </c>
      <c r="Q372" s="26" t="str">
        <f>IF(SUMIF(VI_TAPPA!A:A,B372,VI_TAPPA!O:O)=0,"",SUMIF(VI_TAPPA!A:A,B372,VI_TAPPA!O:O))</f>
        <v/>
      </c>
      <c r="R372" s="26" t="str">
        <f>IF(SUMIF(VII_TAPPA!A:A,B372,VII_TAPPA!O:O)=0,"",SUMIF(VII_TAPPA!A:A,B372,VII_TAPPA!O:O))</f>
        <v/>
      </c>
      <c r="S372" s="26" t="str">
        <f>IF(SUMIF(VIII_TAPPA!A:A,B372,VIII_TAPPA!O:O)=0,"",SUMIF(VIII_TAPPA!A:A,B372,VIII_TAPPA!O:O))</f>
        <v/>
      </c>
      <c r="T372" s="26">
        <f t="shared" si="32"/>
        <v>0</v>
      </c>
      <c r="U372" s="26">
        <f t="shared" si="33"/>
        <v>0</v>
      </c>
      <c r="V372" s="26">
        <f t="shared" si="34"/>
        <v>0</v>
      </c>
    </row>
    <row r="373" spans="1:22" ht="12.95" hidden="1" customHeight="1" x14ac:dyDescent="0.2">
      <c r="A373" s="25">
        <f t="shared" si="35"/>
        <v>372</v>
      </c>
      <c r="B373" s="64" t="str">
        <f t="shared" si="30"/>
        <v>DI_MEO_NICOLA_M01</v>
      </c>
      <c r="C373" s="22" t="s">
        <v>785</v>
      </c>
      <c r="D373" s="23" t="s">
        <v>120</v>
      </c>
      <c r="E373" s="23" t="str">
        <f>VLOOKUP(D373,CAT!$E$2:$F$26,2)</f>
        <v>M01</v>
      </c>
      <c r="F373" s="23" t="s">
        <v>1109</v>
      </c>
      <c r="G373" s="39" t="s">
        <v>46</v>
      </c>
      <c r="H373" s="24">
        <v>37082</v>
      </c>
      <c r="I373" s="22" t="s">
        <v>821</v>
      </c>
      <c r="J373" s="23" t="s">
        <v>1194</v>
      </c>
      <c r="K373" s="22">
        <f t="shared" si="31"/>
        <v>0</v>
      </c>
      <c r="L373" s="23" t="str">
        <f>IF(SUMIF(I_TAPPA!A:A,B373,I_TAPPA!O:O)=0,"",SUMIF(I_TAPPA!A:A,B373,I_TAPPA!O:O))</f>
        <v/>
      </c>
      <c r="M373" s="26" t="str">
        <f>IF(SUMIF(II_TAPPA!A:A,B373,II_TAPPA!O:O)=0,"",SUMIF(II_TAPPA!A:A,B373,II_TAPPA!O:O))</f>
        <v/>
      </c>
      <c r="N373" s="26" t="str">
        <f>IF(SUMIF(III_TAPPA!A:A,B373,III_TAPPA!O:O)=0,"",SUMIF(III_TAPPA!A:A,B373,III_TAPPA!O:O))</f>
        <v/>
      </c>
      <c r="O373" s="26" t="str">
        <f>IF(SUMIF(IV_TAPPA!A:A,B373,IV_TAPPA!S:S)=0,"",SUMIF(IV_TAPPA!A:A,B373,IV_TAPPA!S:S))</f>
        <v/>
      </c>
      <c r="P373" s="26" t="str">
        <f>IF(SUMIF(V_TAPPA!A:A,B373,V_TAPPA!O:O)=0,"",SUMIF(V_TAPPA!A:A,B373,V_TAPPA!O:O))</f>
        <v/>
      </c>
      <c r="Q373" s="26" t="str">
        <f>IF(SUMIF(VI_TAPPA!A:A,B373,VI_TAPPA!O:O)=0,"",SUMIF(VI_TAPPA!A:A,B373,VI_TAPPA!O:O))</f>
        <v/>
      </c>
      <c r="R373" s="26" t="str">
        <f>IF(SUMIF(VII_TAPPA!A:A,B373,VII_TAPPA!O:O)=0,"",SUMIF(VII_TAPPA!A:A,B373,VII_TAPPA!O:O))</f>
        <v/>
      </c>
      <c r="S373" s="26" t="str">
        <f>IF(SUMIF(VIII_TAPPA!A:A,B373,VIII_TAPPA!O:O)=0,"",SUMIF(VIII_TAPPA!A:A,B373,VIII_TAPPA!O:O))</f>
        <v/>
      </c>
      <c r="T373" s="26">
        <f t="shared" si="32"/>
        <v>0</v>
      </c>
      <c r="U373" s="26">
        <f t="shared" si="33"/>
        <v>0</v>
      </c>
      <c r="V373" s="26">
        <f t="shared" si="34"/>
        <v>0</v>
      </c>
    </row>
    <row r="374" spans="1:22" ht="12.95" hidden="1" customHeight="1" x14ac:dyDescent="0.2">
      <c r="A374" s="25">
        <f t="shared" si="35"/>
        <v>373</v>
      </c>
      <c r="B374" s="64" t="str">
        <f t="shared" si="30"/>
        <v>DI_PAOLA_DOMENICO_MARIA_M07</v>
      </c>
      <c r="C374" s="22" t="s">
        <v>566</v>
      </c>
      <c r="D374" s="23" t="s">
        <v>17</v>
      </c>
      <c r="E374" s="23" t="str">
        <f>VLOOKUP(D374,CAT!$E$2:$F$26,2)</f>
        <v>M07</v>
      </c>
      <c r="F374" s="23" t="s">
        <v>1111</v>
      </c>
      <c r="G374" s="39" t="s">
        <v>1112</v>
      </c>
      <c r="H374" s="24">
        <v>22546</v>
      </c>
      <c r="I374" s="22" t="s">
        <v>821</v>
      </c>
      <c r="J374" s="23" t="s">
        <v>1194</v>
      </c>
      <c r="K374" s="22">
        <f t="shared" si="31"/>
        <v>0</v>
      </c>
      <c r="L374" s="23" t="str">
        <f>IF(SUMIF(I_TAPPA!A:A,B374,I_TAPPA!O:O)=0,"",SUMIF(I_TAPPA!A:A,B374,I_TAPPA!O:O))</f>
        <v/>
      </c>
      <c r="M374" s="26" t="str">
        <f>IF(SUMIF(II_TAPPA!A:A,B374,II_TAPPA!O:O)=0,"",SUMIF(II_TAPPA!A:A,B374,II_TAPPA!O:O))</f>
        <v/>
      </c>
      <c r="N374" s="26" t="str">
        <f>IF(SUMIF(III_TAPPA!A:A,B374,III_TAPPA!O:O)=0,"",SUMIF(III_TAPPA!A:A,B374,III_TAPPA!O:O))</f>
        <v/>
      </c>
      <c r="O374" s="26" t="str">
        <f>IF(SUMIF(IV_TAPPA!A:A,B374,IV_TAPPA!S:S)=0,"",SUMIF(IV_TAPPA!A:A,B374,IV_TAPPA!S:S))</f>
        <v/>
      </c>
      <c r="P374" s="26" t="str">
        <f>IF(SUMIF(V_TAPPA!A:A,B374,V_TAPPA!O:O)=0,"",SUMIF(V_TAPPA!A:A,B374,V_TAPPA!O:O))</f>
        <v/>
      </c>
      <c r="Q374" s="26" t="str">
        <f>IF(SUMIF(VI_TAPPA!A:A,B374,VI_TAPPA!O:O)=0,"",SUMIF(VI_TAPPA!A:A,B374,VI_TAPPA!O:O))</f>
        <v/>
      </c>
      <c r="R374" s="26" t="str">
        <f>IF(SUMIF(VII_TAPPA!A:A,B374,VII_TAPPA!O:O)=0,"",SUMIF(VII_TAPPA!A:A,B374,VII_TAPPA!O:O))</f>
        <v/>
      </c>
      <c r="S374" s="26" t="str">
        <f>IF(SUMIF(VIII_TAPPA!A:A,B374,VIII_TAPPA!O:O)=0,"",SUMIF(VIII_TAPPA!A:A,B374,VIII_TAPPA!O:O))</f>
        <v/>
      </c>
      <c r="T374" s="26">
        <f t="shared" si="32"/>
        <v>0</v>
      </c>
      <c r="U374" s="26">
        <f t="shared" si="33"/>
        <v>0</v>
      </c>
      <c r="V374" s="26">
        <f t="shared" si="34"/>
        <v>0</v>
      </c>
    </row>
    <row r="375" spans="1:22" ht="12.95" hidden="1" customHeight="1" x14ac:dyDescent="0.2">
      <c r="A375" s="25">
        <f t="shared" si="35"/>
        <v>374</v>
      </c>
      <c r="B375" s="64" t="str">
        <f t="shared" si="30"/>
        <v>DI_PAOLA_GABRIELLA_FILOMENA_F5</v>
      </c>
      <c r="C375" s="22" t="s">
        <v>567</v>
      </c>
      <c r="D375" s="23" t="s">
        <v>51</v>
      </c>
      <c r="E375" s="23" t="str">
        <f>VLOOKUP(D375,CAT!$E$2:$F$26,2)</f>
        <v>F5</v>
      </c>
      <c r="F375" s="23" t="s">
        <v>1111</v>
      </c>
      <c r="G375" s="39" t="s">
        <v>1113</v>
      </c>
      <c r="H375" s="24">
        <v>26761</v>
      </c>
      <c r="I375" s="22" t="s">
        <v>821</v>
      </c>
      <c r="J375" s="23" t="s">
        <v>1194</v>
      </c>
      <c r="K375" s="22">
        <f t="shared" si="31"/>
        <v>0</v>
      </c>
      <c r="L375" s="23" t="str">
        <f>IF(SUMIF(I_TAPPA!A:A,B375,I_TAPPA!O:O)=0,"",SUMIF(I_TAPPA!A:A,B375,I_TAPPA!O:O))</f>
        <v/>
      </c>
      <c r="M375" s="26" t="str">
        <f>IF(SUMIF(II_TAPPA!A:A,B375,II_TAPPA!O:O)=0,"",SUMIF(II_TAPPA!A:A,B375,II_TAPPA!O:O))</f>
        <v/>
      </c>
      <c r="N375" s="26" t="str">
        <f>IF(SUMIF(III_TAPPA!A:A,B375,III_TAPPA!O:O)=0,"",SUMIF(III_TAPPA!A:A,B375,III_TAPPA!O:O))</f>
        <v/>
      </c>
      <c r="O375" s="26" t="str">
        <f>IF(SUMIF(IV_TAPPA!A:A,B375,IV_TAPPA!S:S)=0,"",SUMIF(IV_TAPPA!A:A,B375,IV_TAPPA!S:S))</f>
        <v/>
      </c>
      <c r="P375" s="26" t="str">
        <f>IF(SUMIF(V_TAPPA!A:A,B375,V_TAPPA!O:O)=0,"",SUMIF(V_TAPPA!A:A,B375,V_TAPPA!O:O))</f>
        <v/>
      </c>
      <c r="Q375" s="26" t="str">
        <f>IF(SUMIF(VI_TAPPA!A:A,B375,VI_TAPPA!O:O)=0,"",SUMIF(VI_TAPPA!A:A,B375,VI_TAPPA!O:O))</f>
        <v/>
      </c>
      <c r="R375" s="26" t="str">
        <f>IF(SUMIF(VII_TAPPA!A:A,B375,VII_TAPPA!O:O)=0,"",SUMIF(VII_TAPPA!A:A,B375,VII_TAPPA!O:O))</f>
        <v/>
      </c>
      <c r="S375" s="26" t="str">
        <f>IF(SUMIF(VIII_TAPPA!A:A,B375,VIII_TAPPA!O:O)=0,"",SUMIF(VIII_TAPPA!A:A,B375,VIII_TAPPA!O:O))</f>
        <v/>
      </c>
      <c r="T375" s="26">
        <f t="shared" si="32"/>
        <v>0</v>
      </c>
      <c r="U375" s="26">
        <f t="shared" si="33"/>
        <v>0</v>
      </c>
      <c r="V375" s="26">
        <f t="shared" si="34"/>
        <v>0</v>
      </c>
    </row>
    <row r="376" spans="1:22" ht="12.95" hidden="1" customHeight="1" x14ac:dyDescent="0.2">
      <c r="A376" s="25">
        <f t="shared" si="35"/>
        <v>375</v>
      </c>
      <c r="B376" s="64" t="str">
        <f t="shared" si="30"/>
        <v>DI_SANTO_ALFONSO_M03</v>
      </c>
      <c r="C376" s="22" t="s">
        <v>568</v>
      </c>
      <c r="D376" s="23" t="s">
        <v>3</v>
      </c>
      <c r="E376" s="23" t="str">
        <f>VLOOKUP(D376,CAT!$E$2:$F$26,2)</f>
        <v>M03</v>
      </c>
      <c r="F376" s="23" t="s">
        <v>1114</v>
      </c>
      <c r="G376" s="39" t="s">
        <v>78</v>
      </c>
      <c r="H376" s="24">
        <v>30438</v>
      </c>
      <c r="I376" s="22" t="s">
        <v>821</v>
      </c>
      <c r="J376" s="23" t="s">
        <v>1194</v>
      </c>
      <c r="K376" s="22">
        <f t="shared" si="31"/>
        <v>0</v>
      </c>
      <c r="L376" s="23" t="str">
        <f>IF(SUMIF(I_TAPPA!A:A,B376,I_TAPPA!O:O)=0,"",SUMIF(I_TAPPA!A:A,B376,I_TAPPA!O:O))</f>
        <v/>
      </c>
      <c r="M376" s="26" t="str">
        <f>IF(SUMIF(II_TAPPA!A:A,B376,II_TAPPA!O:O)=0,"",SUMIF(II_TAPPA!A:A,B376,II_TAPPA!O:O))</f>
        <v/>
      </c>
      <c r="N376" s="26" t="str">
        <f>IF(SUMIF(III_TAPPA!A:A,B376,III_TAPPA!O:O)=0,"",SUMIF(III_TAPPA!A:A,B376,III_TAPPA!O:O))</f>
        <v/>
      </c>
      <c r="O376" s="26" t="str">
        <f>IF(SUMIF(IV_TAPPA!A:A,B376,IV_TAPPA!S:S)=0,"",SUMIF(IV_TAPPA!A:A,B376,IV_TAPPA!S:S))</f>
        <v/>
      </c>
      <c r="P376" s="26" t="str">
        <f>IF(SUMIF(V_TAPPA!A:A,B376,V_TAPPA!O:O)=0,"",SUMIF(V_TAPPA!A:A,B376,V_TAPPA!O:O))</f>
        <v/>
      </c>
      <c r="Q376" s="26" t="str">
        <f>IF(SUMIF(VI_TAPPA!A:A,B376,VI_TAPPA!O:O)=0,"",SUMIF(VI_TAPPA!A:A,B376,VI_TAPPA!O:O))</f>
        <v/>
      </c>
      <c r="R376" s="26" t="str">
        <f>IF(SUMIF(VII_TAPPA!A:A,B376,VII_TAPPA!O:O)=0,"",SUMIF(VII_TAPPA!A:A,B376,VII_TAPPA!O:O))</f>
        <v/>
      </c>
      <c r="S376" s="26" t="str">
        <f>IF(SUMIF(VIII_TAPPA!A:A,B376,VIII_TAPPA!O:O)=0,"",SUMIF(VIII_TAPPA!A:A,B376,VIII_TAPPA!O:O))</f>
        <v/>
      </c>
      <c r="T376" s="26">
        <f t="shared" si="32"/>
        <v>0</v>
      </c>
      <c r="U376" s="26">
        <f t="shared" si="33"/>
        <v>0</v>
      </c>
      <c r="V376" s="26">
        <f t="shared" si="34"/>
        <v>0</v>
      </c>
    </row>
    <row r="377" spans="1:22" ht="12.95" hidden="1" customHeight="1" x14ac:dyDescent="0.2">
      <c r="A377" s="25">
        <f t="shared" si="35"/>
        <v>376</v>
      </c>
      <c r="B377" s="64" t="str">
        <f t="shared" si="30"/>
        <v>DI_STASO_GIACOMO_M06</v>
      </c>
      <c r="C377" s="22" t="s">
        <v>569</v>
      </c>
      <c r="D377" s="23" t="s">
        <v>15</v>
      </c>
      <c r="E377" s="23" t="str">
        <f>VLOOKUP(D377,CAT!$E$2:$F$26,2)</f>
        <v>M06</v>
      </c>
      <c r="F377" s="23" t="s">
        <v>1115</v>
      </c>
      <c r="G377" s="39" t="s">
        <v>74</v>
      </c>
      <c r="H377" s="24">
        <v>24205</v>
      </c>
      <c r="I377" s="22" t="s">
        <v>821</v>
      </c>
      <c r="J377" s="23" t="s">
        <v>1194</v>
      </c>
      <c r="K377" s="22">
        <f t="shared" si="31"/>
        <v>0</v>
      </c>
      <c r="L377" s="23" t="str">
        <f>IF(SUMIF(I_TAPPA!A:A,B377,I_TAPPA!O:O)=0,"",SUMIF(I_TAPPA!A:A,B377,I_TAPPA!O:O))</f>
        <v/>
      </c>
      <c r="M377" s="26" t="str">
        <f>IF(SUMIF(II_TAPPA!A:A,B377,II_TAPPA!O:O)=0,"",SUMIF(II_TAPPA!A:A,B377,II_TAPPA!O:O))</f>
        <v/>
      </c>
      <c r="N377" s="26" t="str">
        <f>IF(SUMIF(III_TAPPA!A:A,B377,III_TAPPA!O:O)=0,"",SUMIF(III_TAPPA!A:A,B377,III_TAPPA!O:O))</f>
        <v/>
      </c>
      <c r="O377" s="26" t="str">
        <f>IF(SUMIF(IV_TAPPA!A:A,B377,IV_TAPPA!S:S)=0,"",SUMIF(IV_TAPPA!A:A,B377,IV_TAPPA!S:S))</f>
        <v/>
      </c>
      <c r="P377" s="26" t="str">
        <f>IF(SUMIF(V_TAPPA!A:A,B377,V_TAPPA!O:O)=0,"",SUMIF(V_TAPPA!A:A,B377,V_TAPPA!O:O))</f>
        <v/>
      </c>
      <c r="Q377" s="26" t="str">
        <f>IF(SUMIF(VI_TAPPA!A:A,B377,VI_TAPPA!O:O)=0,"",SUMIF(VI_TAPPA!A:A,B377,VI_TAPPA!O:O))</f>
        <v/>
      </c>
      <c r="R377" s="26" t="str">
        <f>IF(SUMIF(VII_TAPPA!A:A,B377,VII_TAPPA!O:O)=0,"",SUMIF(VII_TAPPA!A:A,B377,VII_TAPPA!O:O))</f>
        <v/>
      </c>
      <c r="S377" s="26" t="str">
        <f>IF(SUMIF(VIII_TAPPA!A:A,B377,VIII_TAPPA!O:O)=0,"",SUMIF(VIII_TAPPA!A:A,B377,VIII_TAPPA!O:O))</f>
        <v/>
      </c>
      <c r="T377" s="26">
        <f t="shared" si="32"/>
        <v>0</v>
      </c>
      <c r="U377" s="26">
        <f t="shared" si="33"/>
        <v>0</v>
      </c>
      <c r="V377" s="26">
        <f t="shared" si="34"/>
        <v>0</v>
      </c>
    </row>
    <row r="378" spans="1:22" ht="12.95" hidden="1" customHeight="1" x14ac:dyDescent="0.2">
      <c r="A378" s="25">
        <f t="shared" si="35"/>
        <v>377</v>
      </c>
      <c r="B378" s="64" t="str">
        <f t="shared" si="30"/>
        <v>FEDERICO_LORENZO_M07</v>
      </c>
      <c r="C378" s="22" t="s">
        <v>577</v>
      </c>
      <c r="D378" s="23" t="s">
        <v>17</v>
      </c>
      <c r="E378" s="23" t="str">
        <f>VLOOKUP(D378,CAT!$E$2:$F$26,2)</f>
        <v>M07</v>
      </c>
      <c r="F378" s="23" t="s">
        <v>371</v>
      </c>
      <c r="G378" s="39" t="s">
        <v>117</v>
      </c>
      <c r="H378" s="24">
        <v>22526</v>
      </c>
      <c r="I378" s="22" t="s">
        <v>821</v>
      </c>
      <c r="J378" s="23" t="s">
        <v>1194</v>
      </c>
      <c r="K378" s="22">
        <f t="shared" si="31"/>
        <v>0</v>
      </c>
      <c r="L378" s="23" t="str">
        <f>IF(SUMIF(I_TAPPA!A:A,B378,I_TAPPA!O:O)=0,"",SUMIF(I_TAPPA!A:A,B378,I_TAPPA!O:O))</f>
        <v/>
      </c>
      <c r="M378" s="26" t="str">
        <f>IF(SUMIF(II_TAPPA!A:A,B378,II_TAPPA!O:O)=0,"",SUMIF(II_TAPPA!A:A,B378,II_TAPPA!O:O))</f>
        <v/>
      </c>
      <c r="N378" s="26" t="str">
        <f>IF(SUMIF(III_TAPPA!A:A,B378,III_TAPPA!O:O)=0,"",SUMIF(III_TAPPA!A:A,B378,III_TAPPA!O:O))</f>
        <v/>
      </c>
      <c r="O378" s="26" t="str">
        <f>IF(SUMIF(IV_TAPPA!A:A,B378,IV_TAPPA!S:S)=0,"",SUMIF(IV_TAPPA!A:A,B378,IV_TAPPA!S:S))</f>
        <v/>
      </c>
      <c r="P378" s="26" t="str">
        <f>IF(SUMIF(V_TAPPA!A:A,B378,V_TAPPA!O:O)=0,"",SUMIF(V_TAPPA!A:A,B378,V_TAPPA!O:O))</f>
        <v/>
      </c>
      <c r="Q378" s="26" t="str">
        <f>IF(SUMIF(VI_TAPPA!A:A,B378,VI_TAPPA!O:O)=0,"",SUMIF(VI_TAPPA!A:A,B378,VI_TAPPA!O:O))</f>
        <v/>
      </c>
      <c r="R378" s="26" t="str">
        <f>IF(SUMIF(VII_TAPPA!A:A,B378,VII_TAPPA!O:O)=0,"",SUMIF(VII_TAPPA!A:A,B378,VII_TAPPA!O:O))</f>
        <v/>
      </c>
      <c r="S378" s="26" t="str">
        <f>IF(SUMIF(VIII_TAPPA!A:A,B378,VIII_TAPPA!O:O)=0,"",SUMIF(VIII_TAPPA!A:A,B378,VIII_TAPPA!O:O))</f>
        <v/>
      </c>
      <c r="T378" s="26">
        <f t="shared" si="32"/>
        <v>0</v>
      </c>
      <c r="U378" s="26">
        <f t="shared" si="33"/>
        <v>0</v>
      </c>
      <c r="V378" s="26">
        <f t="shared" si="34"/>
        <v>0</v>
      </c>
    </row>
    <row r="379" spans="1:22" ht="12.95" hidden="1" customHeight="1" x14ac:dyDescent="0.2">
      <c r="A379" s="25">
        <f t="shared" si="35"/>
        <v>378</v>
      </c>
      <c r="B379" s="64" t="str">
        <f t="shared" si="30"/>
        <v>FISCARIELLO_FRANCESCO_M03</v>
      </c>
      <c r="C379" s="22" t="s">
        <v>580</v>
      </c>
      <c r="D379" s="23" t="s">
        <v>3</v>
      </c>
      <c r="E379" s="23" t="str">
        <f>VLOOKUP(D379,CAT!$E$2:$F$26,2)</f>
        <v>M03</v>
      </c>
      <c r="F379" s="23" t="s">
        <v>581</v>
      </c>
      <c r="G379" s="39" t="s">
        <v>109</v>
      </c>
      <c r="H379" s="24">
        <v>30171</v>
      </c>
      <c r="I379" s="22" t="s">
        <v>821</v>
      </c>
      <c r="J379" s="23" t="s">
        <v>1194</v>
      </c>
      <c r="K379" s="22">
        <f t="shared" si="31"/>
        <v>0</v>
      </c>
      <c r="L379" s="23" t="str">
        <f>IF(SUMIF(I_TAPPA!A:A,B379,I_TAPPA!O:O)=0,"",SUMIF(I_TAPPA!A:A,B379,I_TAPPA!O:O))</f>
        <v/>
      </c>
      <c r="M379" s="26" t="str">
        <f>IF(SUMIF(II_TAPPA!A:A,B379,II_TAPPA!O:O)=0,"",SUMIF(II_TAPPA!A:A,B379,II_TAPPA!O:O))</f>
        <v/>
      </c>
      <c r="N379" s="26" t="str">
        <f>IF(SUMIF(III_TAPPA!A:A,B379,III_TAPPA!O:O)=0,"",SUMIF(III_TAPPA!A:A,B379,III_TAPPA!O:O))</f>
        <v/>
      </c>
      <c r="O379" s="26" t="str">
        <f>IF(SUMIF(IV_TAPPA!A:A,B379,IV_TAPPA!S:S)=0,"",SUMIF(IV_TAPPA!A:A,B379,IV_TAPPA!S:S))</f>
        <v/>
      </c>
      <c r="P379" s="26" t="str">
        <f>IF(SUMIF(V_TAPPA!A:A,B379,V_TAPPA!O:O)=0,"",SUMIF(V_TAPPA!A:A,B379,V_TAPPA!O:O))</f>
        <v/>
      </c>
      <c r="Q379" s="26" t="str">
        <f>IF(SUMIF(VI_TAPPA!A:A,B379,VI_TAPPA!O:O)=0,"",SUMIF(VI_TAPPA!A:A,B379,VI_TAPPA!O:O))</f>
        <v/>
      </c>
      <c r="R379" s="26" t="str">
        <f>IF(SUMIF(VII_TAPPA!A:A,B379,VII_TAPPA!O:O)=0,"",SUMIF(VII_TAPPA!A:A,B379,VII_TAPPA!O:O))</f>
        <v/>
      </c>
      <c r="S379" s="26" t="str">
        <f>IF(SUMIF(VIII_TAPPA!A:A,B379,VIII_TAPPA!O:O)=0,"",SUMIF(VIII_TAPPA!A:A,B379,VIII_TAPPA!O:O))</f>
        <v/>
      </c>
      <c r="T379" s="26">
        <f t="shared" si="32"/>
        <v>0</v>
      </c>
      <c r="U379" s="26">
        <f t="shared" si="33"/>
        <v>0</v>
      </c>
      <c r="V379" s="26">
        <f t="shared" si="34"/>
        <v>0</v>
      </c>
    </row>
    <row r="380" spans="1:22" ht="12.95" hidden="1" customHeight="1" x14ac:dyDescent="0.2">
      <c r="A380" s="25">
        <f t="shared" si="35"/>
        <v>379</v>
      </c>
      <c r="B380" s="64" t="str">
        <f t="shared" si="30"/>
        <v>FLORIO_MARIA_IMMACOLATA_F5</v>
      </c>
      <c r="C380" s="22" t="s">
        <v>793</v>
      </c>
      <c r="D380" s="23" t="s">
        <v>51</v>
      </c>
      <c r="E380" s="23" t="str">
        <f>VLOOKUP(D380,CAT!$E$2:$F$26,2)</f>
        <v>F5</v>
      </c>
      <c r="F380" s="23" t="s">
        <v>794</v>
      </c>
      <c r="G380" s="39" t="s">
        <v>1116</v>
      </c>
      <c r="H380" s="24">
        <v>26189</v>
      </c>
      <c r="I380" s="22" t="s">
        <v>821</v>
      </c>
      <c r="J380" s="23" t="s">
        <v>1194</v>
      </c>
      <c r="K380" s="22">
        <f t="shared" si="31"/>
        <v>0</v>
      </c>
      <c r="L380" s="23" t="str">
        <f>IF(SUMIF(I_TAPPA!A:A,B380,I_TAPPA!O:O)=0,"",SUMIF(I_TAPPA!A:A,B380,I_TAPPA!O:O))</f>
        <v/>
      </c>
      <c r="M380" s="26" t="str">
        <f>IF(SUMIF(II_TAPPA!A:A,B380,II_TAPPA!O:O)=0,"",SUMIF(II_TAPPA!A:A,B380,II_TAPPA!O:O))</f>
        <v/>
      </c>
      <c r="N380" s="26" t="str">
        <f>IF(SUMIF(III_TAPPA!A:A,B380,III_TAPPA!O:O)=0,"",SUMIF(III_TAPPA!A:A,B380,III_TAPPA!O:O))</f>
        <v/>
      </c>
      <c r="O380" s="26" t="str">
        <f>IF(SUMIF(IV_TAPPA!A:A,B380,IV_TAPPA!S:S)=0,"",SUMIF(IV_TAPPA!A:A,B380,IV_TAPPA!S:S))</f>
        <v/>
      </c>
      <c r="P380" s="26" t="str">
        <f>IF(SUMIF(V_TAPPA!A:A,B380,V_TAPPA!O:O)=0,"",SUMIF(V_TAPPA!A:A,B380,V_TAPPA!O:O))</f>
        <v/>
      </c>
      <c r="Q380" s="26" t="str">
        <f>IF(SUMIF(VI_TAPPA!A:A,B380,VI_TAPPA!O:O)=0,"",SUMIF(VI_TAPPA!A:A,B380,VI_TAPPA!O:O))</f>
        <v/>
      </c>
      <c r="R380" s="26" t="str">
        <f>IF(SUMIF(VII_TAPPA!A:A,B380,VII_TAPPA!O:O)=0,"",SUMIF(VII_TAPPA!A:A,B380,VII_TAPPA!O:O))</f>
        <v/>
      </c>
      <c r="S380" s="26" t="str">
        <f>IF(SUMIF(VIII_TAPPA!A:A,B380,VIII_TAPPA!O:O)=0,"",SUMIF(VIII_TAPPA!A:A,B380,VIII_TAPPA!O:O))</f>
        <v/>
      </c>
      <c r="T380" s="26">
        <f t="shared" si="32"/>
        <v>0</v>
      </c>
      <c r="U380" s="26">
        <f t="shared" si="33"/>
        <v>0</v>
      </c>
      <c r="V380" s="26">
        <f t="shared" si="34"/>
        <v>0</v>
      </c>
    </row>
    <row r="381" spans="1:22" ht="12.95" hidden="1" customHeight="1" x14ac:dyDescent="0.2">
      <c r="A381" s="25">
        <f t="shared" si="35"/>
        <v>380</v>
      </c>
      <c r="B381" s="64" t="str">
        <f t="shared" si="30"/>
        <v>FOSCHINI_ALESSIA_F1</v>
      </c>
      <c r="C381" s="22" t="s">
        <v>583</v>
      </c>
      <c r="D381" s="23" t="s">
        <v>351</v>
      </c>
      <c r="E381" s="23" t="str">
        <f>VLOOKUP(D381,CAT!$E$2:$F$26,2)</f>
        <v>F1</v>
      </c>
      <c r="F381" s="23" t="s">
        <v>584</v>
      </c>
      <c r="G381" s="39" t="s">
        <v>585</v>
      </c>
      <c r="H381" s="24">
        <v>36743</v>
      </c>
      <c r="I381" s="22" t="s">
        <v>821</v>
      </c>
      <c r="J381" s="23" t="s">
        <v>1194</v>
      </c>
      <c r="K381" s="22">
        <f t="shared" si="31"/>
        <v>0</v>
      </c>
      <c r="L381" s="23" t="str">
        <f>IF(SUMIF(I_TAPPA!A:A,B381,I_TAPPA!O:O)=0,"",SUMIF(I_TAPPA!A:A,B381,I_TAPPA!O:O))</f>
        <v/>
      </c>
      <c r="M381" s="26" t="str">
        <f>IF(SUMIF(II_TAPPA!A:A,B381,II_TAPPA!O:O)=0,"",SUMIF(II_TAPPA!A:A,B381,II_TAPPA!O:O))</f>
        <v/>
      </c>
      <c r="N381" s="26" t="str">
        <f>IF(SUMIF(III_TAPPA!A:A,B381,III_TAPPA!O:O)=0,"",SUMIF(III_TAPPA!A:A,B381,III_TAPPA!O:O))</f>
        <v/>
      </c>
      <c r="O381" s="26" t="str">
        <f>IF(SUMIF(IV_TAPPA!A:A,B381,IV_TAPPA!S:S)=0,"",SUMIF(IV_TAPPA!A:A,B381,IV_TAPPA!S:S))</f>
        <v/>
      </c>
      <c r="P381" s="26" t="str">
        <f>IF(SUMIF(V_TAPPA!A:A,B381,V_TAPPA!O:O)=0,"",SUMIF(V_TAPPA!A:A,B381,V_TAPPA!O:O))</f>
        <v/>
      </c>
      <c r="Q381" s="26" t="str">
        <f>IF(SUMIF(VI_TAPPA!A:A,B381,VI_TAPPA!O:O)=0,"",SUMIF(VI_TAPPA!A:A,B381,VI_TAPPA!O:O))</f>
        <v/>
      </c>
      <c r="R381" s="26" t="str">
        <f>IF(SUMIF(VII_TAPPA!A:A,B381,VII_TAPPA!O:O)=0,"",SUMIF(VII_TAPPA!A:A,B381,VII_TAPPA!O:O))</f>
        <v/>
      </c>
      <c r="S381" s="26" t="str">
        <f>IF(SUMIF(VIII_TAPPA!A:A,B381,VIII_TAPPA!O:O)=0,"",SUMIF(VIII_TAPPA!A:A,B381,VIII_TAPPA!O:O))</f>
        <v/>
      </c>
      <c r="T381" s="26">
        <f t="shared" si="32"/>
        <v>0</v>
      </c>
      <c r="U381" s="26">
        <f t="shared" si="33"/>
        <v>0</v>
      </c>
      <c r="V381" s="26">
        <f t="shared" si="34"/>
        <v>0</v>
      </c>
    </row>
    <row r="382" spans="1:22" ht="12.95" hidden="1" customHeight="1" x14ac:dyDescent="0.2">
      <c r="A382" s="25">
        <f t="shared" si="35"/>
        <v>381</v>
      </c>
      <c r="B382" s="64" t="str">
        <f t="shared" si="30"/>
        <v>FRAGNITO_GIANFRANCO_M04</v>
      </c>
      <c r="C382" s="22" t="s">
        <v>586</v>
      </c>
      <c r="D382" s="23" t="s">
        <v>7</v>
      </c>
      <c r="E382" s="23" t="str">
        <f>VLOOKUP(D382,CAT!$E$2:$F$26,2)</f>
        <v>M04</v>
      </c>
      <c r="F382" s="23" t="s">
        <v>173</v>
      </c>
      <c r="G382" s="39" t="s">
        <v>151</v>
      </c>
      <c r="H382" s="24">
        <v>28907</v>
      </c>
      <c r="I382" s="22" t="s">
        <v>821</v>
      </c>
      <c r="J382" s="23" t="s">
        <v>1194</v>
      </c>
      <c r="K382" s="22">
        <f t="shared" si="31"/>
        <v>0</v>
      </c>
      <c r="L382" s="23" t="str">
        <f>IF(SUMIF(I_TAPPA!A:A,B382,I_TAPPA!O:O)=0,"",SUMIF(I_TAPPA!A:A,B382,I_TAPPA!O:O))</f>
        <v/>
      </c>
      <c r="M382" s="26" t="str">
        <f>IF(SUMIF(II_TAPPA!A:A,B382,II_TAPPA!O:O)=0,"",SUMIF(II_TAPPA!A:A,B382,II_TAPPA!O:O))</f>
        <v/>
      </c>
      <c r="N382" s="26" t="str">
        <f>IF(SUMIF(III_TAPPA!A:A,B382,III_TAPPA!O:O)=0,"",SUMIF(III_TAPPA!A:A,B382,III_TAPPA!O:O))</f>
        <v/>
      </c>
      <c r="O382" s="26" t="str">
        <f>IF(SUMIF(IV_TAPPA!A:A,B382,IV_TAPPA!S:S)=0,"",SUMIF(IV_TAPPA!A:A,B382,IV_TAPPA!S:S))</f>
        <v/>
      </c>
      <c r="P382" s="26" t="str">
        <f>IF(SUMIF(V_TAPPA!A:A,B382,V_TAPPA!O:O)=0,"",SUMIF(V_TAPPA!A:A,B382,V_TAPPA!O:O))</f>
        <v/>
      </c>
      <c r="Q382" s="26" t="str">
        <f>IF(SUMIF(VI_TAPPA!A:A,B382,VI_TAPPA!O:O)=0,"",SUMIF(VI_TAPPA!A:A,B382,VI_TAPPA!O:O))</f>
        <v/>
      </c>
      <c r="R382" s="26" t="str">
        <f>IF(SUMIF(VII_TAPPA!A:A,B382,VII_TAPPA!O:O)=0,"",SUMIF(VII_TAPPA!A:A,B382,VII_TAPPA!O:O))</f>
        <v/>
      </c>
      <c r="S382" s="26" t="str">
        <f>IF(SUMIF(VIII_TAPPA!A:A,B382,VIII_TAPPA!O:O)=0,"",SUMIF(VIII_TAPPA!A:A,B382,VIII_TAPPA!O:O))</f>
        <v/>
      </c>
      <c r="T382" s="26">
        <f t="shared" si="32"/>
        <v>0</v>
      </c>
      <c r="U382" s="26">
        <f t="shared" si="33"/>
        <v>0</v>
      </c>
      <c r="V382" s="26">
        <f t="shared" si="34"/>
        <v>0</v>
      </c>
    </row>
    <row r="383" spans="1:22" ht="12.95" hidden="1" customHeight="1" x14ac:dyDescent="0.2">
      <c r="A383" s="25">
        <f t="shared" si="35"/>
        <v>382</v>
      </c>
      <c r="B383" s="64" t="str">
        <f t="shared" si="30"/>
        <v>FRUNGILLO_LUIGI_M06</v>
      </c>
      <c r="C383" s="22" t="s">
        <v>587</v>
      </c>
      <c r="D383" s="23" t="s">
        <v>15</v>
      </c>
      <c r="E383" s="23" t="str">
        <f>VLOOKUP(D383,CAT!$E$2:$F$26,2)</f>
        <v>M06</v>
      </c>
      <c r="F383" s="23" t="s">
        <v>588</v>
      </c>
      <c r="G383" s="39" t="s">
        <v>35</v>
      </c>
      <c r="H383" s="24">
        <v>25392</v>
      </c>
      <c r="I383" s="22" t="s">
        <v>821</v>
      </c>
      <c r="J383" s="23" t="s">
        <v>1194</v>
      </c>
      <c r="K383" s="22">
        <f t="shared" si="31"/>
        <v>0</v>
      </c>
      <c r="L383" s="23" t="str">
        <f>IF(SUMIF(I_TAPPA!A:A,B383,I_TAPPA!O:O)=0,"",SUMIF(I_TAPPA!A:A,B383,I_TAPPA!O:O))</f>
        <v/>
      </c>
      <c r="M383" s="26" t="str">
        <f>IF(SUMIF(II_TAPPA!A:A,B383,II_TAPPA!O:O)=0,"",SUMIF(II_TAPPA!A:A,B383,II_TAPPA!O:O))</f>
        <v/>
      </c>
      <c r="N383" s="26" t="str">
        <f>IF(SUMIF(III_TAPPA!A:A,B383,III_TAPPA!O:O)=0,"",SUMIF(III_TAPPA!A:A,B383,III_TAPPA!O:O))</f>
        <v/>
      </c>
      <c r="O383" s="26" t="str">
        <f>IF(SUMIF(IV_TAPPA!A:A,B383,IV_TAPPA!S:S)=0,"",SUMIF(IV_TAPPA!A:A,B383,IV_TAPPA!S:S))</f>
        <v/>
      </c>
      <c r="P383" s="26" t="str">
        <f>IF(SUMIF(V_TAPPA!A:A,B383,V_TAPPA!O:O)=0,"",SUMIF(V_TAPPA!A:A,B383,V_TAPPA!O:O))</f>
        <v/>
      </c>
      <c r="Q383" s="26" t="str">
        <f>IF(SUMIF(VI_TAPPA!A:A,B383,VI_TAPPA!O:O)=0,"",SUMIF(VI_TAPPA!A:A,B383,VI_TAPPA!O:O))</f>
        <v/>
      </c>
      <c r="R383" s="26" t="str">
        <f>IF(SUMIF(VII_TAPPA!A:A,B383,VII_TAPPA!O:O)=0,"",SUMIF(VII_TAPPA!A:A,B383,VII_TAPPA!O:O))</f>
        <v/>
      </c>
      <c r="S383" s="26" t="str">
        <f>IF(SUMIF(VIII_TAPPA!A:A,B383,VIII_TAPPA!O:O)=0,"",SUMIF(VIII_TAPPA!A:A,B383,VIII_TAPPA!O:O))</f>
        <v/>
      </c>
      <c r="T383" s="26">
        <f t="shared" si="32"/>
        <v>0</v>
      </c>
      <c r="U383" s="26">
        <f t="shared" si="33"/>
        <v>0</v>
      </c>
      <c r="V383" s="26">
        <f t="shared" si="34"/>
        <v>0</v>
      </c>
    </row>
    <row r="384" spans="1:22" ht="12.95" hidden="1" customHeight="1" x14ac:dyDescent="0.2">
      <c r="A384" s="25">
        <f t="shared" si="35"/>
        <v>383</v>
      </c>
      <c r="B384" s="64" t="str">
        <f t="shared" si="30"/>
        <v>FUSCO_BRUNO_M11</v>
      </c>
      <c r="C384" s="22" t="s">
        <v>589</v>
      </c>
      <c r="D384" s="23" t="s">
        <v>461</v>
      </c>
      <c r="E384" s="23" t="str">
        <f>VLOOKUP(D384,CAT!$E$2:$F$26,2)</f>
        <v>M11</v>
      </c>
      <c r="F384" s="23" t="s">
        <v>27</v>
      </c>
      <c r="G384" s="39" t="s">
        <v>353</v>
      </c>
      <c r="H384" s="24">
        <v>16121</v>
      </c>
      <c r="I384" s="22" t="s">
        <v>821</v>
      </c>
      <c r="J384" s="23" t="s">
        <v>1194</v>
      </c>
      <c r="K384" s="22">
        <f t="shared" si="31"/>
        <v>0</v>
      </c>
      <c r="L384" s="23" t="str">
        <f>IF(SUMIF(I_TAPPA!A:A,B384,I_TAPPA!O:O)=0,"",SUMIF(I_TAPPA!A:A,B384,I_TAPPA!O:O))</f>
        <v/>
      </c>
      <c r="M384" s="26" t="str">
        <f>IF(SUMIF(II_TAPPA!A:A,B384,II_TAPPA!O:O)=0,"",SUMIF(II_TAPPA!A:A,B384,II_TAPPA!O:O))</f>
        <v/>
      </c>
      <c r="N384" s="26" t="str">
        <f>IF(SUMIF(III_TAPPA!A:A,B384,III_TAPPA!O:O)=0,"",SUMIF(III_TAPPA!A:A,B384,III_TAPPA!O:O))</f>
        <v/>
      </c>
      <c r="O384" s="26" t="str">
        <f>IF(SUMIF(IV_TAPPA!A:A,B384,IV_TAPPA!S:S)=0,"",SUMIF(IV_TAPPA!A:A,B384,IV_TAPPA!S:S))</f>
        <v/>
      </c>
      <c r="P384" s="26" t="str">
        <f>IF(SUMIF(V_TAPPA!A:A,B384,V_TAPPA!O:O)=0,"",SUMIF(V_TAPPA!A:A,B384,V_TAPPA!O:O))</f>
        <v/>
      </c>
      <c r="Q384" s="26" t="str">
        <f>IF(SUMIF(VI_TAPPA!A:A,B384,VI_TAPPA!O:O)=0,"",SUMIF(VI_TAPPA!A:A,B384,VI_TAPPA!O:O))</f>
        <v/>
      </c>
      <c r="R384" s="26" t="str">
        <f>IF(SUMIF(VII_TAPPA!A:A,B384,VII_TAPPA!O:O)=0,"",SUMIF(VII_TAPPA!A:A,B384,VII_TAPPA!O:O))</f>
        <v/>
      </c>
      <c r="S384" s="26" t="str">
        <f>IF(SUMIF(VIII_TAPPA!A:A,B384,VIII_TAPPA!O:O)=0,"",SUMIF(VIII_TAPPA!A:A,B384,VIII_TAPPA!O:O))</f>
        <v/>
      </c>
      <c r="T384" s="26">
        <f t="shared" si="32"/>
        <v>0</v>
      </c>
      <c r="U384" s="26">
        <f t="shared" si="33"/>
        <v>0</v>
      </c>
      <c r="V384" s="26">
        <f t="shared" si="34"/>
        <v>0</v>
      </c>
    </row>
    <row r="385" spans="1:22" ht="12.95" hidden="1" customHeight="1" x14ac:dyDescent="0.2">
      <c r="A385" s="25">
        <f t="shared" si="35"/>
        <v>384</v>
      </c>
      <c r="B385" s="64" t="str">
        <f t="shared" si="30"/>
        <v>FUSCO_NICOLA_M06</v>
      </c>
      <c r="C385" s="22" t="s">
        <v>590</v>
      </c>
      <c r="D385" s="23" t="s">
        <v>15</v>
      </c>
      <c r="E385" s="23" t="str">
        <f>VLOOKUP(D385,CAT!$E$2:$F$26,2)</f>
        <v>M06</v>
      </c>
      <c r="F385" s="23" t="s">
        <v>27</v>
      </c>
      <c r="G385" s="39" t="s">
        <v>46</v>
      </c>
      <c r="H385" s="24">
        <v>25467</v>
      </c>
      <c r="I385" s="22" t="s">
        <v>821</v>
      </c>
      <c r="J385" s="23" t="s">
        <v>1194</v>
      </c>
      <c r="K385" s="22">
        <f t="shared" si="31"/>
        <v>0</v>
      </c>
      <c r="L385" s="23" t="str">
        <f>IF(SUMIF(I_TAPPA!A:A,B385,I_TAPPA!O:O)=0,"",SUMIF(I_TAPPA!A:A,B385,I_TAPPA!O:O))</f>
        <v/>
      </c>
      <c r="M385" s="26" t="str">
        <f>IF(SUMIF(II_TAPPA!A:A,B385,II_TAPPA!O:O)=0,"",SUMIF(II_TAPPA!A:A,B385,II_TAPPA!O:O))</f>
        <v/>
      </c>
      <c r="N385" s="26" t="str">
        <f>IF(SUMIF(III_TAPPA!A:A,B385,III_TAPPA!O:O)=0,"",SUMIF(III_TAPPA!A:A,B385,III_TAPPA!O:O))</f>
        <v/>
      </c>
      <c r="O385" s="26" t="str">
        <f>IF(SUMIF(IV_TAPPA!A:A,B385,IV_TAPPA!S:S)=0,"",SUMIF(IV_TAPPA!A:A,B385,IV_TAPPA!S:S))</f>
        <v/>
      </c>
      <c r="P385" s="26" t="str">
        <f>IF(SUMIF(V_TAPPA!A:A,B385,V_TAPPA!O:O)=0,"",SUMIF(V_TAPPA!A:A,B385,V_TAPPA!O:O))</f>
        <v/>
      </c>
      <c r="Q385" s="26" t="str">
        <f>IF(SUMIF(VI_TAPPA!A:A,B385,VI_TAPPA!O:O)=0,"",SUMIF(VI_TAPPA!A:A,B385,VI_TAPPA!O:O))</f>
        <v/>
      </c>
      <c r="R385" s="26" t="str">
        <f>IF(SUMIF(VII_TAPPA!A:A,B385,VII_TAPPA!O:O)=0,"",SUMIF(VII_TAPPA!A:A,B385,VII_TAPPA!O:O))</f>
        <v/>
      </c>
      <c r="S385" s="26" t="str">
        <f>IF(SUMIF(VIII_TAPPA!A:A,B385,VIII_TAPPA!O:O)=0,"",SUMIF(VIII_TAPPA!A:A,B385,VIII_TAPPA!O:O))</f>
        <v/>
      </c>
      <c r="T385" s="26">
        <f t="shared" si="32"/>
        <v>0</v>
      </c>
      <c r="U385" s="26">
        <f t="shared" si="33"/>
        <v>0</v>
      </c>
      <c r="V385" s="26">
        <f t="shared" si="34"/>
        <v>0</v>
      </c>
    </row>
    <row r="386" spans="1:22" ht="12.95" hidden="1" customHeight="1" x14ac:dyDescent="0.2">
      <c r="A386" s="25">
        <f t="shared" si="35"/>
        <v>385</v>
      </c>
      <c r="B386" s="64" t="str">
        <f t="shared" ref="B386:B447" si="36">CONCATENATE(F386,"_",G386,"_",E386)</f>
        <v>GIORGIONE_DANTE_M01</v>
      </c>
      <c r="C386" s="22" t="s">
        <v>796</v>
      </c>
      <c r="D386" s="23" t="s">
        <v>120</v>
      </c>
      <c r="E386" s="23" t="str">
        <f>VLOOKUP(D386,CAT!$E$2:$F$26,2)</f>
        <v>M01</v>
      </c>
      <c r="F386" s="23" t="s">
        <v>139</v>
      </c>
      <c r="G386" s="39" t="s">
        <v>797</v>
      </c>
      <c r="H386" s="24">
        <v>36575</v>
      </c>
      <c r="I386" s="22" t="s">
        <v>821</v>
      </c>
      <c r="J386" s="23" t="s">
        <v>1194</v>
      </c>
      <c r="K386" s="22">
        <f t="shared" ref="K386:K447" si="37">COUNT(L386:S386)</f>
        <v>0</v>
      </c>
      <c r="L386" s="23" t="str">
        <f>IF(SUMIF(I_TAPPA!A:A,B386,I_TAPPA!O:O)=0,"",SUMIF(I_TAPPA!A:A,B386,I_TAPPA!O:O))</f>
        <v/>
      </c>
      <c r="M386" s="26" t="str">
        <f>IF(SUMIF(II_TAPPA!A:A,B386,II_TAPPA!O:O)=0,"",SUMIF(II_TAPPA!A:A,B386,II_TAPPA!O:O))</f>
        <v/>
      </c>
      <c r="N386" s="26" t="str">
        <f>IF(SUMIF(III_TAPPA!A:A,B386,III_TAPPA!O:O)=0,"",SUMIF(III_TAPPA!A:A,B386,III_TAPPA!O:O))</f>
        <v/>
      </c>
      <c r="O386" s="26" t="str">
        <f>IF(SUMIF(IV_TAPPA!A:A,B386,IV_TAPPA!S:S)=0,"",SUMIF(IV_TAPPA!A:A,B386,IV_TAPPA!S:S))</f>
        <v/>
      </c>
      <c r="P386" s="26" t="str">
        <f>IF(SUMIF(V_TAPPA!A:A,B386,V_TAPPA!O:O)=0,"",SUMIF(V_TAPPA!A:A,B386,V_TAPPA!O:O))</f>
        <v/>
      </c>
      <c r="Q386" s="26" t="str">
        <f>IF(SUMIF(VI_TAPPA!A:A,B386,VI_TAPPA!O:O)=0,"",SUMIF(VI_TAPPA!A:A,B386,VI_TAPPA!O:O))</f>
        <v/>
      </c>
      <c r="R386" s="26" t="str">
        <f>IF(SUMIF(VII_TAPPA!A:A,B386,VII_TAPPA!O:O)=0,"",SUMIF(VII_TAPPA!A:A,B386,VII_TAPPA!O:O))</f>
        <v/>
      </c>
      <c r="S386" s="26" t="str">
        <f>IF(SUMIF(VIII_TAPPA!A:A,B386,VIII_TAPPA!O:O)=0,"",SUMIF(VIII_TAPPA!A:A,B386,VIII_TAPPA!O:O))</f>
        <v/>
      </c>
      <c r="T386" s="26">
        <f t="shared" ref="T386:T447" si="38">SUM(L386:S386)</f>
        <v>0</v>
      </c>
      <c r="U386" s="26">
        <f t="shared" ref="U386:U447" si="39">IF(K386=8,MINA(L386:S386),0)</f>
        <v>0</v>
      </c>
      <c r="V386" s="26">
        <f t="shared" ref="V386:V447" si="40">T386-U386</f>
        <v>0</v>
      </c>
    </row>
    <row r="387" spans="1:22" ht="12.95" hidden="1" customHeight="1" x14ac:dyDescent="0.2">
      <c r="A387" s="25">
        <f t="shared" ref="A387:A447" si="41">A386+1</f>
        <v>386</v>
      </c>
      <c r="B387" s="64" t="str">
        <f t="shared" si="36"/>
        <v>GIORGIONE_FERDINANDO_M07</v>
      </c>
      <c r="C387" s="22" t="s">
        <v>592</v>
      </c>
      <c r="D387" s="23" t="s">
        <v>17</v>
      </c>
      <c r="E387" s="23" t="str">
        <f>VLOOKUP(D387,CAT!$E$2:$F$26,2)</f>
        <v>M07</v>
      </c>
      <c r="F387" s="23" t="s">
        <v>139</v>
      </c>
      <c r="G387" s="39" t="s">
        <v>593</v>
      </c>
      <c r="H387" s="24">
        <v>22823</v>
      </c>
      <c r="I387" s="22" t="s">
        <v>821</v>
      </c>
      <c r="J387" s="23" t="s">
        <v>1194</v>
      </c>
      <c r="K387" s="22">
        <f t="shared" si="37"/>
        <v>0</v>
      </c>
      <c r="L387" s="23" t="str">
        <f>IF(SUMIF(I_TAPPA!A:A,B387,I_TAPPA!O:O)=0,"",SUMIF(I_TAPPA!A:A,B387,I_TAPPA!O:O))</f>
        <v/>
      </c>
      <c r="M387" s="26" t="str">
        <f>IF(SUMIF(II_TAPPA!A:A,B387,II_TAPPA!O:O)=0,"",SUMIF(II_TAPPA!A:A,B387,II_TAPPA!O:O))</f>
        <v/>
      </c>
      <c r="N387" s="26" t="str">
        <f>IF(SUMIF(III_TAPPA!A:A,B387,III_TAPPA!O:O)=0,"",SUMIF(III_TAPPA!A:A,B387,III_TAPPA!O:O))</f>
        <v/>
      </c>
      <c r="O387" s="26" t="str">
        <f>IF(SUMIF(IV_TAPPA!A:A,B387,IV_TAPPA!S:S)=0,"",SUMIF(IV_TAPPA!A:A,B387,IV_TAPPA!S:S))</f>
        <v/>
      </c>
      <c r="P387" s="26" t="str">
        <f>IF(SUMIF(V_TAPPA!A:A,B387,V_TAPPA!O:O)=0,"",SUMIF(V_TAPPA!A:A,B387,V_TAPPA!O:O))</f>
        <v/>
      </c>
      <c r="Q387" s="26" t="str">
        <f>IF(SUMIF(VI_TAPPA!A:A,B387,VI_TAPPA!O:O)=0,"",SUMIF(VI_TAPPA!A:A,B387,VI_TAPPA!O:O))</f>
        <v/>
      </c>
      <c r="R387" s="26" t="str">
        <f>IF(SUMIF(VII_TAPPA!A:A,B387,VII_TAPPA!O:O)=0,"",SUMIF(VII_TAPPA!A:A,B387,VII_TAPPA!O:O))</f>
        <v/>
      </c>
      <c r="S387" s="26" t="str">
        <f>IF(SUMIF(VIII_TAPPA!A:A,B387,VIII_TAPPA!O:O)=0,"",SUMIF(VIII_TAPPA!A:A,B387,VIII_TAPPA!O:O))</f>
        <v/>
      </c>
      <c r="T387" s="26">
        <f t="shared" si="38"/>
        <v>0</v>
      </c>
      <c r="U387" s="26">
        <f t="shared" si="39"/>
        <v>0</v>
      </c>
      <c r="V387" s="26">
        <f t="shared" si="40"/>
        <v>0</v>
      </c>
    </row>
    <row r="388" spans="1:22" ht="12.95" hidden="1" customHeight="1" x14ac:dyDescent="0.2">
      <c r="A388" s="25">
        <f t="shared" si="41"/>
        <v>387</v>
      </c>
      <c r="B388" s="64" t="str">
        <f t="shared" si="36"/>
        <v>GOGLIA_GUGLIELMO_M04</v>
      </c>
      <c r="C388" s="22" t="s">
        <v>597</v>
      </c>
      <c r="D388" s="23" t="s">
        <v>7</v>
      </c>
      <c r="E388" s="23" t="str">
        <f>VLOOKUP(D388,CAT!$E$2:$F$26,2)</f>
        <v>M04</v>
      </c>
      <c r="F388" s="23" t="s">
        <v>448</v>
      </c>
      <c r="G388" s="39" t="s">
        <v>281</v>
      </c>
      <c r="H388" s="24">
        <v>29100</v>
      </c>
      <c r="I388" s="22" t="s">
        <v>821</v>
      </c>
      <c r="J388" s="23" t="s">
        <v>1194</v>
      </c>
      <c r="K388" s="22">
        <f t="shared" si="37"/>
        <v>0</v>
      </c>
      <c r="L388" s="23" t="str">
        <f>IF(SUMIF(I_TAPPA!A:A,B388,I_TAPPA!O:O)=0,"",SUMIF(I_TAPPA!A:A,B388,I_TAPPA!O:O))</f>
        <v/>
      </c>
      <c r="M388" s="26" t="str">
        <f>IF(SUMIF(II_TAPPA!A:A,B388,II_TAPPA!O:O)=0,"",SUMIF(II_TAPPA!A:A,B388,II_TAPPA!O:O))</f>
        <v/>
      </c>
      <c r="N388" s="26" t="str">
        <f>IF(SUMIF(III_TAPPA!A:A,B388,III_TAPPA!O:O)=0,"",SUMIF(III_TAPPA!A:A,B388,III_TAPPA!O:O))</f>
        <v/>
      </c>
      <c r="O388" s="26" t="str">
        <f>IF(SUMIF(IV_TAPPA!A:A,B388,IV_TAPPA!S:S)=0,"",SUMIF(IV_TAPPA!A:A,B388,IV_TAPPA!S:S))</f>
        <v/>
      </c>
      <c r="P388" s="26" t="str">
        <f>IF(SUMIF(V_TAPPA!A:A,B388,V_TAPPA!O:O)=0,"",SUMIF(V_TAPPA!A:A,B388,V_TAPPA!O:O))</f>
        <v/>
      </c>
      <c r="Q388" s="26" t="str">
        <f>IF(SUMIF(VI_TAPPA!A:A,B388,VI_TAPPA!O:O)=0,"",SUMIF(VI_TAPPA!A:A,B388,VI_TAPPA!O:O))</f>
        <v/>
      </c>
      <c r="R388" s="26" t="str">
        <f>IF(SUMIF(VII_TAPPA!A:A,B388,VII_TAPPA!O:O)=0,"",SUMIF(VII_TAPPA!A:A,B388,VII_TAPPA!O:O))</f>
        <v/>
      </c>
      <c r="S388" s="26" t="str">
        <f>IF(SUMIF(VIII_TAPPA!A:A,B388,VIII_TAPPA!O:O)=0,"",SUMIF(VIII_TAPPA!A:A,B388,VIII_TAPPA!O:O))</f>
        <v/>
      </c>
      <c r="T388" s="26">
        <f t="shared" si="38"/>
        <v>0</v>
      </c>
      <c r="U388" s="26">
        <f t="shared" si="39"/>
        <v>0</v>
      </c>
      <c r="V388" s="26">
        <f t="shared" si="40"/>
        <v>0</v>
      </c>
    </row>
    <row r="389" spans="1:22" ht="12.95" hidden="1" customHeight="1" x14ac:dyDescent="0.2">
      <c r="A389" s="25">
        <f t="shared" si="41"/>
        <v>388</v>
      </c>
      <c r="B389" s="64" t="str">
        <f t="shared" si="36"/>
        <v>GRIMALDI_ANTONIO_NUNZIO_M07</v>
      </c>
      <c r="C389" s="22" t="s">
        <v>598</v>
      </c>
      <c r="D389" s="23" t="s">
        <v>17</v>
      </c>
      <c r="E389" s="23" t="str">
        <f>VLOOKUP(D389,CAT!$E$2:$F$26,2)</f>
        <v>M07</v>
      </c>
      <c r="F389" s="23" t="s">
        <v>142</v>
      </c>
      <c r="G389" s="39" t="s">
        <v>1117</v>
      </c>
      <c r="H389" s="24">
        <v>22365</v>
      </c>
      <c r="I389" s="22" t="s">
        <v>821</v>
      </c>
      <c r="J389" s="23" t="s">
        <v>1194</v>
      </c>
      <c r="K389" s="22">
        <f t="shared" si="37"/>
        <v>0</v>
      </c>
      <c r="L389" s="23" t="str">
        <f>IF(SUMIF(I_TAPPA!A:A,B389,I_TAPPA!O:O)=0,"",SUMIF(I_TAPPA!A:A,B389,I_TAPPA!O:O))</f>
        <v/>
      </c>
      <c r="M389" s="26" t="str">
        <f>IF(SUMIF(II_TAPPA!A:A,B389,II_TAPPA!O:O)=0,"",SUMIF(II_TAPPA!A:A,B389,II_TAPPA!O:O))</f>
        <v/>
      </c>
      <c r="N389" s="26" t="str">
        <f>IF(SUMIF(III_TAPPA!A:A,B389,III_TAPPA!O:O)=0,"",SUMIF(III_TAPPA!A:A,B389,III_TAPPA!O:O))</f>
        <v/>
      </c>
      <c r="O389" s="26" t="str">
        <f>IF(SUMIF(IV_TAPPA!A:A,B389,IV_TAPPA!S:S)=0,"",SUMIF(IV_TAPPA!A:A,B389,IV_TAPPA!S:S))</f>
        <v/>
      </c>
      <c r="P389" s="26" t="str">
        <f>IF(SUMIF(V_TAPPA!A:A,B389,V_TAPPA!O:O)=0,"",SUMIF(V_TAPPA!A:A,B389,V_TAPPA!O:O))</f>
        <v/>
      </c>
      <c r="Q389" s="26" t="str">
        <f>IF(SUMIF(VI_TAPPA!A:A,B389,VI_TAPPA!O:O)=0,"",SUMIF(VI_TAPPA!A:A,B389,VI_TAPPA!O:O))</f>
        <v/>
      </c>
      <c r="R389" s="26" t="str">
        <f>IF(SUMIF(VII_TAPPA!A:A,B389,VII_TAPPA!O:O)=0,"",SUMIF(VII_TAPPA!A:A,B389,VII_TAPPA!O:O))</f>
        <v/>
      </c>
      <c r="S389" s="26" t="str">
        <f>IF(SUMIF(VIII_TAPPA!A:A,B389,VIII_TAPPA!O:O)=0,"",SUMIF(VIII_TAPPA!A:A,B389,VIII_TAPPA!O:O))</f>
        <v/>
      </c>
      <c r="T389" s="26">
        <f t="shared" si="38"/>
        <v>0</v>
      </c>
      <c r="U389" s="26">
        <f t="shared" si="39"/>
        <v>0</v>
      </c>
      <c r="V389" s="26">
        <f t="shared" si="40"/>
        <v>0</v>
      </c>
    </row>
    <row r="390" spans="1:22" ht="12.95" hidden="1" customHeight="1" x14ac:dyDescent="0.2">
      <c r="A390" s="25">
        <f t="shared" si="41"/>
        <v>389</v>
      </c>
      <c r="B390" s="64" t="str">
        <f t="shared" si="36"/>
        <v>GUERRIERA_GIOVANNI_M03</v>
      </c>
      <c r="C390" s="22" t="s">
        <v>600</v>
      </c>
      <c r="D390" s="23" t="s">
        <v>3</v>
      </c>
      <c r="E390" s="23" t="str">
        <f>VLOOKUP(D390,CAT!$E$2:$F$26,2)</f>
        <v>M03</v>
      </c>
      <c r="F390" s="23" t="s">
        <v>601</v>
      </c>
      <c r="G390" s="39" t="s">
        <v>34</v>
      </c>
      <c r="H390" s="24">
        <v>29324</v>
      </c>
      <c r="I390" s="22" t="s">
        <v>821</v>
      </c>
      <c r="J390" s="23" t="s">
        <v>1194</v>
      </c>
      <c r="K390" s="22">
        <f t="shared" si="37"/>
        <v>0</v>
      </c>
      <c r="L390" s="23" t="str">
        <f>IF(SUMIF(I_TAPPA!A:A,B390,I_TAPPA!O:O)=0,"",SUMIF(I_TAPPA!A:A,B390,I_TAPPA!O:O))</f>
        <v/>
      </c>
      <c r="M390" s="26" t="str">
        <f>IF(SUMIF(II_TAPPA!A:A,B390,II_TAPPA!O:O)=0,"",SUMIF(II_TAPPA!A:A,B390,II_TAPPA!O:O))</f>
        <v/>
      </c>
      <c r="N390" s="26" t="str">
        <f>IF(SUMIF(III_TAPPA!A:A,B390,III_TAPPA!O:O)=0,"",SUMIF(III_TAPPA!A:A,B390,III_TAPPA!O:O))</f>
        <v/>
      </c>
      <c r="O390" s="26" t="str">
        <f>IF(SUMIF(IV_TAPPA!A:A,B390,IV_TAPPA!S:S)=0,"",SUMIF(IV_TAPPA!A:A,B390,IV_TAPPA!S:S))</f>
        <v/>
      </c>
      <c r="P390" s="26" t="str">
        <f>IF(SUMIF(V_TAPPA!A:A,B390,V_TAPPA!O:O)=0,"",SUMIF(V_TAPPA!A:A,B390,V_TAPPA!O:O))</f>
        <v/>
      </c>
      <c r="Q390" s="26" t="str">
        <f>IF(SUMIF(VI_TAPPA!A:A,B390,VI_TAPPA!O:O)=0,"",SUMIF(VI_TAPPA!A:A,B390,VI_TAPPA!O:O))</f>
        <v/>
      </c>
      <c r="R390" s="26" t="str">
        <f>IF(SUMIF(VII_TAPPA!A:A,B390,VII_TAPPA!O:O)=0,"",SUMIF(VII_TAPPA!A:A,B390,VII_TAPPA!O:O))</f>
        <v/>
      </c>
      <c r="S390" s="26" t="str">
        <f>IF(SUMIF(VIII_TAPPA!A:A,B390,VIII_TAPPA!O:O)=0,"",SUMIF(VIII_TAPPA!A:A,B390,VIII_TAPPA!O:O))</f>
        <v/>
      </c>
      <c r="T390" s="26">
        <f t="shared" si="38"/>
        <v>0</v>
      </c>
      <c r="U390" s="26">
        <f t="shared" si="39"/>
        <v>0</v>
      </c>
      <c r="V390" s="26">
        <f t="shared" si="40"/>
        <v>0</v>
      </c>
    </row>
    <row r="391" spans="1:22" ht="12.95" hidden="1" customHeight="1" x14ac:dyDescent="0.2">
      <c r="A391" s="25">
        <f t="shared" si="41"/>
        <v>390</v>
      </c>
      <c r="B391" s="64" t="str">
        <f t="shared" si="36"/>
        <v>IANNIELLO_FILIPPO_M01</v>
      </c>
      <c r="C391" s="22" t="s">
        <v>604</v>
      </c>
      <c r="D391" s="23" t="s">
        <v>120</v>
      </c>
      <c r="E391" s="23" t="str">
        <f>VLOOKUP(D391,CAT!$E$2:$F$26,2)</f>
        <v>M01</v>
      </c>
      <c r="F391" s="23" t="s">
        <v>277</v>
      </c>
      <c r="G391" s="39" t="s">
        <v>147</v>
      </c>
      <c r="H391" s="24">
        <v>36927</v>
      </c>
      <c r="I391" s="22" t="s">
        <v>821</v>
      </c>
      <c r="J391" s="23" t="s">
        <v>1194</v>
      </c>
      <c r="K391" s="22">
        <f t="shared" si="37"/>
        <v>0</v>
      </c>
      <c r="L391" s="23" t="str">
        <f>IF(SUMIF(I_TAPPA!A:A,B391,I_TAPPA!O:O)=0,"",SUMIF(I_TAPPA!A:A,B391,I_TAPPA!O:O))</f>
        <v/>
      </c>
      <c r="M391" s="26" t="str">
        <f>IF(SUMIF(II_TAPPA!A:A,B391,II_TAPPA!O:O)=0,"",SUMIF(II_TAPPA!A:A,B391,II_TAPPA!O:O))</f>
        <v/>
      </c>
      <c r="N391" s="26" t="str">
        <f>IF(SUMIF(III_TAPPA!A:A,B391,III_TAPPA!O:O)=0,"",SUMIF(III_TAPPA!A:A,B391,III_TAPPA!O:O))</f>
        <v/>
      </c>
      <c r="O391" s="26" t="str">
        <f>IF(SUMIF(IV_TAPPA!A:A,B391,IV_TAPPA!S:S)=0,"",SUMIF(IV_TAPPA!A:A,B391,IV_TAPPA!S:S))</f>
        <v/>
      </c>
      <c r="P391" s="26" t="str">
        <f>IF(SUMIF(V_TAPPA!A:A,B391,V_TAPPA!O:O)=0,"",SUMIF(V_TAPPA!A:A,B391,V_TAPPA!O:O))</f>
        <v/>
      </c>
      <c r="Q391" s="26" t="str">
        <f>IF(SUMIF(VI_TAPPA!A:A,B391,VI_TAPPA!O:O)=0,"",SUMIF(VI_TAPPA!A:A,B391,VI_TAPPA!O:O))</f>
        <v/>
      </c>
      <c r="R391" s="26" t="str">
        <f>IF(SUMIF(VII_TAPPA!A:A,B391,VII_TAPPA!O:O)=0,"",SUMIF(VII_TAPPA!A:A,B391,VII_TAPPA!O:O))</f>
        <v/>
      </c>
      <c r="S391" s="26" t="str">
        <f>IF(SUMIF(VIII_TAPPA!A:A,B391,VIII_TAPPA!O:O)=0,"",SUMIF(VIII_TAPPA!A:A,B391,VIII_TAPPA!O:O))</f>
        <v/>
      </c>
      <c r="T391" s="26">
        <f t="shared" si="38"/>
        <v>0</v>
      </c>
      <c r="U391" s="26">
        <f t="shared" si="39"/>
        <v>0</v>
      </c>
      <c r="V391" s="26">
        <f t="shared" si="40"/>
        <v>0</v>
      </c>
    </row>
    <row r="392" spans="1:22" ht="12.95" hidden="1" customHeight="1" x14ac:dyDescent="0.2">
      <c r="A392" s="25">
        <f t="shared" si="41"/>
        <v>391</v>
      </c>
      <c r="B392" s="64" t="str">
        <f t="shared" si="36"/>
        <v>IANNOTTI_UMBERTO_M08</v>
      </c>
      <c r="C392" s="22" t="s">
        <v>798</v>
      </c>
      <c r="D392" s="23" t="s">
        <v>9</v>
      </c>
      <c r="E392" s="23" t="str">
        <f>VLOOKUP(D392,CAT!$E$2:$F$26,2)</f>
        <v>M08</v>
      </c>
      <c r="F392" s="23" t="s">
        <v>799</v>
      </c>
      <c r="G392" s="39" t="s">
        <v>349</v>
      </c>
      <c r="H392" s="24">
        <v>21877</v>
      </c>
      <c r="I392" s="22" t="s">
        <v>821</v>
      </c>
      <c r="J392" s="23" t="s">
        <v>1194</v>
      </c>
      <c r="K392" s="22">
        <f t="shared" si="37"/>
        <v>0</v>
      </c>
      <c r="L392" s="23" t="str">
        <f>IF(SUMIF(I_TAPPA!A:A,B392,I_TAPPA!O:O)=0,"",SUMIF(I_TAPPA!A:A,B392,I_TAPPA!O:O))</f>
        <v/>
      </c>
      <c r="M392" s="26" t="str">
        <f>IF(SUMIF(II_TAPPA!A:A,B392,II_TAPPA!O:O)=0,"",SUMIF(II_TAPPA!A:A,B392,II_TAPPA!O:O))</f>
        <v/>
      </c>
      <c r="N392" s="26" t="str">
        <f>IF(SUMIF(III_TAPPA!A:A,B392,III_TAPPA!O:O)=0,"",SUMIF(III_TAPPA!A:A,B392,III_TAPPA!O:O))</f>
        <v/>
      </c>
      <c r="O392" s="26" t="str">
        <f>IF(SUMIF(IV_TAPPA!A:A,B392,IV_TAPPA!S:S)=0,"",SUMIF(IV_TAPPA!A:A,B392,IV_TAPPA!S:S))</f>
        <v/>
      </c>
      <c r="P392" s="26" t="str">
        <f>IF(SUMIF(V_TAPPA!A:A,B392,V_TAPPA!O:O)=0,"",SUMIF(V_TAPPA!A:A,B392,V_TAPPA!O:O))</f>
        <v/>
      </c>
      <c r="Q392" s="26" t="str">
        <f>IF(SUMIF(VI_TAPPA!A:A,B392,VI_TAPPA!O:O)=0,"",SUMIF(VI_TAPPA!A:A,B392,VI_TAPPA!O:O))</f>
        <v/>
      </c>
      <c r="R392" s="26" t="str">
        <f>IF(SUMIF(VII_TAPPA!A:A,B392,VII_TAPPA!O:O)=0,"",SUMIF(VII_TAPPA!A:A,B392,VII_TAPPA!O:O))</f>
        <v/>
      </c>
      <c r="S392" s="26" t="str">
        <f>IF(SUMIF(VIII_TAPPA!A:A,B392,VIII_TAPPA!O:O)=0,"",SUMIF(VIII_TAPPA!A:A,B392,VIII_TAPPA!O:O))</f>
        <v/>
      </c>
      <c r="T392" s="26">
        <f t="shared" si="38"/>
        <v>0</v>
      </c>
      <c r="U392" s="26">
        <f t="shared" si="39"/>
        <v>0</v>
      </c>
      <c r="V392" s="26">
        <f t="shared" si="40"/>
        <v>0</v>
      </c>
    </row>
    <row r="393" spans="1:22" ht="12.95" hidden="1" customHeight="1" x14ac:dyDescent="0.2">
      <c r="A393" s="25">
        <f t="shared" si="41"/>
        <v>392</v>
      </c>
      <c r="B393" s="64" t="str">
        <f t="shared" si="36"/>
        <v>IZZO_PASQUALE_M08</v>
      </c>
      <c r="C393" s="22" t="s">
        <v>608</v>
      </c>
      <c r="D393" s="23" t="s">
        <v>9</v>
      </c>
      <c r="E393" s="23" t="str">
        <f>VLOOKUP(D393,CAT!$E$2:$F$26,2)</f>
        <v>M08</v>
      </c>
      <c r="F393" s="23" t="s">
        <v>329</v>
      </c>
      <c r="G393" s="39" t="s">
        <v>8</v>
      </c>
      <c r="H393" s="24">
        <v>21216</v>
      </c>
      <c r="I393" s="22" t="s">
        <v>821</v>
      </c>
      <c r="J393" s="23" t="s">
        <v>1194</v>
      </c>
      <c r="K393" s="22">
        <f t="shared" si="37"/>
        <v>0</v>
      </c>
      <c r="L393" s="23" t="str">
        <f>IF(SUMIF(I_TAPPA!A:A,B393,I_TAPPA!O:O)=0,"",SUMIF(I_TAPPA!A:A,B393,I_TAPPA!O:O))</f>
        <v/>
      </c>
      <c r="M393" s="26" t="str">
        <f>IF(SUMIF(II_TAPPA!A:A,B393,II_TAPPA!O:O)=0,"",SUMIF(II_TAPPA!A:A,B393,II_TAPPA!O:O))</f>
        <v/>
      </c>
      <c r="N393" s="26" t="str">
        <f>IF(SUMIF(III_TAPPA!A:A,B393,III_TAPPA!O:O)=0,"",SUMIF(III_TAPPA!A:A,B393,III_TAPPA!O:O))</f>
        <v/>
      </c>
      <c r="O393" s="26" t="str">
        <f>IF(SUMIF(IV_TAPPA!A:A,B393,IV_TAPPA!S:S)=0,"",SUMIF(IV_TAPPA!A:A,B393,IV_TAPPA!S:S))</f>
        <v/>
      </c>
      <c r="P393" s="26" t="str">
        <f>IF(SUMIF(V_TAPPA!A:A,B393,V_TAPPA!O:O)=0,"",SUMIF(V_TAPPA!A:A,B393,V_TAPPA!O:O))</f>
        <v/>
      </c>
      <c r="Q393" s="26" t="str">
        <f>IF(SUMIF(VI_TAPPA!A:A,B393,VI_TAPPA!O:O)=0,"",SUMIF(VI_TAPPA!A:A,B393,VI_TAPPA!O:O))</f>
        <v/>
      </c>
      <c r="R393" s="26" t="str">
        <f>IF(SUMIF(VII_TAPPA!A:A,B393,VII_TAPPA!O:O)=0,"",SUMIF(VII_TAPPA!A:A,B393,VII_TAPPA!O:O))</f>
        <v/>
      </c>
      <c r="S393" s="26" t="str">
        <f>IF(SUMIF(VIII_TAPPA!A:A,B393,VIII_TAPPA!O:O)=0,"",SUMIF(VIII_TAPPA!A:A,B393,VIII_TAPPA!O:O))</f>
        <v/>
      </c>
      <c r="T393" s="26">
        <f t="shared" si="38"/>
        <v>0</v>
      </c>
      <c r="U393" s="26">
        <f t="shared" si="39"/>
        <v>0</v>
      </c>
      <c r="V393" s="26">
        <f t="shared" si="40"/>
        <v>0</v>
      </c>
    </row>
    <row r="394" spans="1:22" ht="12.95" hidden="1" customHeight="1" x14ac:dyDescent="0.2">
      <c r="A394" s="25">
        <f t="shared" si="41"/>
        <v>393</v>
      </c>
      <c r="B394" s="64" t="str">
        <f t="shared" si="36"/>
        <v>IZZO_PIETRO_M07</v>
      </c>
      <c r="C394" s="22" t="s">
        <v>609</v>
      </c>
      <c r="D394" s="23" t="s">
        <v>17</v>
      </c>
      <c r="E394" s="23" t="str">
        <f>VLOOKUP(D394,CAT!$E$2:$F$26,2)</f>
        <v>M07</v>
      </c>
      <c r="F394" s="23" t="s">
        <v>329</v>
      </c>
      <c r="G394" s="39" t="s">
        <v>108</v>
      </c>
      <c r="H394" s="24">
        <v>22867</v>
      </c>
      <c r="I394" s="22" t="s">
        <v>821</v>
      </c>
      <c r="J394" s="23" t="s">
        <v>1194</v>
      </c>
      <c r="K394" s="22">
        <f t="shared" si="37"/>
        <v>0</v>
      </c>
      <c r="L394" s="23" t="str">
        <f>IF(SUMIF(I_TAPPA!A:A,B394,I_TAPPA!O:O)=0,"",SUMIF(I_TAPPA!A:A,B394,I_TAPPA!O:O))</f>
        <v/>
      </c>
      <c r="M394" s="26" t="str">
        <f>IF(SUMIF(II_TAPPA!A:A,B394,II_TAPPA!O:O)=0,"",SUMIF(II_TAPPA!A:A,B394,II_TAPPA!O:O))</f>
        <v/>
      </c>
      <c r="N394" s="26" t="str">
        <f>IF(SUMIF(III_TAPPA!A:A,B394,III_TAPPA!O:O)=0,"",SUMIF(III_TAPPA!A:A,B394,III_TAPPA!O:O))</f>
        <v/>
      </c>
      <c r="O394" s="26" t="str">
        <f>IF(SUMIF(IV_TAPPA!A:A,B394,IV_TAPPA!S:S)=0,"",SUMIF(IV_TAPPA!A:A,B394,IV_TAPPA!S:S))</f>
        <v/>
      </c>
      <c r="P394" s="26" t="str">
        <f>IF(SUMIF(V_TAPPA!A:A,B394,V_TAPPA!O:O)=0,"",SUMIF(V_TAPPA!A:A,B394,V_TAPPA!O:O))</f>
        <v/>
      </c>
      <c r="Q394" s="26" t="str">
        <f>IF(SUMIF(VI_TAPPA!A:A,B394,VI_TAPPA!O:O)=0,"",SUMIF(VI_TAPPA!A:A,B394,VI_TAPPA!O:O))</f>
        <v/>
      </c>
      <c r="R394" s="26" t="str">
        <f>IF(SUMIF(VII_TAPPA!A:A,B394,VII_TAPPA!O:O)=0,"",SUMIF(VII_TAPPA!A:A,B394,VII_TAPPA!O:O))</f>
        <v/>
      </c>
      <c r="S394" s="26" t="str">
        <f>IF(SUMIF(VIII_TAPPA!A:A,B394,VIII_TAPPA!O:O)=0,"",SUMIF(VIII_TAPPA!A:A,B394,VIII_TAPPA!O:O))</f>
        <v/>
      </c>
      <c r="T394" s="26">
        <f t="shared" si="38"/>
        <v>0</v>
      </c>
      <c r="U394" s="26">
        <f t="shared" si="39"/>
        <v>0</v>
      </c>
      <c r="V394" s="26">
        <f t="shared" si="40"/>
        <v>0</v>
      </c>
    </row>
    <row r="395" spans="1:22" ht="12.95" hidden="1" customHeight="1" x14ac:dyDescent="0.2">
      <c r="A395" s="25">
        <f t="shared" si="41"/>
        <v>394</v>
      </c>
      <c r="B395" s="64" t="str">
        <f t="shared" si="36"/>
        <v>LAVORGNA_ERNESTO_M06</v>
      </c>
      <c r="C395" s="22" t="s">
        <v>613</v>
      </c>
      <c r="D395" s="23" t="s">
        <v>15</v>
      </c>
      <c r="E395" s="23" t="str">
        <f>VLOOKUP(D395,CAT!$E$2:$F$26,2)</f>
        <v>M06</v>
      </c>
      <c r="F395" s="23" t="s">
        <v>144</v>
      </c>
      <c r="G395" s="39" t="s">
        <v>145</v>
      </c>
      <c r="H395" s="24">
        <v>23872</v>
      </c>
      <c r="I395" s="22" t="s">
        <v>821</v>
      </c>
      <c r="J395" s="23" t="s">
        <v>1194</v>
      </c>
      <c r="K395" s="22">
        <f t="shared" si="37"/>
        <v>0</v>
      </c>
      <c r="L395" s="23" t="str">
        <f>IF(SUMIF(I_TAPPA!A:A,B395,I_TAPPA!O:O)=0,"",SUMIF(I_TAPPA!A:A,B395,I_TAPPA!O:O))</f>
        <v/>
      </c>
      <c r="M395" s="26" t="str">
        <f>IF(SUMIF(II_TAPPA!A:A,B395,II_TAPPA!O:O)=0,"",SUMIF(II_TAPPA!A:A,B395,II_TAPPA!O:O))</f>
        <v/>
      </c>
      <c r="N395" s="26" t="str">
        <f>IF(SUMIF(III_TAPPA!A:A,B395,III_TAPPA!O:O)=0,"",SUMIF(III_TAPPA!A:A,B395,III_TAPPA!O:O))</f>
        <v/>
      </c>
      <c r="O395" s="26" t="str">
        <f>IF(SUMIF(IV_TAPPA!A:A,B395,IV_TAPPA!S:S)=0,"",SUMIF(IV_TAPPA!A:A,B395,IV_TAPPA!S:S))</f>
        <v/>
      </c>
      <c r="P395" s="26" t="str">
        <f>IF(SUMIF(V_TAPPA!A:A,B395,V_TAPPA!O:O)=0,"",SUMIF(V_TAPPA!A:A,B395,V_TAPPA!O:O))</f>
        <v/>
      </c>
      <c r="Q395" s="26" t="str">
        <f>IF(SUMIF(VI_TAPPA!A:A,B395,VI_TAPPA!O:O)=0,"",SUMIF(VI_TAPPA!A:A,B395,VI_TAPPA!O:O))</f>
        <v/>
      </c>
      <c r="R395" s="26" t="str">
        <f>IF(SUMIF(VII_TAPPA!A:A,B395,VII_TAPPA!O:O)=0,"",SUMIF(VII_TAPPA!A:A,B395,VII_TAPPA!O:O))</f>
        <v/>
      </c>
      <c r="S395" s="26" t="str">
        <f>IF(SUMIF(VIII_TAPPA!A:A,B395,VIII_TAPPA!O:O)=0,"",SUMIF(VIII_TAPPA!A:A,B395,VIII_TAPPA!O:O))</f>
        <v/>
      </c>
      <c r="T395" s="26">
        <f t="shared" si="38"/>
        <v>0</v>
      </c>
      <c r="U395" s="26">
        <f t="shared" si="39"/>
        <v>0</v>
      </c>
      <c r="V395" s="26">
        <f t="shared" si="40"/>
        <v>0</v>
      </c>
    </row>
    <row r="396" spans="1:22" ht="12.95" hidden="1" customHeight="1" x14ac:dyDescent="0.2">
      <c r="A396" s="25">
        <f t="shared" si="41"/>
        <v>395</v>
      </c>
      <c r="B396" s="64" t="str">
        <f t="shared" si="36"/>
        <v>LAVORGNA_LUCA_M03</v>
      </c>
      <c r="C396" s="22" t="s">
        <v>614</v>
      </c>
      <c r="D396" s="23" t="s">
        <v>3</v>
      </c>
      <c r="E396" s="23" t="str">
        <f>VLOOKUP(D396,CAT!$E$2:$F$26,2)</f>
        <v>M03</v>
      </c>
      <c r="F396" s="23" t="s">
        <v>144</v>
      </c>
      <c r="G396" s="39" t="s">
        <v>102</v>
      </c>
      <c r="H396" s="24">
        <v>29721</v>
      </c>
      <c r="I396" s="22" t="s">
        <v>821</v>
      </c>
      <c r="J396" s="23" t="s">
        <v>1194</v>
      </c>
      <c r="K396" s="22">
        <f t="shared" si="37"/>
        <v>0</v>
      </c>
      <c r="L396" s="23" t="str">
        <f>IF(SUMIF(I_TAPPA!A:A,B396,I_TAPPA!O:O)=0,"",SUMIF(I_TAPPA!A:A,B396,I_TAPPA!O:O))</f>
        <v/>
      </c>
      <c r="M396" s="26" t="str">
        <f>IF(SUMIF(II_TAPPA!A:A,B396,II_TAPPA!O:O)=0,"",SUMIF(II_TAPPA!A:A,B396,II_TAPPA!O:O))</f>
        <v/>
      </c>
      <c r="N396" s="26" t="str">
        <f>IF(SUMIF(III_TAPPA!A:A,B396,III_TAPPA!O:O)=0,"",SUMIF(III_TAPPA!A:A,B396,III_TAPPA!O:O))</f>
        <v/>
      </c>
      <c r="O396" s="26" t="str">
        <f>IF(SUMIF(IV_TAPPA!A:A,B396,IV_TAPPA!S:S)=0,"",SUMIF(IV_TAPPA!A:A,B396,IV_TAPPA!S:S))</f>
        <v/>
      </c>
      <c r="P396" s="26" t="str">
        <f>IF(SUMIF(V_TAPPA!A:A,B396,V_TAPPA!O:O)=0,"",SUMIF(V_TAPPA!A:A,B396,V_TAPPA!O:O))</f>
        <v/>
      </c>
      <c r="Q396" s="26" t="str">
        <f>IF(SUMIF(VI_TAPPA!A:A,B396,VI_TAPPA!O:O)=0,"",SUMIF(VI_TAPPA!A:A,B396,VI_TAPPA!O:O))</f>
        <v/>
      </c>
      <c r="R396" s="26" t="str">
        <f>IF(SUMIF(VII_TAPPA!A:A,B396,VII_TAPPA!O:O)=0,"",SUMIF(VII_TAPPA!A:A,B396,VII_TAPPA!O:O))</f>
        <v/>
      </c>
      <c r="S396" s="26" t="str">
        <f>IF(SUMIF(VIII_TAPPA!A:A,B396,VIII_TAPPA!O:O)=0,"",SUMIF(VIII_TAPPA!A:A,B396,VIII_TAPPA!O:O))</f>
        <v/>
      </c>
      <c r="T396" s="26">
        <f t="shared" si="38"/>
        <v>0</v>
      </c>
      <c r="U396" s="26">
        <f t="shared" si="39"/>
        <v>0</v>
      </c>
      <c r="V396" s="26">
        <f t="shared" si="40"/>
        <v>0</v>
      </c>
    </row>
    <row r="397" spans="1:22" ht="12.95" hidden="1" customHeight="1" x14ac:dyDescent="0.2">
      <c r="A397" s="25">
        <f t="shared" si="41"/>
        <v>396</v>
      </c>
      <c r="B397" s="64" t="str">
        <f t="shared" si="36"/>
        <v>LEONARDO_MARIA_ROSARIA_F5</v>
      </c>
      <c r="C397" s="22" t="s">
        <v>615</v>
      </c>
      <c r="D397" s="23" t="s">
        <v>51</v>
      </c>
      <c r="E397" s="23" t="str">
        <f>VLOOKUP(D397,CAT!$E$2:$F$26,2)</f>
        <v>F5</v>
      </c>
      <c r="F397" s="23" t="s">
        <v>146</v>
      </c>
      <c r="G397" s="39" t="s">
        <v>1118</v>
      </c>
      <c r="H397" s="24">
        <v>25856</v>
      </c>
      <c r="I397" s="22" t="s">
        <v>821</v>
      </c>
      <c r="J397" s="23" t="s">
        <v>1194</v>
      </c>
      <c r="K397" s="22">
        <f t="shared" si="37"/>
        <v>0</v>
      </c>
      <c r="L397" s="23" t="str">
        <f>IF(SUMIF(I_TAPPA!A:A,B397,I_TAPPA!O:O)=0,"",SUMIF(I_TAPPA!A:A,B397,I_TAPPA!O:O))</f>
        <v/>
      </c>
      <c r="M397" s="26" t="str">
        <f>IF(SUMIF(II_TAPPA!A:A,B397,II_TAPPA!O:O)=0,"",SUMIF(II_TAPPA!A:A,B397,II_TAPPA!O:O))</f>
        <v/>
      </c>
      <c r="N397" s="26" t="str">
        <f>IF(SUMIF(III_TAPPA!A:A,B397,III_TAPPA!O:O)=0,"",SUMIF(III_TAPPA!A:A,B397,III_TAPPA!O:O))</f>
        <v/>
      </c>
      <c r="O397" s="26" t="str">
        <f>IF(SUMIF(IV_TAPPA!A:A,B397,IV_TAPPA!S:S)=0,"",SUMIF(IV_TAPPA!A:A,B397,IV_TAPPA!S:S))</f>
        <v/>
      </c>
      <c r="P397" s="26" t="str">
        <f>IF(SUMIF(V_TAPPA!A:A,B397,V_TAPPA!O:O)=0,"",SUMIF(V_TAPPA!A:A,B397,V_TAPPA!O:O))</f>
        <v/>
      </c>
      <c r="Q397" s="26" t="str">
        <f>IF(SUMIF(VI_TAPPA!A:A,B397,VI_TAPPA!O:O)=0,"",SUMIF(VI_TAPPA!A:A,B397,VI_TAPPA!O:O))</f>
        <v/>
      </c>
      <c r="R397" s="26" t="str">
        <f>IF(SUMIF(VII_TAPPA!A:A,B397,VII_TAPPA!O:O)=0,"",SUMIF(VII_TAPPA!A:A,B397,VII_TAPPA!O:O))</f>
        <v/>
      </c>
      <c r="S397" s="26" t="str">
        <f>IF(SUMIF(VIII_TAPPA!A:A,B397,VIII_TAPPA!O:O)=0,"",SUMIF(VIII_TAPPA!A:A,B397,VIII_TAPPA!O:O))</f>
        <v/>
      </c>
      <c r="T397" s="26">
        <f t="shared" si="38"/>
        <v>0</v>
      </c>
      <c r="U397" s="26">
        <f t="shared" si="39"/>
        <v>0</v>
      </c>
      <c r="V397" s="26">
        <f t="shared" si="40"/>
        <v>0</v>
      </c>
    </row>
    <row r="398" spans="1:22" ht="12.95" hidden="1" customHeight="1" x14ac:dyDescent="0.2">
      <c r="A398" s="25">
        <f t="shared" si="41"/>
        <v>397</v>
      </c>
      <c r="B398" s="64" t="str">
        <f t="shared" si="36"/>
        <v>LEPORE_ANTONIO_M03</v>
      </c>
      <c r="C398" s="22" t="s">
        <v>616</v>
      </c>
      <c r="D398" s="23" t="s">
        <v>3</v>
      </c>
      <c r="E398" s="23" t="str">
        <f>VLOOKUP(D398,CAT!$E$2:$F$26,2)</f>
        <v>M03</v>
      </c>
      <c r="F398" s="23" t="s">
        <v>105</v>
      </c>
      <c r="G398" s="39" t="s">
        <v>22</v>
      </c>
      <c r="H398" s="24">
        <v>29321</v>
      </c>
      <c r="I398" s="22" t="s">
        <v>821</v>
      </c>
      <c r="J398" s="23" t="s">
        <v>1194</v>
      </c>
      <c r="K398" s="22">
        <f t="shared" si="37"/>
        <v>0</v>
      </c>
      <c r="L398" s="23" t="str">
        <f>IF(SUMIF(I_TAPPA!A:A,B398,I_TAPPA!O:O)=0,"",SUMIF(I_TAPPA!A:A,B398,I_TAPPA!O:O))</f>
        <v/>
      </c>
      <c r="M398" s="26" t="str">
        <f>IF(SUMIF(II_TAPPA!A:A,B398,II_TAPPA!O:O)=0,"",SUMIF(II_TAPPA!A:A,B398,II_TAPPA!O:O))</f>
        <v/>
      </c>
      <c r="N398" s="26" t="str">
        <f>IF(SUMIF(III_TAPPA!A:A,B398,III_TAPPA!O:O)=0,"",SUMIF(III_TAPPA!A:A,B398,III_TAPPA!O:O))</f>
        <v/>
      </c>
      <c r="O398" s="26" t="str">
        <f>IF(SUMIF(IV_TAPPA!A:A,B398,IV_TAPPA!S:S)=0,"",SUMIF(IV_TAPPA!A:A,B398,IV_TAPPA!S:S))</f>
        <v/>
      </c>
      <c r="P398" s="26" t="str">
        <f>IF(SUMIF(V_TAPPA!A:A,B398,V_TAPPA!O:O)=0,"",SUMIF(V_TAPPA!A:A,B398,V_TAPPA!O:O))</f>
        <v/>
      </c>
      <c r="Q398" s="26" t="str">
        <f>IF(SUMIF(VI_TAPPA!A:A,B398,VI_TAPPA!O:O)=0,"",SUMIF(VI_TAPPA!A:A,B398,VI_TAPPA!O:O))</f>
        <v/>
      </c>
      <c r="R398" s="26" t="str">
        <f>IF(SUMIF(VII_TAPPA!A:A,B398,VII_TAPPA!O:O)=0,"",SUMIF(VII_TAPPA!A:A,B398,VII_TAPPA!O:O))</f>
        <v/>
      </c>
      <c r="S398" s="26" t="str">
        <f>IF(SUMIF(VIII_TAPPA!A:A,B398,VIII_TAPPA!O:O)=0,"",SUMIF(VIII_TAPPA!A:A,B398,VIII_TAPPA!O:O))</f>
        <v/>
      </c>
      <c r="T398" s="26">
        <f t="shared" si="38"/>
        <v>0</v>
      </c>
      <c r="U398" s="26">
        <f t="shared" si="39"/>
        <v>0</v>
      </c>
      <c r="V398" s="26">
        <f t="shared" si="40"/>
        <v>0</v>
      </c>
    </row>
    <row r="399" spans="1:22" ht="12.95" hidden="1" customHeight="1" x14ac:dyDescent="0.2">
      <c r="A399" s="25">
        <f t="shared" si="41"/>
        <v>398</v>
      </c>
      <c r="B399" s="64" t="str">
        <f t="shared" si="36"/>
        <v>LIVERINI_MICHELE_M06</v>
      </c>
      <c r="C399" s="22" t="s">
        <v>619</v>
      </c>
      <c r="D399" s="23" t="s">
        <v>15</v>
      </c>
      <c r="E399" s="23" t="str">
        <f>VLOOKUP(D399,CAT!$E$2:$F$26,2)</f>
        <v>M06</v>
      </c>
      <c r="F399" s="23" t="s">
        <v>618</v>
      </c>
      <c r="G399" s="39" t="s">
        <v>4</v>
      </c>
      <c r="H399" s="24">
        <v>24293</v>
      </c>
      <c r="I399" s="22" t="s">
        <v>821</v>
      </c>
      <c r="J399" s="23" t="s">
        <v>1194</v>
      </c>
      <c r="K399" s="22">
        <f t="shared" si="37"/>
        <v>0</v>
      </c>
      <c r="L399" s="23" t="str">
        <f>IF(SUMIF(I_TAPPA!A:A,B399,I_TAPPA!O:O)=0,"",SUMIF(I_TAPPA!A:A,B399,I_TAPPA!O:O))</f>
        <v/>
      </c>
      <c r="M399" s="26" t="str">
        <f>IF(SUMIF(II_TAPPA!A:A,B399,II_TAPPA!O:O)=0,"",SUMIF(II_TAPPA!A:A,B399,II_TAPPA!O:O))</f>
        <v/>
      </c>
      <c r="N399" s="26" t="str">
        <f>IF(SUMIF(III_TAPPA!A:A,B399,III_TAPPA!O:O)=0,"",SUMIF(III_TAPPA!A:A,B399,III_TAPPA!O:O))</f>
        <v/>
      </c>
      <c r="O399" s="26" t="str">
        <f>IF(SUMIF(IV_TAPPA!A:A,B399,IV_TAPPA!S:S)=0,"",SUMIF(IV_TAPPA!A:A,B399,IV_TAPPA!S:S))</f>
        <v/>
      </c>
      <c r="P399" s="26" t="str">
        <f>IF(SUMIF(V_TAPPA!A:A,B399,V_TAPPA!O:O)=0,"",SUMIF(V_TAPPA!A:A,B399,V_TAPPA!O:O))</f>
        <v/>
      </c>
      <c r="Q399" s="26" t="str">
        <f>IF(SUMIF(VI_TAPPA!A:A,B399,VI_TAPPA!O:O)=0,"",SUMIF(VI_TAPPA!A:A,B399,VI_TAPPA!O:O))</f>
        <v/>
      </c>
      <c r="R399" s="26" t="str">
        <f>IF(SUMIF(VII_TAPPA!A:A,B399,VII_TAPPA!O:O)=0,"",SUMIF(VII_TAPPA!A:A,B399,VII_TAPPA!O:O))</f>
        <v/>
      </c>
      <c r="S399" s="26" t="str">
        <f>IF(SUMIF(VIII_TAPPA!A:A,B399,VIII_TAPPA!O:O)=0,"",SUMIF(VIII_TAPPA!A:A,B399,VIII_TAPPA!O:O))</f>
        <v/>
      </c>
      <c r="T399" s="26">
        <f t="shared" si="38"/>
        <v>0</v>
      </c>
      <c r="U399" s="26">
        <f t="shared" si="39"/>
        <v>0</v>
      </c>
      <c r="V399" s="26">
        <f t="shared" si="40"/>
        <v>0</v>
      </c>
    </row>
    <row r="400" spans="1:22" ht="12.95" hidden="1" customHeight="1" x14ac:dyDescent="0.2">
      <c r="A400" s="25">
        <f t="shared" si="41"/>
        <v>399</v>
      </c>
      <c r="B400" s="64" t="str">
        <f t="shared" si="36"/>
        <v>MANNI_BRUNO_M05</v>
      </c>
      <c r="C400" s="22" t="s">
        <v>622</v>
      </c>
      <c r="D400" s="23" t="s">
        <v>29</v>
      </c>
      <c r="E400" s="23" t="str">
        <f>VLOOKUP(D400,CAT!$E$2:$F$26,2)</f>
        <v>M05</v>
      </c>
      <c r="F400" s="23" t="s">
        <v>623</v>
      </c>
      <c r="G400" s="39" t="s">
        <v>353</v>
      </c>
      <c r="H400" s="24">
        <v>25847</v>
      </c>
      <c r="I400" s="22" t="s">
        <v>821</v>
      </c>
      <c r="J400" s="23" t="s">
        <v>1194</v>
      </c>
      <c r="K400" s="22">
        <f t="shared" si="37"/>
        <v>0</v>
      </c>
      <c r="L400" s="23" t="str">
        <f>IF(SUMIF(I_TAPPA!A:A,B400,I_TAPPA!O:O)=0,"",SUMIF(I_TAPPA!A:A,B400,I_TAPPA!O:O))</f>
        <v/>
      </c>
      <c r="M400" s="26" t="str">
        <f>IF(SUMIF(II_TAPPA!A:A,B400,II_TAPPA!O:O)=0,"",SUMIF(II_TAPPA!A:A,B400,II_TAPPA!O:O))</f>
        <v/>
      </c>
      <c r="N400" s="26" t="str">
        <f>IF(SUMIF(III_TAPPA!A:A,B400,III_TAPPA!O:O)=0,"",SUMIF(III_TAPPA!A:A,B400,III_TAPPA!O:O))</f>
        <v/>
      </c>
      <c r="O400" s="26" t="str">
        <f>IF(SUMIF(IV_TAPPA!A:A,B400,IV_TAPPA!S:S)=0,"",SUMIF(IV_TAPPA!A:A,B400,IV_TAPPA!S:S))</f>
        <v/>
      </c>
      <c r="P400" s="26" t="str">
        <f>IF(SUMIF(V_TAPPA!A:A,B400,V_TAPPA!O:O)=0,"",SUMIF(V_TAPPA!A:A,B400,V_TAPPA!O:O))</f>
        <v/>
      </c>
      <c r="Q400" s="26" t="str">
        <f>IF(SUMIF(VI_TAPPA!A:A,B400,VI_TAPPA!O:O)=0,"",SUMIF(VI_TAPPA!A:A,B400,VI_TAPPA!O:O))</f>
        <v/>
      </c>
      <c r="R400" s="26" t="str">
        <f>IF(SUMIF(VII_TAPPA!A:A,B400,VII_TAPPA!O:O)=0,"",SUMIF(VII_TAPPA!A:A,B400,VII_TAPPA!O:O))</f>
        <v/>
      </c>
      <c r="S400" s="26" t="str">
        <f>IF(SUMIF(VIII_TAPPA!A:A,B400,VIII_TAPPA!O:O)=0,"",SUMIF(VIII_TAPPA!A:A,B400,VIII_TAPPA!O:O))</f>
        <v/>
      </c>
      <c r="T400" s="26">
        <f t="shared" si="38"/>
        <v>0</v>
      </c>
      <c r="U400" s="26">
        <f t="shared" si="39"/>
        <v>0</v>
      </c>
      <c r="V400" s="26">
        <f t="shared" si="40"/>
        <v>0</v>
      </c>
    </row>
    <row r="401" spans="1:22" ht="12.95" hidden="1" customHeight="1" x14ac:dyDescent="0.2">
      <c r="A401" s="25">
        <f t="shared" si="41"/>
        <v>400</v>
      </c>
      <c r="B401" s="64" t="str">
        <f t="shared" si="36"/>
        <v>MARCUCCIO_GUIDO_M03</v>
      </c>
      <c r="C401" s="22" t="s">
        <v>626</v>
      </c>
      <c r="D401" s="23" t="s">
        <v>3</v>
      </c>
      <c r="E401" s="23" t="str">
        <f>VLOOKUP(D401,CAT!$E$2:$F$26,2)</f>
        <v>M03</v>
      </c>
      <c r="F401" s="23" t="s">
        <v>337</v>
      </c>
      <c r="G401" s="39" t="s">
        <v>338</v>
      </c>
      <c r="H401" s="24">
        <v>29774</v>
      </c>
      <c r="I401" s="22" t="s">
        <v>821</v>
      </c>
      <c r="J401" s="23" t="s">
        <v>1194</v>
      </c>
      <c r="K401" s="22">
        <f t="shared" si="37"/>
        <v>0</v>
      </c>
      <c r="L401" s="23" t="str">
        <f>IF(SUMIF(I_TAPPA!A:A,B401,I_TAPPA!O:O)=0,"",SUMIF(I_TAPPA!A:A,B401,I_TAPPA!O:O))</f>
        <v/>
      </c>
      <c r="M401" s="26" t="str">
        <f>IF(SUMIF(II_TAPPA!A:A,B401,II_TAPPA!O:O)=0,"",SUMIF(II_TAPPA!A:A,B401,II_TAPPA!O:O))</f>
        <v/>
      </c>
      <c r="N401" s="26" t="str">
        <f>IF(SUMIF(III_TAPPA!A:A,B401,III_TAPPA!O:O)=0,"",SUMIF(III_TAPPA!A:A,B401,III_TAPPA!O:O))</f>
        <v/>
      </c>
      <c r="O401" s="26" t="str">
        <f>IF(SUMIF(IV_TAPPA!A:A,B401,IV_TAPPA!S:S)=0,"",SUMIF(IV_TAPPA!A:A,B401,IV_TAPPA!S:S))</f>
        <v/>
      </c>
      <c r="P401" s="26" t="str">
        <f>IF(SUMIF(V_TAPPA!A:A,B401,V_TAPPA!O:O)=0,"",SUMIF(V_TAPPA!A:A,B401,V_TAPPA!O:O))</f>
        <v/>
      </c>
      <c r="Q401" s="26" t="str">
        <f>IF(SUMIF(VI_TAPPA!A:A,B401,VI_TAPPA!O:O)=0,"",SUMIF(VI_TAPPA!A:A,B401,VI_TAPPA!O:O))</f>
        <v/>
      </c>
      <c r="R401" s="26" t="str">
        <f>IF(SUMIF(VII_TAPPA!A:A,B401,VII_TAPPA!O:O)=0,"",SUMIF(VII_TAPPA!A:A,B401,VII_TAPPA!O:O))</f>
        <v/>
      </c>
      <c r="S401" s="26" t="str">
        <f>IF(SUMIF(VIII_TAPPA!A:A,B401,VIII_TAPPA!O:O)=0,"",SUMIF(VIII_TAPPA!A:A,B401,VIII_TAPPA!O:O))</f>
        <v/>
      </c>
      <c r="T401" s="26">
        <f t="shared" si="38"/>
        <v>0</v>
      </c>
      <c r="U401" s="26">
        <f t="shared" si="39"/>
        <v>0</v>
      </c>
      <c r="V401" s="26">
        <f t="shared" si="40"/>
        <v>0</v>
      </c>
    </row>
    <row r="402" spans="1:22" ht="12.95" hidden="1" customHeight="1" x14ac:dyDescent="0.2">
      <c r="A402" s="25">
        <f t="shared" si="41"/>
        <v>401</v>
      </c>
      <c r="B402" s="64" t="str">
        <f t="shared" si="36"/>
        <v>MARENNA_DANIELE_M03</v>
      </c>
      <c r="C402" s="22" t="s">
        <v>627</v>
      </c>
      <c r="D402" s="23" t="s">
        <v>3</v>
      </c>
      <c r="E402" s="23" t="str">
        <f>VLOOKUP(D402,CAT!$E$2:$F$26,2)</f>
        <v>M03</v>
      </c>
      <c r="F402" s="23" t="s">
        <v>628</v>
      </c>
      <c r="G402" s="39" t="s">
        <v>629</v>
      </c>
      <c r="H402" s="24">
        <v>30992</v>
      </c>
      <c r="I402" s="22" t="s">
        <v>821</v>
      </c>
      <c r="J402" s="23" t="s">
        <v>1194</v>
      </c>
      <c r="K402" s="22">
        <f t="shared" si="37"/>
        <v>0</v>
      </c>
      <c r="L402" s="23" t="str">
        <f>IF(SUMIF(I_TAPPA!A:A,B402,I_TAPPA!O:O)=0,"",SUMIF(I_TAPPA!A:A,B402,I_TAPPA!O:O))</f>
        <v/>
      </c>
      <c r="M402" s="26" t="str">
        <f>IF(SUMIF(II_TAPPA!A:A,B402,II_TAPPA!O:O)=0,"",SUMIF(II_TAPPA!A:A,B402,II_TAPPA!O:O))</f>
        <v/>
      </c>
      <c r="N402" s="26" t="str">
        <f>IF(SUMIF(III_TAPPA!A:A,B402,III_TAPPA!O:O)=0,"",SUMIF(III_TAPPA!A:A,B402,III_TAPPA!O:O))</f>
        <v/>
      </c>
      <c r="O402" s="26" t="str">
        <f>IF(SUMIF(IV_TAPPA!A:A,B402,IV_TAPPA!S:S)=0,"",SUMIF(IV_TAPPA!A:A,B402,IV_TAPPA!S:S))</f>
        <v/>
      </c>
      <c r="P402" s="26" t="str">
        <f>IF(SUMIF(V_TAPPA!A:A,B402,V_TAPPA!O:O)=0,"",SUMIF(V_TAPPA!A:A,B402,V_TAPPA!O:O))</f>
        <v/>
      </c>
      <c r="Q402" s="26" t="str">
        <f>IF(SUMIF(VI_TAPPA!A:A,B402,VI_TAPPA!O:O)=0,"",SUMIF(VI_TAPPA!A:A,B402,VI_TAPPA!O:O))</f>
        <v/>
      </c>
      <c r="R402" s="26" t="str">
        <f>IF(SUMIF(VII_TAPPA!A:A,B402,VII_TAPPA!O:O)=0,"",SUMIF(VII_TAPPA!A:A,B402,VII_TAPPA!O:O))</f>
        <v/>
      </c>
      <c r="S402" s="26" t="str">
        <f>IF(SUMIF(VIII_TAPPA!A:A,B402,VIII_TAPPA!O:O)=0,"",SUMIF(VIII_TAPPA!A:A,B402,VIII_TAPPA!O:O))</f>
        <v/>
      </c>
      <c r="T402" s="26">
        <f t="shared" si="38"/>
        <v>0</v>
      </c>
      <c r="U402" s="26">
        <f t="shared" si="39"/>
        <v>0</v>
      </c>
      <c r="V402" s="26">
        <f t="shared" si="40"/>
        <v>0</v>
      </c>
    </row>
    <row r="403" spans="1:22" ht="12.95" hidden="1" customHeight="1" x14ac:dyDescent="0.2">
      <c r="A403" s="25">
        <f t="shared" si="41"/>
        <v>402</v>
      </c>
      <c r="B403" s="64" t="str">
        <f t="shared" si="36"/>
        <v>MASOTTI_GIOVANNI_M06</v>
      </c>
      <c r="C403" s="22" t="s">
        <v>630</v>
      </c>
      <c r="D403" s="23" t="s">
        <v>15</v>
      </c>
      <c r="E403" s="23" t="str">
        <f>VLOOKUP(D403,CAT!$E$2:$F$26,2)</f>
        <v>M06</v>
      </c>
      <c r="F403" s="23" t="s">
        <v>111</v>
      </c>
      <c r="G403" s="39" t="s">
        <v>34</v>
      </c>
      <c r="H403" s="24">
        <v>25043</v>
      </c>
      <c r="I403" s="22" t="s">
        <v>821</v>
      </c>
      <c r="J403" s="23" t="s">
        <v>1194</v>
      </c>
      <c r="K403" s="22">
        <f t="shared" si="37"/>
        <v>0</v>
      </c>
      <c r="L403" s="23" t="str">
        <f>IF(SUMIF(I_TAPPA!A:A,B403,I_TAPPA!O:O)=0,"",SUMIF(I_TAPPA!A:A,B403,I_TAPPA!O:O))</f>
        <v/>
      </c>
      <c r="M403" s="26" t="str">
        <f>IF(SUMIF(II_TAPPA!A:A,B403,II_TAPPA!O:O)=0,"",SUMIF(II_TAPPA!A:A,B403,II_TAPPA!O:O))</f>
        <v/>
      </c>
      <c r="N403" s="26" t="str">
        <f>IF(SUMIF(III_TAPPA!A:A,B403,III_TAPPA!O:O)=0,"",SUMIF(III_TAPPA!A:A,B403,III_TAPPA!O:O))</f>
        <v/>
      </c>
      <c r="O403" s="26" t="str">
        <f>IF(SUMIF(IV_TAPPA!A:A,B403,IV_TAPPA!S:S)=0,"",SUMIF(IV_TAPPA!A:A,B403,IV_TAPPA!S:S))</f>
        <v/>
      </c>
      <c r="P403" s="26" t="str">
        <f>IF(SUMIF(V_TAPPA!A:A,B403,V_TAPPA!O:O)=0,"",SUMIF(V_TAPPA!A:A,B403,V_TAPPA!O:O))</f>
        <v/>
      </c>
      <c r="Q403" s="26" t="str">
        <f>IF(SUMIF(VI_TAPPA!A:A,B403,VI_TAPPA!O:O)=0,"",SUMIF(VI_TAPPA!A:A,B403,VI_TAPPA!O:O))</f>
        <v/>
      </c>
      <c r="R403" s="26" t="str">
        <f>IF(SUMIF(VII_TAPPA!A:A,B403,VII_TAPPA!O:O)=0,"",SUMIF(VII_TAPPA!A:A,B403,VII_TAPPA!O:O))</f>
        <v/>
      </c>
      <c r="S403" s="26" t="str">
        <f>IF(SUMIF(VIII_TAPPA!A:A,B403,VIII_TAPPA!O:O)=0,"",SUMIF(VIII_TAPPA!A:A,B403,VIII_TAPPA!O:O))</f>
        <v/>
      </c>
      <c r="T403" s="26">
        <f t="shared" si="38"/>
        <v>0</v>
      </c>
      <c r="U403" s="26">
        <f t="shared" si="39"/>
        <v>0</v>
      </c>
      <c r="V403" s="26">
        <f t="shared" si="40"/>
        <v>0</v>
      </c>
    </row>
    <row r="404" spans="1:22" ht="12.95" hidden="1" customHeight="1" x14ac:dyDescent="0.2">
      <c r="A404" s="25">
        <f t="shared" si="41"/>
        <v>403</v>
      </c>
      <c r="B404" s="64" t="str">
        <f t="shared" si="36"/>
        <v>MASSARO_VITTORIO_M05</v>
      </c>
      <c r="C404" s="22" t="s">
        <v>631</v>
      </c>
      <c r="D404" s="23" t="s">
        <v>29</v>
      </c>
      <c r="E404" s="23" t="str">
        <f>VLOOKUP(D404,CAT!$E$2:$F$26,2)</f>
        <v>M05</v>
      </c>
      <c r="F404" s="23" t="s">
        <v>150</v>
      </c>
      <c r="G404" s="39" t="s">
        <v>23</v>
      </c>
      <c r="H404" s="24">
        <v>27202</v>
      </c>
      <c r="I404" s="22" t="s">
        <v>821</v>
      </c>
      <c r="J404" s="23" t="s">
        <v>1194</v>
      </c>
      <c r="K404" s="22">
        <f t="shared" si="37"/>
        <v>0</v>
      </c>
      <c r="L404" s="23" t="str">
        <f>IF(SUMIF(I_TAPPA!A:A,B404,I_TAPPA!O:O)=0,"",SUMIF(I_TAPPA!A:A,B404,I_TAPPA!O:O))</f>
        <v/>
      </c>
      <c r="M404" s="26" t="str">
        <f>IF(SUMIF(II_TAPPA!A:A,B404,II_TAPPA!O:O)=0,"",SUMIF(II_TAPPA!A:A,B404,II_TAPPA!O:O))</f>
        <v/>
      </c>
      <c r="N404" s="26" t="str">
        <f>IF(SUMIF(III_TAPPA!A:A,B404,III_TAPPA!O:O)=0,"",SUMIF(III_TAPPA!A:A,B404,III_TAPPA!O:O))</f>
        <v/>
      </c>
      <c r="O404" s="26" t="str">
        <f>IF(SUMIF(IV_TAPPA!A:A,B404,IV_TAPPA!S:S)=0,"",SUMIF(IV_TAPPA!A:A,B404,IV_TAPPA!S:S))</f>
        <v/>
      </c>
      <c r="P404" s="26" t="str">
        <f>IF(SUMIF(V_TAPPA!A:A,B404,V_TAPPA!O:O)=0,"",SUMIF(V_TAPPA!A:A,B404,V_TAPPA!O:O))</f>
        <v/>
      </c>
      <c r="Q404" s="26" t="str">
        <f>IF(SUMIF(VI_TAPPA!A:A,B404,VI_TAPPA!O:O)=0,"",SUMIF(VI_TAPPA!A:A,B404,VI_TAPPA!O:O))</f>
        <v/>
      </c>
      <c r="R404" s="26" t="str">
        <f>IF(SUMIF(VII_TAPPA!A:A,B404,VII_TAPPA!O:O)=0,"",SUMIF(VII_TAPPA!A:A,B404,VII_TAPPA!O:O))</f>
        <v/>
      </c>
      <c r="S404" s="26" t="str">
        <f>IF(SUMIF(VIII_TAPPA!A:A,B404,VIII_TAPPA!O:O)=0,"",SUMIF(VIII_TAPPA!A:A,B404,VIII_TAPPA!O:O))</f>
        <v/>
      </c>
      <c r="T404" s="26">
        <f t="shared" si="38"/>
        <v>0</v>
      </c>
      <c r="U404" s="26">
        <f t="shared" si="39"/>
        <v>0</v>
      </c>
      <c r="V404" s="26">
        <f t="shared" si="40"/>
        <v>0</v>
      </c>
    </row>
    <row r="405" spans="1:22" ht="12.95" hidden="1" customHeight="1" x14ac:dyDescent="0.2">
      <c r="A405" s="25">
        <f t="shared" si="41"/>
        <v>404</v>
      </c>
      <c r="B405" s="64" t="str">
        <f t="shared" si="36"/>
        <v>MATURO_GIANFRANCO_M04</v>
      </c>
      <c r="C405" s="22" t="s">
        <v>632</v>
      </c>
      <c r="D405" s="23" t="s">
        <v>7</v>
      </c>
      <c r="E405" s="23" t="str">
        <f>VLOOKUP(D405,CAT!$E$2:$F$26,2)</f>
        <v>M04</v>
      </c>
      <c r="F405" s="23" t="s">
        <v>633</v>
      </c>
      <c r="G405" s="39" t="s">
        <v>151</v>
      </c>
      <c r="H405" s="24">
        <v>27863</v>
      </c>
      <c r="I405" s="22" t="s">
        <v>821</v>
      </c>
      <c r="J405" s="23" t="s">
        <v>1194</v>
      </c>
      <c r="K405" s="22">
        <f t="shared" si="37"/>
        <v>0</v>
      </c>
      <c r="L405" s="23" t="str">
        <f>IF(SUMIF(I_TAPPA!A:A,B405,I_TAPPA!O:O)=0,"",SUMIF(I_TAPPA!A:A,B405,I_TAPPA!O:O))</f>
        <v/>
      </c>
      <c r="M405" s="26" t="str">
        <f>IF(SUMIF(II_TAPPA!A:A,B405,II_TAPPA!O:O)=0,"",SUMIF(II_TAPPA!A:A,B405,II_TAPPA!O:O))</f>
        <v/>
      </c>
      <c r="N405" s="26" t="str">
        <f>IF(SUMIF(III_TAPPA!A:A,B405,III_TAPPA!O:O)=0,"",SUMIF(III_TAPPA!A:A,B405,III_TAPPA!O:O))</f>
        <v/>
      </c>
      <c r="O405" s="26" t="str">
        <f>IF(SUMIF(IV_TAPPA!A:A,B405,IV_TAPPA!S:S)=0,"",SUMIF(IV_TAPPA!A:A,B405,IV_TAPPA!S:S))</f>
        <v/>
      </c>
      <c r="P405" s="26" t="str">
        <f>IF(SUMIF(V_TAPPA!A:A,B405,V_TAPPA!O:O)=0,"",SUMIF(V_TAPPA!A:A,B405,V_TAPPA!O:O))</f>
        <v/>
      </c>
      <c r="Q405" s="26" t="str">
        <f>IF(SUMIF(VI_TAPPA!A:A,B405,VI_TAPPA!O:O)=0,"",SUMIF(VI_TAPPA!A:A,B405,VI_TAPPA!O:O))</f>
        <v/>
      </c>
      <c r="R405" s="26" t="str">
        <f>IF(SUMIF(VII_TAPPA!A:A,B405,VII_TAPPA!O:O)=0,"",SUMIF(VII_TAPPA!A:A,B405,VII_TAPPA!O:O))</f>
        <v/>
      </c>
      <c r="S405" s="26" t="str">
        <f>IF(SUMIF(VIII_TAPPA!A:A,B405,VIII_TAPPA!O:O)=0,"",SUMIF(VIII_TAPPA!A:A,B405,VIII_TAPPA!O:O))</f>
        <v/>
      </c>
      <c r="T405" s="26">
        <f t="shared" si="38"/>
        <v>0</v>
      </c>
      <c r="U405" s="26">
        <f t="shared" si="39"/>
        <v>0</v>
      </c>
      <c r="V405" s="26">
        <f t="shared" si="40"/>
        <v>0</v>
      </c>
    </row>
    <row r="406" spans="1:22" ht="12.95" hidden="1" customHeight="1" x14ac:dyDescent="0.2">
      <c r="A406" s="25">
        <f t="shared" si="41"/>
        <v>405</v>
      </c>
      <c r="B406" s="64" t="str">
        <f t="shared" si="36"/>
        <v>MICCO_GIUSEPPE_M07</v>
      </c>
      <c r="C406" s="22" t="s">
        <v>635</v>
      </c>
      <c r="D406" s="23" t="s">
        <v>17</v>
      </c>
      <c r="E406" s="23" t="str">
        <f>VLOOKUP(D406,CAT!$E$2:$F$26,2)</f>
        <v>M07</v>
      </c>
      <c r="F406" s="23" t="s">
        <v>113</v>
      </c>
      <c r="G406" s="39" t="s">
        <v>21</v>
      </c>
      <c r="H406" s="24">
        <v>23412</v>
      </c>
      <c r="I406" s="22" t="s">
        <v>821</v>
      </c>
      <c r="J406" s="23" t="s">
        <v>1194</v>
      </c>
      <c r="K406" s="22">
        <f t="shared" si="37"/>
        <v>0</v>
      </c>
      <c r="L406" s="23" t="str">
        <f>IF(SUMIF(I_TAPPA!A:A,B406,I_TAPPA!O:O)=0,"",SUMIF(I_TAPPA!A:A,B406,I_TAPPA!O:O))</f>
        <v/>
      </c>
      <c r="M406" s="26" t="str">
        <f>IF(SUMIF(II_TAPPA!A:A,B406,II_TAPPA!O:O)=0,"",SUMIF(II_TAPPA!A:A,B406,II_TAPPA!O:O))</f>
        <v/>
      </c>
      <c r="N406" s="26" t="str">
        <f>IF(SUMIF(III_TAPPA!A:A,B406,III_TAPPA!O:O)=0,"",SUMIF(III_TAPPA!A:A,B406,III_TAPPA!O:O))</f>
        <v/>
      </c>
      <c r="O406" s="26" t="str">
        <f>IF(SUMIF(IV_TAPPA!A:A,B406,IV_TAPPA!S:S)=0,"",SUMIF(IV_TAPPA!A:A,B406,IV_TAPPA!S:S))</f>
        <v/>
      </c>
      <c r="P406" s="26" t="str">
        <f>IF(SUMIF(V_TAPPA!A:A,B406,V_TAPPA!O:O)=0,"",SUMIF(V_TAPPA!A:A,B406,V_TAPPA!O:O))</f>
        <v/>
      </c>
      <c r="Q406" s="26" t="str">
        <f>IF(SUMIF(VI_TAPPA!A:A,B406,VI_TAPPA!O:O)=0,"",SUMIF(VI_TAPPA!A:A,B406,VI_TAPPA!O:O))</f>
        <v/>
      </c>
      <c r="R406" s="26" t="str">
        <f>IF(SUMIF(VII_TAPPA!A:A,B406,VII_TAPPA!O:O)=0,"",SUMIF(VII_TAPPA!A:A,B406,VII_TAPPA!O:O))</f>
        <v/>
      </c>
      <c r="S406" s="26" t="str">
        <f>IF(SUMIF(VIII_TAPPA!A:A,B406,VIII_TAPPA!O:O)=0,"",SUMIF(VIII_TAPPA!A:A,B406,VIII_TAPPA!O:O))</f>
        <v/>
      </c>
      <c r="T406" s="26">
        <f t="shared" si="38"/>
        <v>0</v>
      </c>
      <c r="U406" s="26">
        <f t="shared" si="39"/>
        <v>0</v>
      </c>
      <c r="V406" s="26">
        <f t="shared" si="40"/>
        <v>0</v>
      </c>
    </row>
    <row r="407" spans="1:22" ht="12.95" hidden="1" customHeight="1" x14ac:dyDescent="0.2">
      <c r="A407" s="25">
        <f t="shared" si="41"/>
        <v>406</v>
      </c>
      <c r="B407" s="64" t="str">
        <f t="shared" si="36"/>
        <v>MONGILLO_SALVATORE_M05</v>
      </c>
      <c r="C407" s="22" t="s">
        <v>636</v>
      </c>
      <c r="D407" s="23" t="s">
        <v>29</v>
      </c>
      <c r="E407" s="23" t="str">
        <f>VLOOKUP(D407,CAT!$E$2:$F$26,2)</f>
        <v>M05</v>
      </c>
      <c r="F407" s="23" t="s">
        <v>348</v>
      </c>
      <c r="G407" s="39" t="s">
        <v>140</v>
      </c>
      <c r="H407" s="24">
        <v>27081</v>
      </c>
      <c r="I407" s="22" t="s">
        <v>821</v>
      </c>
      <c r="J407" s="23" t="s">
        <v>1194</v>
      </c>
      <c r="K407" s="22">
        <f t="shared" si="37"/>
        <v>0</v>
      </c>
      <c r="L407" s="23" t="str">
        <f>IF(SUMIF(I_TAPPA!A:A,B407,I_TAPPA!O:O)=0,"",SUMIF(I_TAPPA!A:A,B407,I_TAPPA!O:O))</f>
        <v/>
      </c>
      <c r="M407" s="26" t="str">
        <f>IF(SUMIF(II_TAPPA!A:A,B407,II_TAPPA!O:O)=0,"",SUMIF(II_TAPPA!A:A,B407,II_TAPPA!O:O))</f>
        <v/>
      </c>
      <c r="N407" s="26" t="str">
        <f>IF(SUMIF(III_TAPPA!A:A,B407,III_TAPPA!O:O)=0,"",SUMIF(III_TAPPA!A:A,B407,III_TAPPA!O:O))</f>
        <v/>
      </c>
      <c r="O407" s="26" t="str">
        <f>IF(SUMIF(IV_TAPPA!A:A,B407,IV_TAPPA!S:S)=0,"",SUMIF(IV_TAPPA!A:A,B407,IV_TAPPA!S:S))</f>
        <v/>
      </c>
      <c r="P407" s="26" t="str">
        <f>IF(SUMIF(V_TAPPA!A:A,B407,V_TAPPA!O:O)=0,"",SUMIF(V_TAPPA!A:A,B407,V_TAPPA!O:O))</f>
        <v/>
      </c>
      <c r="Q407" s="26" t="str">
        <f>IF(SUMIF(VI_TAPPA!A:A,B407,VI_TAPPA!O:O)=0,"",SUMIF(VI_TAPPA!A:A,B407,VI_TAPPA!O:O))</f>
        <v/>
      </c>
      <c r="R407" s="26" t="str">
        <f>IF(SUMIF(VII_TAPPA!A:A,B407,VII_TAPPA!O:O)=0,"",SUMIF(VII_TAPPA!A:A,B407,VII_TAPPA!O:O))</f>
        <v/>
      </c>
      <c r="S407" s="26" t="str">
        <f>IF(SUMIF(VIII_TAPPA!A:A,B407,VIII_TAPPA!O:O)=0,"",SUMIF(VIII_TAPPA!A:A,B407,VIII_TAPPA!O:O))</f>
        <v/>
      </c>
      <c r="T407" s="26">
        <f t="shared" si="38"/>
        <v>0</v>
      </c>
      <c r="U407" s="26">
        <f t="shared" si="39"/>
        <v>0</v>
      </c>
      <c r="V407" s="26">
        <f t="shared" si="40"/>
        <v>0</v>
      </c>
    </row>
    <row r="408" spans="1:22" ht="12.95" hidden="1" customHeight="1" x14ac:dyDescent="0.2">
      <c r="A408" s="25">
        <f t="shared" si="41"/>
        <v>407</v>
      </c>
      <c r="B408" s="64" t="str">
        <f t="shared" si="36"/>
        <v>MORELLI_CONCETTINA_F2</v>
      </c>
      <c r="C408" s="22" t="s">
        <v>637</v>
      </c>
      <c r="D408" s="23" t="s">
        <v>12</v>
      </c>
      <c r="E408" s="23" t="str">
        <f>VLOOKUP(D408,CAT!$E$2:$F$26,2)</f>
        <v>F2</v>
      </c>
      <c r="F408" s="23" t="s">
        <v>638</v>
      </c>
      <c r="G408" s="39" t="s">
        <v>639</v>
      </c>
      <c r="H408" s="24">
        <v>31277</v>
      </c>
      <c r="I408" s="22" t="s">
        <v>821</v>
      </c>
      <c r="J408" s="23" t="s">
        <v>1194</v>
      </c>
      <c r="K408" s="22">
        <f t="shared" si="37"/>
        <v>0</v>
      </c>
      <c r="L408" s="23" t="str">
        <f>IF(SUMIF(I_TAPPA!A:A,B408,I_TAPPA!O:O)=0,"",SUMIF(I_TAPPA!A:A,B408,I_TAPPA!O:O))</f>
        <v/>
      </c>
      <c r="M408" s="26" t="str">
        <f>IF(SUMIF(II_TAPPA!A:A,B408,II_TAPPA!O:O)=0,"",SUMIF(II_TAPPA!A:A,B408,II_TAPPA!O:O))</f>
        <v/>
      </c>
      <c r="N408" s="26" t="str">
        <f>IF(SUMIF(III_TAPPA!A:A,B408,III_TAPPA!O:O)=0,"",SUMIF(III_TAPPA!A:A,B408,III_TAPPA!O:O))</f>
        <v/>
      </c>
      <c r="O408" s="26" t="str">
        <f>IF(SUMIF(IV_TAPPA!A:A,B408,IV_TAPPA!S:S)=0,"",SUMIF(IV_TAPPA!A:A,B408,IV_TAPPA!S:S))</f>
        <v/>
      </c>
      <c r="P408" s="26" t="str">
        <f>IF(SUMIF(V_TAPPA!A:A,B408,V_TAPPA!O:O)=0,"",SUMIF(V_TAPPA!A:A,B408,V_TAPPA!O:O))</f>
        <v/>
      </c>
      <c r="Q408" s="26" t="str">
        <f>IF(SUMIF(VI_TAPPA!A:A,B408,VI_TAPPA!O:O)=0,"",SUMIF(VI_TAPPA!A:A,B408,VI_TAPPA!O:O))</f>
        <v/>
      </c>
      <c r="R408" s="26" t="str">
        <f>IF(SUMIF(VII_TAPPA!A:A,B408,VII_TAPPA!O:O)=0,"",SUMIF(VII_TAPPA!A:A,B408,VII_TAPPA!O:O))</f>
        <v/>
      </c>
      <c r="S408" s="26" t="str">
        <f>IF(SUMIF(VIII_TAPPA!A:A,B408,VIII_TAPPA!O:O)=0,"",SUMIF(VIII_TAPPA!A:A,B408,VIII_TAPPA!O:O))</f>
        <v/>
      </c>
      <c r="T408" s="26">
        <f t="shared" si="38"/>
        <v>0</v>
      </c>
      <c r="U408" s="26">
        <f t="shared" si="39"/>
        <v>0</v>
      </c>
      <c r="V408" s="26">
        <f t="shared" si="40"/>
        <v>0</v>
      </c>
    </row>
    <row r="409" spans="1:22" ht="12.95" hidden="1" customHeight="1" x14ac:dyDescent="0.2">
      <c r="A409" s="25">
        <f t="shared" si="41"/>
        <v>408</v>
      </c>
      <c r="B409" s="64" t="str">
        <f t="shared" si="36"/>
        <v>MORONE_NICOLA_M04</v>
      </c>
      <c r="C409" s="22" t="s">
        <v>640</v>
      </c>
      <c r="D409" s="23" t="s">
        <v>7</v>
      </c>
      <c r="E409" s="23" t="str">
        <f>VLOOKUP(D409,CAT!$E$2:$F$26,2)</f>
        <v>M04</v>
      </c>
      <c r="F409" s="23" t="s">
        <v>152</v>
      </c>
      <c r="G409" s="39" t="s">
        <v>46</v>
      </c>
      <c r="H409" s="24">
        <v>28644</v>
      </c>
      <c r="I409" s="22" t="s">
        <v>821</v>
      </c>
      <c r="J409" s="23" t="s">
        <v>1194</v>
      </c>
      <c r="K409" s="22">
        <f t="shared" si="37"/>
        <v>0</v>
      </c>
      <c r="L409" s="23" t="str">
        <f>IF(SUMIF(I_TAPPA!A:A,B409,I_TAPPA!O:O)=0,"",SUMIF(I_TAPPA!A:A,B409,I_TAPPA!O:O))</f>
        <v/>
      </c>
      <c r="M409" s="26" t="str">
        <f>IF(SUMIF(II_TAPPA!A:A,B409,II_TAPPA!O:O)=0,"",SUMIF(II_TAPPA!A:A,B409,II_TAPPA!O:O))</f>
        <v/>
      </c>
      <c r="N409" s="26" t="str">
        <f>IF(SUMIF(III_TAPPA!A:A,B409,III_TAPPA!O:O)=0,"",SUMIF(III_TAPPA!A:A,B409,III_TAPPA!O:O))</f>
        <v/>
      </c>
      <c r="O409" s="26" t="str">
        <f>IF(SUMIF(IV_TAPPA!A:A,B409,IV_TAPPA!S:S)=0,"",SUMIF(IV_TAPPA!A:A,B409,IV_TAPPA!S:S))</f>
        <v/>
      </c>
      <c r="P409" s="26" t="str">
        <f>IF(SUMIF(V_TAPPA!A:A,B409,V_TAPPA!O:O)=0,"",SUMIF(V_TAPPA!A:A,B409,V_TAPPA!O:O))</f>
        <v/>
      </c>
      <c r="Q409" s="26" t="str">
        <f>IF(SUMIF(VI_TAPPA!A:A,B409,VI_TAPPA!O:O)=0,"",SUMIF(VI_TAPPA!A:A,B409,VI_TAPPA!O:O))</f>
        <v/>
      </c>
      <c r="R409" s="26" t="str">
        <f>IF(SUMIF(VII_TAPPA!A:A,B409,VII_TAPPA!O:O)=0,"",SUMIF(VII_TAPPA!A:A,B409,VII_TAPPA!O:O))</f>
        <v/>
      </c>
      <c r="S409" s="26" t="str">
        <f>IF(SUMIF(VIII_TAPPA!A:A,B409,VIII_TAPPA!O:O)=0,"",SUMIF(VIII_TAPPA!A:A,B409,VIII_TAPPA!O:O))</f>
        <v/>
      </c>
      <c r="T409" s="26">
        <f t="shared" si="38"/>
        <v>0</v>
      </c>
      <c r="U409" s="26">
        <f t="shared" si="39"/>
        <v>0</v>
      </c>
      <c r="V409" s="26">
        <f t="shared" si="40"/>
        <v>0</v>
      </c>
    </row>
    <row r="410" spans="1:22" ht="12.95" hidden="1" customHeight="1" x14ac:dyDescent="0.2">
      <c r="A410" s="25">
        <f t="shared" si="41"/>
        <v>409</v>
      </c>
      <c r="B410" s="64" t="str">
        <f t="shared" si="36"/>
        <v>MORTARUOLO_ERASMO_M04</v>
      </c>
      <c r="C410" s="22" t="s">
        <v>641</v>
      </c>
      <c r="D410" s="23" t="s">
        <v>7</v>
      </c>
      <c r="E410" s="23" t="str">
        <f>VLOOKUP(D410,CAT!$E$2:$F$26,2)</f>
        <v>M04</v>
      </c>
      <c r="F410" s="23" t="s">
        <v>642</v>
      </c>
      <c r="G410" s="39" t="s">
        <v>643</v>
      </c>
      <c r="H410" s="24">
        <v>28825</v>
      </c>
      <c r="I410" s="22" t="s">
        <v>821</v>
      </c>
      <c r="J410" s="23" t="s">
        <v>1194</v>
      </c>
      <c r="K410" s="22">
        <f t="shared" si="37"/>
        <v>0</v>
      </c>
      <c r="L410" s="23" t="str">
        <f>IF(SUMIF(I_TAPPA!A:A,B410,I_TAPPA!O:O)=0,"",SUMIF(I_TAPPA!A:A,B410,I_TAPPA!O:O))</f>
        <v/>
      </c>
      <c r="M410" s="26" t="str">
        <f>IF(SUMIF(II_TAPPA!A:A,B410,II_TAPPA!O:O)=0,"",SUMIF(II_TAPPA!A:A,B410,II_TAPPA!O:O))</f>
        <v/>
      </c>
      <c r="N410" s="26" t="str">
        <f>IF(SUMIF(III_TAPPA!A:A,B410,III_TAPPA!O:O)=0,"",SUMIF(III_TAPPA!A:A,B410,III_TAPPA!O:O))</f>
        <v/>
      </c>
      <c r="O410" s="26" t="str">
        <f>IF(SUMIF(IV_TAPPA!A:A,B410,IV_TAPPA!S:S)=0,"",SUMIF(IV_TAPPA!A:A,B410,IV_TAPPA!S:S))</f>
        <v/>
      </c>
      <c r="P410" s="26" t="str">
        <f>IF(SUMIF(V_TAPPA!A:A,B410,V_TAPPA!O:O)=0,"",SUMIF(V_TAPPA!A:A,B410,V_TAPPA!O:O))</f>
        <v/>
      </c>
      <c r="Q410" s="26" t="str">
        <f>IF(SUMIF(VI_TAPPA!A:A,B410,VI_TAPPA!O:O)=0,"",SUMIF(VI_TAPPA!A:A,B410,VI_TAPPA!O:O))</f>
        <v/>
      </c>
      <c r="R410" s="26" t="str">
        <f>IF(SUMIF(VII_TAPPA!A:A,B410,VII_TAPPA!O:O)=0,"",SUMIF(VII_TAPPA!A:A,B410,VII_TAPPA!O:O))</f>
        <v/>
      </c>
      <c r="S410" s="26" t="str">
        <f>IF(SUMIF(VIII_TAPPA!A:A,B410,VIII_TAPPA!O:O)=0,"",SUMIF(VIII_TAPPA!A:A,B410,VIII_TAPPA!O:O))</f>
        <v/>
      </c>
      <c r="T410" s="26">
        <f t="shared" si="38"/>
        <v>0</v>
      </c>
      <c r="U410" s="26">
        <f t="shared" si="39"/>
        <v>0</v>
      </c>
      <c r="V410" s="26">
        <f t="shared" si="40"/>
        <v>0</v>
      </c>
    </row>
    <row r="411" spans="1:22" ht="12.95" hidden="1" customHeight="1" x14ac:dyDescent="0.2">
      <c r="A411" s="25">
        <f t="shared" si="41"/>
        <v>410</v>
      </c>
      <c r="B411" s="64" t="str">
        <f t="shared" si="36"/>
        <v>NORELLI_ANTONIO_M02</v>
      </c>
      <c r="C411" s="22" t="s">
        <v>644</v>
      </c>
      <c r="D411" s="23" t="s">
        <v>20</v>
      </c>
      <c r="E411" s="23" t="str">
        <f>VLOOKUP(D411,CAT!$E$2:$F$26,2)</f>
        <v>M02</v>
      </c>
      <c r="F411" s="23" t="s">
        <v>307</v>
      </c>
      <c r="G411" s="39" t="s">
        <v>22</v>
      </c>
      <c r="H411" s="24">
        <v>31623</v>
      </c>
      <c r="I411" s="22" t="s">
        <v>821</v>
      </c>
      <c r="J411" s="23" t="s">
        <v>1194</v>
      </c>
      <c r="K411" s="22">
        <f t="shared" si="37"/>
        <v>0</v>
      </c>
      <c r="L411" s="23" t="str">
        <f>IF(SUMIF(I_TAPPA!A:A,B411,I_TAPPA!O:O)=0,"",SUMIF(I_TAPPA!A:A,B411,I_TAPPA!O:O))</f>
        <v/>
      </c>
      <c r="M411" s="26" t="str">
        <f>IF(SUMIF(II_TAPPA!A:A,B411,II_TAPPA!O:O)=0,"",SUMIF(II_TAPPA!A:A,B411,II_TAPPA!O:O))</f>
        <v/>
      </c>
      <c r="N411" s="26" t="str">
        <f>IF(SUMIF(III_TAPPA!A:A,B411,III_TAPPA!O:O)=0,"",SUMIF(III_TAPPA!A:A,B411,III_TAPPA!O:O))</f>
        <v/>
      </c>
      <c r="O411" s="26" t="str">
        <f>IF(SUMIF(IV_TAPPA!A:A,B411,IV_TAPPA!S:S)=0,"",SUMIF(IV_TAPPA!A:A,B411,IV_TAPPA!S:S))</f>
        <v/>
      </c>
      <c r="P411" s="26" t="str">
        <f>IF(SUMIF(V_TAPPA!A:A,B411,V_TAPPA!O:O)=0,"",SUMIF(V_TAPPA!A:A,B411,V_TAPPA!O:O))</f>
        <v/>
      </c>
      <c r="Q411" s="26" t="str">
        <f>IF(SUMIF(VI_TAPPA!A:A,B411,VI_TAPPA!O:O)=0,"",SUMIF(VI_TAPPA!A:A,B411,VI_TAPPA!O:O))</f>
        <v/>
      </c>
      <c r="R411" s="26" t="str">
        <f>IF(SUMIF(VII_TAPPA!A:A,B411,VII_TAPPA!O:O)=0,"",SUMIF(VII_TAPPA!A:A,B411,VII_TAPPA!O:O))</f>
        <v/>
      </c>
      <c r="S411" s="26" t="str">
        <f>IF(SUMIF(VIII_TAPPA!A:A,B411,VIII_TAPPA!O:O)=0,"",SUMIF(VIII_TAPPA!A:A,B411,VIII_TAPPA!O:O))</f>
        <v/>
      </c>
      <c r="T411" s="26">
        <f t="shared" si="38"/>
        <v>0</v>
      </c>
      <c r="U411" s="26">
        <f t="shared" si="39"/>
        <v>0</v>
      </c>
      <c r="V411" s="26">
        <f t="shared" si="40"/>
        <v>0</v>
      </c>
    </row>
    <row r="412" spans="1:22" ht="12.95" hidden="1" customHeight="1" x14ac:dyDescent="0.2">
      <c r="A412" s="25">
        <f t="shared" si="41"/>
        <v>411</v>
      </c>
      <c r="B412" s="64" t="str">
        <f t="shared" si="36"/>
        <v>PACELLI_ANTONIO_M01</v>
      </c>
      <c r="C412" s="22" t="s">
        <v>645</v>
      </c>
      <c r="D412" s="23" t="s">
        <v>120</v>
      </c>
      <c r="E412" s="23" t="str">
        <f>VLOOKUP(D412,CAT!$E$2:$F$26,2)</f>
        <v>M01</v>
      </c>
      <c r="F412" s="23" t="s">
        <v>646</v>
      </c>
      <c r="G412" s="39" t="s">
        <v>22</v>
      </c>
      <c r="H412" s="24">
        <v>37207</v>
      </c>
      <c r="I412" s="22" t="s">
        <v>821</v>
      </c>
      <c r="J412" s="23" t="s">
        <v>1194</v>
      </c>
      <c r="K412" s="22">
        <f t="shared" si="37"/>
        <v>0</v>
      </c>
      <c r="L412" s="23" t="str">
        <f>IF(SUMIF(I_TAPPA!A:A,B412,I_TAPPA!O:O)=0,"",SUMIF(I_TAPPA!A:A,B412,I_TAPPA!O:O))</f>
        <v/>
      </c>
      <c r="M412" s="26" t="str">
        <f>IF(SUMIF(II_TAPPA!A:A,B412,II_TAPPA!O:O)=0,"",SUMIF(II_TAPPA!A:A,B412,II_TAPPA!O:O))</f>
        <v/>
      </c>
      <c r="N412" s="26" t="str">
        <f>IF(SUMIF(III_TAPPA!A:A,B412,III_TAPPA!O:O)=0,"",SUMIF(III_TAPPA!A:A,B412,III_TAPPA!O:O))</f>
        <v/>
      </c>
      <c r="O412" s="26" t="str">
        <f>IF(SUMIF(IV_TAPPA!A:A,B412,IV_TAPPA!S:S)=0,"",SUMIF(IV_TAPPA!A:A,B412,IV_TAPPA!S:S))</f>
        <v/>
      </c>
      <c r="P412" s="26" t="str">
        <f>IF(SUMIF(V_TAPPA!A:A,B412,V_TAPPA!O:O)=0,"",SUMIF(V_TAPPA!A:A,B412,V_TAPPA!O:O))</f>
        <v/>
      </c>
      <c r="Q412" s="26" t="str">
        <f>IF(SUMIF(VI_TAPPA!A:A,B412,VI_TAPPA!O:O)=0,"",SUMIF(VI_TAPPA!A:A,B412,VI_TAPPA!O:O))</f>
        <v/>
      </c>
      <c r="R412" s="26" t="str">
        <f>IF(SUMIF(VII_TAPPA!A:A,B412,VII_TAPPA!O:O)=0,"",SUMIF(VII_TAPPA!A:A,B412,VII_TAPPA!O:O))</f>
        <v/>
      </c>
      <c r="S412" s="26" t="str">
        <f>IF(SUMIF(VIII_TAPPA!A:A,B412,VIII_TAPPA!O:O)=0,"",SUMIF(VIII_TAPPA!A:A,B412,VIII_TAPPA!O:O))</f>
        <v/>
      </c>
      <c r="T412" s="26">
        <f t="shared" si="38"/>
        <v>0</v>
      </c>
      <c r="U412" s="26">
        <f t="shared" si="39"/>
        <v>0</v>
      </c>
      <c r="V412" s="26">
        <f t="shared" si="40"/>
        <v>0</v>
      </c>
    </row>
    <row r="413" spans="1:22" ht="12.95" hidden="1" customHeight="1" x14ac:dyDescent="0.2">
      <c r="A413" s="25">
        <f t="shared" si="41"/>
        <v>412</v>
      </c>
      <c r="B413" s="64" t="str">
        <f t="shared" si="36"/>
        <v>PACELLI_MARIA_F4</v>
      </c>
      <c r="C413" s="22" t="s">
        <v>802</v>
      </c>
      <c r="D413" s="23" t="s">
        <v>32</v>
      </c>
      <c r="E413" s="23" t="str">
        <f>VLOOKUP(D413,CAT!$E$2:$F$26,2)</f>
        <v>F4</v>
      </c>
      <c r="F413" s="23" t="s">
        <v>646</v>
      </c>
      <c r="G413" s="39" t="s">
        <v>96</v>
      </c>
      <c r="H413" s="24">
        <v>28546</v>
      </c>
      <c r="I413" s="22" t="s">
        <v>821</v>
      </c>
      <c r="J413" s="23" t="s">
        <v>1194</v>
      </c>
      <c r="K413" s="22">
        <f t="shared" si="37"/>
        <v>0</v>
      </c>
      <c r="L413" s="23" t="str">
        <f>IF(SUMIF(I_TAPPA!A:A,B413,I_TAPPA!O:O)=0,"",SUMIF(I_TAPPA!A:A,B413,I_TAPPA!O:O))</f>
        <v/>
      </c>
      <c r="M413" s="26" t="str">
        <f>IF(SUMIF(II_TAPPA!A:A,B413,II_TAPPA!O:O)=0,"",SUMIF(II_TAPPA!A:A,B413,II_TAPPA!O:O))</f>
        <v/>
      </c>
      <c r="N413" s="26" t="str">
        <f>IF(SUMIF(III_TAPPA!A:A,B413,III_TAPPA!O:O)=0,"",SUMIF(III_TAPPA!A:A,B413,III_TAPPA!O:O))</f>
        <v/>
      </c>
      <c r="O413" s="26" t="str">
        <f>IF(SUMIF(IV_TAPPA!A:A,B413,IV_TAPPA!S:S)=0,"",SUMIF(IV_TAPPA!A:A,B413,IV_TAPPA!S:S))</f>
        <v/>
      </c>
      <c r="P413" s="26" t="str">
        <f>IF(SUMIF(V_TAPPA!A:A,B413,V_TAPPA!O:O)=0,"",SUMIF(V_TAPPA!A:A,B413,V_TAPPA!O:O))</f>
        <v/>
      </c>
      <c r="Q413" s="26" t="str">
        <f>IF(SUMIF(VI_TAPPA!A:A,B413,VI_TAPPA!O:O)=0,"",SUMIF(VI_TAPPA!A:A,B413,VI_TAPPA!O:O))</f>
        <v/>
      </c>
      <c r="R413" s="26" t="str">
        <f>IF(SUMIF(VII_TAPPA!A:A,B413,VII_TAPPA!O:O)=0,"",SUMIF(VII_TAPPA!A:A,B413,VII_TAPPA!O:O))</f>
        <v/>
      </c>
      <c r="S413" s="26" t="str">
        <f>IF(SUMIF(VIII_TAPPA!A:A,B413,VIII_TAPPA!O:O)=0,"",SUMIF(VIII_TAPPA!A:A,B413,VIII_TAPPA!O:O))</f>
        <v/>
      </c>
      <c r="T413" s="26">
        <f t="shared" si="38"/>
        <v>0</v>
      </c>
      <c r="U413" s="26">
        <f t="shared" si="39"/>
        <v>0</v>
      </c>
      <c r="V413" s="26">
        <f t="shared" si="40"/>
        <v>0</v>
      </c>
    </row>
    <row r="414" spans="1:22" ht="12.95" hidden="1" customHeight="1" x14ac:dyDescent="0.2">
      <c r="A414" s="25">
        <f t="shared" si="41"/>
        <v>413</v>
      </c>
      <c r="B414" s="64" t="str">
        <f t="shared" si="36"/>
        <v>PADUANO_LORENZO_M07</v>
      </c>
      <c r="C414" s="22" t="s">
        <v>647</v>
      </c>
      <c r="D414" s="23" t="s">
        <v>17</v>
      </c>
      <c r="E414" s="23" t="str">
        <f>VLOOKUP(D414,CAT!$E$2:$F$26,2)</f>
        <v>M07</v>
      </c>
      <c r="F414" s="23" t="s">
        <v>648</v>
      </c>
      <c r="G414" s="39" t="s">
        <v>117</v>
      </c>
      <c r="H414" s="24">
        <v>23459</v>
      </c>
      <c r="I414" s="22" t="s">
        <v>821</v>
      </c>
      <c r="J414" s="23" t="s">
        <v>1194</v>
      </c>
      <c r="K414" s="22">
        <f t="shared" si="37"/>
        <v>0</v>
      </c>
      <c r="L414" s="23" t="str">
        <f>IF(SUMIF(I_TAPPA!A:A,B414,I_TAPPA!O:O)=0,"",SUMIF(I_TAPPA!A:A,B414,I_TAPPA!O:O))</f>
        <v/>
      </c>
      <c r="M414" s="26" t="str">
        <f>IF(SUMIF(II_TAPPA!A:A,B414,II_TAPPA!O:O)=0,"",SUMIF(II_TAPPA!A:A,B414,II_TAPPA!O:O))</f>
        <v/>
      </c>
      <c r="N414" s="26" t="str">
        <f>IF(SUMIF(III_TAPPA!A:A,B414,III_TAPPA!O:O)=0,"",SUMIF(III_TAPPA!A:A,B414,III_TAPPA!O:O))</f>
        <v/>
      </c>
      <c r="O414" s="26" t="str">
        <f>IF(SUMIF(IV_TAPPA!A:A,B414,IV_TAPPA!S:S)=0,"",SUMIF(IV_TAPPA!A:A,B414,IV_TAPPA!S:S))</f>
        <v/>
      </c>
      <c r="P414" s="26" t="str">
        <f>IF(SUMIF(V_TAPPA!A:A,B414,V_TAPPA!O:O)=0,"",SUMIF(V_TAPPA!A:A,B414,V_TAPPA!O:O))</f>
        <v/>
      </c>
      <c r="Q414" s="26" t="str">
        <f>IF(SUMIF(VI_TAPPA!A:A,B414,VI_TAPPA!O:O)=0,"",SUMIF(VI_TAPPA!A:A,B414,VI_TAPPA!O:O))</f>
        <v/>
      </c>
      <c r="R414" s="26" t="str">
        <f>IF(SUMIF(VII_TAPPA!A:A,B414,VII_TAPPA!O:O)=0,"",SUMIF(VII_TAPPA!A:A,B414,VII_TAPPA!O:O))</f>
        <v/>
      </c>
      <c r="S414" s="26" t="str">
        <f>IF(SUMIF(VIII_TAPPA!A:A,B414,VIII_TAPPA!O:O)=0,"",SUMIF(VIII_TAPPA!A:A,B414,VIII_TAPPA!O:O))</f>
        <v/>
      </c>
      <c r="T414" s="26">
        <f t="shared" si="38"/>
        <v>0</v>
      </c>
      <c r="U414" s="26">
        <f t="shared" si="39"/>
        <v>0</v>
      </c>
      <c r="V414" s="26">
        <f t="shared" si="40"/>
        <v>0</v>
      </c>
    </row>
    <row r="415" spans="1:22" ht="12.95" hidden="1" customHeight="1" x14ac:dyDescent="0.2">
      <c r="A415" s="25">
        <f t="shared" si="41"/>
        <v>414</v>
      </c>
      <c r="B415" s="64" t="str">
        <f t="shared" si="36"/>
        <v>PANNELLA_MARCO_SALVATORE_M02</v>
      </c>
      <c r="C415" s="22" t="s">
        <v>650</v>
      </c>
      <c r="D415" s="23" t="s">
        <v>76</v>
      </c>
      <c r="E415" s="23" t="str">
        <f>VLOOKUP(D415,CAT!$E$2:$F$26,2)</f>
        <v>M02</v>
      </c>
      <c r="F415" s="23" t="s">
        <v>651</v>
      </c>
      <c r="G415" s="39" t="s">
        <v>1120</v>
      </c>
      <c r="H415" s="24">
        <v>36370</v>
      </c>
      <c r="I415" s="22" t="s">
        <v>821</v>
      </c>
      <c r="J415" s="23" t="s">
        <v>1194</v>
      </c>
      <c r="K415" s="22">
        <f t="shared" si="37"/>
        <v>0</v>
      </c>
      <c r="L415" s="23" t="str">
        <f>IF(SUMIF(I_TAPPA!A:A,B415,I_TAPPA!O:O)=0,"",SUMIF(I_TAPPA!A:A,B415,I_TAPPA!O:O))</f>
        <v/>
      </c>
      <c r="M415" s="26" t="str">
        <f>IF(SUMIF(II_TAPPA!A:A,B415,II_TAPPA!O:O)=0,"",SUMIF(II_TAPPA!A:A,B415,II_TAPPA!O:O))</f>
        <v/>
      </c>
      <c r="N415" s="26" t="str">
        <f>IF(SUMIF(III_TAPPA!A:A,B415,III_TAPPA!O:O)=0,"",SUMIF(III_TAPPA!A:A,B415,III_TAPPA!O:O))</f>
        <v/>
      </c>
      <c r="O415" s="26" t="str">
        <f>IF(SUMIF(IV_TAPPA!A:A,B415,IV_TAPPA!S:S)=0,"",SUMIF(IV_TAPPA!A:A,B415,IV_TAPPA!S:S))</f>
        <v/>
      </c>
      <c r="P415" s="26" t="str">
        <f>IF(SUMIF(V_TAPPA!A:A,B415,V_TAPPA!O:O)=0,"",SUMIF(V_TAPPA!A:A,B415,V_TAPPA!O:O))</f>
        <v/>
      </c>
      <c r="Q415" s="26" t="str">
        <f>IF(SUMIF(VI_TAPPA!A:A,B415,VI_TAPPA!O:O)=0,"",SUMIF(VI_TAPPA!A:A,B415,VI_TAPPA!O:O))</f>
        <v/>
      </c>
      <c r="R415" s="26" t="str">
        <f>IF(SUMIF(VII_TAPPA!A:A,B415,VII_TAPPA!O:O)=0,"",SUMIF(VII_TAPPA!A:A,B415,VII_TAPPA!O:O))</f>
        <v/>
      </c>
      <c r="S415" s="26" t="str">
        <f>IF(SUMIF(VIII_TAPPA!A:A,B415,VIII_TAPPA!O:O)=0,"",SUMIF(VIII_TAPPA!A:A,B415,VIII_TAPPA!O:O))</f>
        <v/>
      </c>
      <c r="T415" s="26">
        <f t="shared" si="38"/>
        <v>0</v>
      </c>
      <c r="U415" s="26">
        <f t="shared" si="39"/>
        <v>0</v>
      </c>
      <c r="V415" s="26">
        <f t="shared" si="40"/>
        <v>0</v>
      </c>
    </row>
    <row r="416" spans="1:22" ht="12.95" hidden="1" customHeight="1" x14ac:dyDescent="0.2">
      <c r="A416" s="25">
        <f t="shared" si="41"/>
        <v>415</v>
      </c>
      <c r="B416" s="64" t="str">
        <f t="shared" si="36"/>
        <v>PANNELLA_MARIA_GRAZIA_F1</v>
      </c>
      <c r="C416" s="22" t="s">
        <v>803</v>
      </c>
      <c r="D416" s="23" t="s">
        <v>523</v>
      </c>
      <c r="E416" s="23" t="str">
        <f>VLOOKUP(D416,CAT!$E$2:$F$26,2)</f>
        <v>F1</v>
      </c>
      <c r="F416" s="23" t="s">
        <v>651</v>
      </c>
      <c r="G416" s="39" t="s">
        <v>1121</v>
      </c>
      <c r="H416" s="24">
        <v>38462</v>
      </c>
      <c r="I416" s="22" t="s">
        <v>821</v>
      </c>
      <c r="J416" s="23" t="s">
        <v>1194</v>
      </c>
      <c r="K416" s="22">
        <f t="shared" si="37"/>
        <v>0</v>
      </c>
      <c r="L416" s="23" t="str">
        <f>IF(SUMIF(I_TAPPA!A:A,B416,I_TAPPA!O:O)=0,"",SUMIF(I_TAPPA!A:A,B416,I_TAPPA!O:O))</f>
        <v/>
      </c>
      <c r="M416" s="26" t="str">
        <f>IF(SUMIF(II_TAPPA!A:A,B416,II_TAPPA!O:O)=0,"",SUMIF(II_TAPPA!A:A,B416,II_TAPPA!O:O))</f>
        <v/>
      </c>
      <c r="N416" s="26" t="str">
        <f>IF(SUMIF(III_TAPPA!A:A,B416,III_TAPPA!O:O)=0,"",SUMIF(III_TAPPA!A:A,B416,III_TAPPA!O:O))</f>
        <v/>
      </c>
      <c r="O416" s="26" t="str">
        <f>IF(SUMIF(IV_TAPPA!A:A,B416,IV_TAPPA!S:S)=0,"",SUMIF(IV_TAPPA!A:A,B416,IV_TAPPA!S:S))</f>
        <v/>
      </c>
      <c r="P416" s="26" t="str">
        <f>IF(SUMIF(V_TAPPA!A:A,B416,V_TAPPA!O:O)=0,"",SUMIF(V_TAPPA!A:A,B416,V_TAPPA!O:O))</f>
        <v/>
      </c>
      <c r="Q416" s="26" t="str">
        <f>IF(SUMIF(VI_TAPPA!A:A,B416,VI_TAPPA!O:O)=0,"",SUMIF(VI_TAPPA!A:A,B416,VI_TAPPA!O:O))</f>
        <v/>
      </c>
      <c r="R416" s="26" t="str">
        <f>IF(SUMIF(VII_TAPPA!A:A,B416,VII_TAPPA!O:O)=0,"",SUMIF(VII_TAPPA!A:A,B416,VII_TAPPA!O:O))</f>
        <v/>
      </c>
      <c r="S416" s="26" t="str">
        <f>IF(SUMIF(VIII_TAPPA!A:A,B416,VIII_TAPPA!O:O)=0,"",SUMIF(VIII_TAPPA!A:A,B416,VIII_TAPPA!O:O))</f>
        <v/>
      </c>
      <c r="T416" s="26">
        <f t="shared" si="38"/>
        <v>0</v>
      </c>
      <c r="U416" s="26">
        <f t="shared" si="39"/>
        <v>0</v>
      </c>
      <c r="V416" s="26">
        <f t="shared" si="40"/>
        <v>0</v>
      </c>
    </row>
    <row r="417" spans="1:22" ht="12.95" hidden="1" customHeight="1" x14ac:dyDescent="0.2">
      <c r="A417" s="25">
        <f t="shared" si="41"/>
        <v>416</v>
      </c>
      <c r="B417" s="64" t="str">
        <f t="shared" si="36"/>
        <v>PASCARELLA_ROBERTO_M05</v>
      </c>
      <c r="C417" s="22" t="s">
        <v>653</v>
      </c>
      <c r="D417" s="23" t="s">
        <v>29</v>
      </c>
      <c r="E417" s="23" t="str">
        <f>VLOOKUP(D417,CAT!$E$2:$F$26,2)</f>
        <v>M05</v>
      </c>
      <c r="F417" s="23" t="s">
        <v>654</v>
      </c>
      <c r="G417" s="39" t="s">
        <v>25</v>
      </c>
      <c r="H417" s="24">
        <v>27021</v>
      </c>
      <c r="I417" s="22" t="s">
        <v>821</v>
      </c>
      <c r="J417" s="23" t="s">
        <v>1194</v>
      </c>
      <c r="K417" s="22">
        <f t="shared" si="37"/>
        <v>0</v>
      </c>
      <c r="L417" s="23" t="str">
        <f>IF(SUMIF(I_TAPPA!A:A,B417,I_TAPPA!O:O)=0,"",SUMIF(I_TAPPA!A:A,B417,I_TAPPA!O:O))</f>
        <v/>
      </c>
      <c r="M417" s="26" t="str">
        <f>IF(SUMIF(II_TAPPA!A:A,B417,II_TAPPA!O:O)=0,"",SUMIF(II_TAPPA!A:A,B417,II_TAPPA!O:O))</f>
        <v/>
      </c>
      <c r="N417" s="26" t="str">
        <f>IF(SUMIF(III_TAPPA!A:A,B417,III_TAPPA!O:O)=0,"",SUMIF(III_TAPPA!A:A,B417,III_TAPPA!O:O))</f>
        <v/>
      </c>
      <c r="O417" s="26" t="str">
        <f>IF(SUMIF(IV_TAPPA!A:A,B417,IV_TAPPA!S:S)=0,"",SUMIF(IV_TAPPA!A:A,B417,IV_TAPPA!S:S))</f>
        <v/>
      </c>
      <c r="P417" s="26" t="str">
        <f>IF(SUMIF(V_TAPPA!A:A,B417,V_TAPPA!O:O)=0,"",SUMIF(V_TAPPA!A:A,B417,V_TAPPA!O:O))</f>
        <v/>
      </c>
      <c r="Q417" s="26" t="str">
        <f>IF(SUMIF(VI_TAPPA!A:A,B417,VI_TAPPA!O:O)=0,"",SUMIF(VI_TAPPA!A:A,B417,VI_TAPPA!O:O))</f>
        <v/>
      </c>
      <c r="R417" s="26" t="str">
        <f>IF(SUMIF(VII_TAPPA!A:A,B417,VII_TAPPA!O:O)=0,"",SUMIF(VII_TAPPA!A:A,B417,VII_TAPPA!O:O))</f>
        <v/>
      </c>
      <c r="S417" s="26" t="str">
        <f>IF(SUMIF(VIII_TAPPA!A:A,B417,VIII_TAPPA!O:O)=0,"",SUMIF(VIII_TAPPA!A:A,B417,VIII_TAPPA!O:O))</f>
        <v/>
      </c>
      <c r="T417" s="26">
        <f t="shared" si="38"/>
        <v>0</v>
      </c>
      <c r="U417" s="26">
        <f t="shared" si="39"/>
        <v>0</v>
      </c>
      <c r="V417" s="26">
        <f t="shared" si="40"/>
        <v>0</v>
      </c>
    </row>
    <row r="418" spans="1:22" ht="12.95" hidden="1" customHeight="1" x14ac:dyDescent="0.2">
      <c r="A418" s="25">
        <f t="shared" si="41"/>
        <v>417</v>
      </c>
      <c r="B418" s="64" t="str">
        <f t="shared" si="36"/>
        <v>PASQUALE_MARIO_M07</v>
      </c>
      <c r="C418" s="22" t="s">
        <v>655</v>
      </c>
      <c r="D418" s="23" t="s">
        <v>17</v>
      </c>
      <c r="E418" s="23" t="str">
        <f>VLOOKUP(D418,CAT!$E$2:$F$26,2)</f>
        <v>M07</v>
      </c>
      <c r="F418" s="23" t="s">
        <v>8</v>
      </c>
      <c r="G418" s="39" t="s">
        <v>55</v>
      </c>
      <c r="H418" s="24">
        <v>23136</v>
      </c>
      <c r="I418" s="22" t="s">
        <v>821</v>
      </c>
      <c r="J418" s="23" t="s">
        <v>1194</v>
      </c>
      <c r="K418" s="22">
        <f t="shared" si="37"/>
        <v>0</v>
      </c>
      <c r="L418" s="23" t="str">
        <f>IF(SUMIF(I_TAPPA!A:A,B418,I_TAPPA!O:O)=0,"",SUMIF(I_TAPPA!A:A,B418,I_TAPPA!O:O))</f>
        <v/>
      </c>
      <c r="M418" s="26" t="str">
        <f>IF(SUMIF(II_TAPPA!A:A,B418,II_TAPPA!O:O)=0,"",SUMIF(II_TAPPA!A:A,B418,II_TAPPA!O:O))</f>
        <v/>
      </c>
      <c r="N418" s="26" t="str">
        <f>IF(SUMIF(III_TAPPA!A:A,B418,III_TAPPA!O:O)=0,"",SUMIF(III_TAPPA!A:A,B418,III_TAPPA!O:O))</f>
        <v/>
      </c>
      <c r="O418" s="26" t="str">
        <f>IF(SUMIF(IV_TAPPA!A:A,B418,IV_TAPPA!S:S)=0,"",SUMIF(IV_TAPPA!A:A,B418,IV_TAPPA!S:S))</f>
        <v/>
      </c>
      <c r="P418" s="26" t="str">
        <f>IF(SUMIF(V_TAPPA!A:A,B418,V_TAPPA!O:O)=0,"",SUMIF(V_TAPPA!A:A,B418,V_TAPPA!O:O))</f>
        <v/>
      </c>
      <c r="Q418" s="26" t="str">
        <f>IF(SUMIF(VI_TAPPA!A:A,B418,VI_TAPPA!O:O)=0,"",SUMIF(VI_TAPPA!A:A,B418,VI_TAPPA!O:O))</f>
        <v/>
      </c>
      <c r="R418" s="26" t="str">
        <f>IF(SUMIF(VII_TAPPA!A:A,B418,VII_TAPPA!O:O)=0,"",SUMIF(VII_TAPPA!A:A,B418,VII_TAPPA!O:O))</f>
        <v/>
      </c>
      <c r="S418" s="26" t="str">
        <f>IF(SUMIF(VIII_TAPPA!A:A,B418,VIII_TAPPA!O:O)=0,"",SUMIF(VIII_TAPPA!A:A,B418,VIII_TAPPA!O:O))</f>
        <v/>
      </c>
      <c r="T418" s="26">
        <f t="shared" si="38"/>
        <v>0</v>
      </c>
      <c r="U418" s="26">
        <f t="shared" si="39"/>
        <v>0</v>
      </c>
      <c r="V418" s="26">
        <f t="shared" si="40"/>
        <v>0</v>
      </c>
    </row>
    <row r="419" spans="1:22" ht="12.95" hidden="1" customHeight="1" x14ac:dyDescent="0.2">
      <c r="A419" s="25">
        <f t="shared" si="41"/>
        <v>418</v>
      </c>
      <c r="B419" s="64" t="str">
        <f t="shared" si="36"/>
        <v>PELOSI_NICOLA_M06</v>
      </c>
      <c r="C419" s="22" t="s">
        <v>657</v>
      </c>
      <c r="D419" s="23" t="s">
        <v>15</v>
      </c>
      <c r="E419" s="23" t="str">
        <f>VLOOKUP(D419,CAT!$E$2:$F$26,2)</f>
        <v>M06</v>
      </c>
      <c r="F419" s="23" t="s">
        <v>333</v>
      </c>
      <c r="G419" s="39" t="s">
        <v>46</v>
      </c>
      <c r="H419" s="24">
        <v>24972</v>
      </c>
      <c r="I419" s="22" t="s">
        <v>821</v>
      </c>
      <c r="J419" s="23" t="s">
        <v>1194</v>
      </c>
      <c r="K419" s="22">
        <f t="shared" si="37"/>
        <v>0</v>
      </c>
      <c r="L419" s="23" t="str">
        <f>IF(SUMIF(I_TAPPA!A:A,B419,I_TAPPA!O:O)=0,"",SUMIF(I_TAPPA!A:A,B419,I_TAPPA!O:O))</f>
        <v/>
      </c>
      <c r="M419" s="26" t="str">
        <f>IF(SUMIF(II_TAPPA!A:A,B419,II_TAPPA!O:O)=0,"",SUMIF(II_TAPPA!A:A,B419,II_TAPPA!O:O))</f>
        <v/>
      </c>
      <c r="N419" s="26" t="str">
        <f>IF(SUMIF(III_TAPPA!A:A,B419,III_TAPPA!O:O)=0,"",SUMIF(III_TAPPA!A:A,B419,III_TAPPA!O:O))</f>
        <v/>
      </c>
      <c r="O419" s="26" t="str">
        <f>IF(SUMIF(IV_TAPPA!A:A,B419,IV_TAPPA!S:S)=0,"",SUMIF(IV_TAPPA!A:A,B419,IV_TAPPA!S:S))</f>
        <v/>
      </c>
      <c r="P419" s="26" t="str">
        <f>IF(SUMIF(V_TAPPA!A:A,B419,V_TAPPA!O:O)=0,"",SUMIF(V_TAPPA!A:A,B419,V_TAPPA!O:O))</f>
        <v/>
      </c>
      <c r="Q419" s="26" t="str">
        <f>IF(SUMIF(VI_TAPPA!A:A,B419,VI_TAPPA!O:O)=0,"",SUMIF(VI_TAPPA!A:A,B419,VI_TAPPA!O:O))</f>
        <v/>
      </c>
      <c r="R419" s="26" t="str">
        <f>IF(SUMIF(VII_TAPPA!A:A,B419,VII_TAPPA!O:O)=0,"",SUMIF(VII_TAPPA!A:A,B419,VII_TAPPA!O:O))</f>
        <v/>
      </c>
      <c r="S419" s="26" t="str">
        <f>IF(SUMIF(VIII_TAPPA!A:A,B419,VIII_TAPPA!O:O)=0,"",SUMIF(VIII_TAPPA!A:A,B419,VIII_TAPPA!O:O))</f>
        <v/>
      </c>
      <c r="T419" s="26">
        <f t="shared" si="38"/>
        <v>0</v>
      </c>
      <c r="U419" s="26">
        <f t="shared" si="39"/>
        <v>0</v>
      </c>
      <c r="V419" s="26">
        <f t="shared" si="40"/>
        <v>0</v>
      </c>
    </row>
    <row r="420" spans="1:22" ht="12.95" hidden="1" customHeight="1" x14ac:dyDescent="0.2">
      <c r="A420" s="25">
        <f t="shared" si="41"/>
        <v>419</v>
      </c>
      <c r="B420" s="64" t="str">
        <f t="shared" si="36"/>
        <v>PELOSI_PAOLO_M07</v>
      </c>
      <c r="C420" s="22" t="s">
        <v>656</v>
      </c>
      <c r="D420" s="23" t="s">
        <v>17</v>
      </c>
      <c r="E420" s="23" t="str">
        <f>VLOOKUP(D420,CAT!$E$2:$F$26,2)</f>
        <v>M07</v>
      </c>
      <c r="F420" s="23" t="s">
        <v>333</v>
      </c>
      <c r="G420" s="39" t="s">
        <v>155</v>
      </c>
      <c r="H420" s="24">
        <v>22671</v>
      </c>
      <c r="I420" s="22" t="s">
        <v>821</v>
      </c>
      <c r="J420" s="23" t="s">
        <v>1194</v>
      </c>
      <c r="K420" s="22">
        <f t="shared" si="37"/>
        <v>0</v>
      </c>
      <c r="L420" s="23" t="str">
        <f>IF(SUMIF(I_TAPPA!A:A,B420,I_TAPPA!O:O)=0,"",SUMIF(I_TAPPA!A:A,B420,I_TAPPA!O:O))</f>
        <v/>
      </c>
      <c r="M420" s="26" t="str">
        <f>IF(SUMIF(II_TAPPA!A:A,B420,II_TAPPA!O:O)=0,"",SUMIF(II_TAPPA!A:A,B420,II_TAPPA!O:O))</f>
        <v/>
      </c>
      <c r="N420" s="26" t="str">
        <f>IF(SUMIF(III_TAPPA!A:A,B420,III_TAPPA!O:O)=0,"",SUMIF(III_TAPPA!A:A,B420,III_TAPPA!O:O))</f>
        <v/>
      </c>
      <c r="O420" s="26" t="str">
        <f>IF(SUMIF(IV_TAPPA!A:A,B420,IV_TAPPA!S:S)=0,"",SUMIF(IV_TAPPA!A:A,B420,IV_TAPPA!S:S))</f>
        <v/>
      </c>
      <c r="P420" s="26" t="str">
        <f>IF(SUMIF(V_TAPPA!A:A,B420,V_TAPPA!O:O)=0,"",SUMIF(V_TAPPA!A:A,B420,V_TAPPA!O:O))</f>
        <v/>
      </c>
      <c r="Q420" s="26" t="str">
        <f>IF(SUMIF(VI_TAPPA!A:A,B420,VI_TAPPA!O:O)=0,"",SUMIF(VI_TAPPA!A:A,B420,VI_TAPPA!O:O))</f>
        <v/>
      </c>
      <c r="R420" s="26" t="str">
        <f>IF(SUMIF(VII_TAPPA!A:A,B420,VII_TAPPA!O:O)=0,"",SUMIF(VII_TAPPA!A:A,B420,VII_TAPPA!O:O))</f>
        <v/>
      </c>
      <c r="S420" s="26" t="str">
        <f>IF(SUMIF(VIII_TAPPA!A:A,B420,VIII_TAPPA!O:O)=0,"",SUMIF(VIII_TAPPA!A:A,B420,VIII_TAPPA!O:O))</f>
        <v/>
      </c>
      <c r="T420" s="26">
        <f t="shared" si="38"/>
        <v>0</v>
      </c>
      <c r="U420" s="26">
        <f t="shared" si="39"/>
        <v>0</v>
      </c>
      <c r="V420" s="26">
        <f t="shared" si="40"/>
        <v>0</v>
      </c>
    </row>
    <row r="421" spans="1:22" ht="12.95" hidden="1" customHeight="1" x14ac:dyDescent="0.2">
      <c r="A421" s="25">
        <f t="shared" si="41"/>
        <v>420</v>
      </c>
      <c r="B421" s="64" t="str">
        <f t="shared" si="36"/>
        <v>PERFETTO_GIOVANNI_M05</v>
      </c>
      <c r="C421" s="22" t="s">
        <v>658</v>
      </c>
      <c r="D421" s="23" t="s">
        <v>29</v>
      </c>
      <c r="E421" s="23" t="str">
        <f>VLOOKUP(D421,CAT!$E$2:$F$26,2)</f>
        <v>M05</v>
      </c>
      <c r="F421" s="23" t="s">
        <v>659</v>
      </c>
      <c r="G421" s="39" t="s">
        <v>34</v>
      </c>
      <c r="H421" s="24">
        <v>25867</v>
      </c>
      <c r="I421" s="22" t="s">
        <v>821</v>
      </c>
      <c r="J421" s="23" t="s">
        <v>1194</v>
      </c>
      <c r="K421" s="22">
        <f t="shared" si="37"/>
        <v>0</v>
      </c>
      <c r="L421" s="23" t="str">
        <f>IF(SUMIF(I_TAPPA!A:A,B421,I_TAPPA!O:O)=0,"",SUMIF(I_TAPPA!A:A,B421,I_TAPPA!O:O))</f>
        <v/>
      </c>
      <c r="M421" s="26" t="str">
        <f>IF(SUMIF(II_TAPPA!A:A,B421,II_TAPPA!O:O)=0,"",SUMIF(II_TAPPA!A:A,B421,II_TAPPA!O:O))</f>
        <v/>
      </c>
      <c r="N421" s="26" t="str">
        <f>IF(SUMIF(III_TAPPA!A:A,B421,III_TAPPA!O:O)=0,"",SUMIF(III_TAPPA!A:A,B421,III_TAPPA!O:O))</f>
        <v/>
      </c>
      <c r="O421" s="26" t="str">
        <f>IF(SUMIF(IV_TAPPA!A:A,B421,IV_TAPPA!S:S)=0,"",SUMIF(IV_TAPPA!A:A,B421,IV_TAPPA!S:S))</f>
        <v/>
      </c>
      <c r="P421" s="26" t="str">
        <f>IF(SUMIF(V_TAPPA!A:A,B421,V_TAPPA!O:O)=0,"",SUMIF(V_TAPPA!A:A,B421,V_TAPPA!O:O))</f>
        <v/>
      </c>
      <c r="Q421" s="26" t="str">
        <f>IF(SUMIF(VI_TAPPA!A:A,B421,VI_TAPPA!O:O)=0,"",SUMIF(VI_TAPPA!A:A,B421,VI_TAPPA!O:O))</f>
        <v/>
      </c>
      <c r="R421" s="26" t="str">
        <f>IF(SUMIF(VII_TAPPA!A:A,B421,VII_TAPPA!O:O)=0,"",SUMIF(VII_TAPPA!A:A,B421,VII_TAPPA!O:O))</f>
        <v/>
      </c>
      <c r="S421" s="26" t="str">
        <f>IF(SUMIF(VIII_TAPPA!A:A,B421,VIII_TAPPA!O:O)=0,"",SUMIF(VIII_TAPPA!A:A,B421,VIII_TAPPA!O:O))</f>
        <v/>
      </c>
      <c r="T421" s="26">
        <f t="shared" si="38"/>
        <v>0</v>
      </c>
      <c r="U421" s="26">
        <f t="shared" si="39"/>
        <v>0</v>
      </c>
      <c r="V421" s="26">
        <f t="shared" si="40"/>
        <v>0</v>
      </c>
    </row>
    <row r="422" spans="1:22" ht="12.95" hidden="1" customHeight="1" x14ac:dyDescent="0.2">
      <c r="A422" s="25">
        <f t="shared" si="41"/>
        <v>421</v>
      </c>
      <c r="B422" s="64" t="str">
        <f t="shared" si="36"/>
        <v>PIESCO_ANNA_RITA_F5</v>
      </c>
      <c r="C422" s="22" t="s">
        <v>660</v>
      </c>
      <c r="D422" s="23" t="s">
        <v>51</v>
      </c>
      <c r="E422" s="23" t="str">
        <f>VLOOKUP(D422,CAT!$E$2:$F$26,2)</f>
        <v>F5</v>
      </c>
      <c r="F422" s="23" t="s">
        <v>184</v>
      </c>
      <c r="G422" s="39" t="s">
        <v>1122</v>
      </c>
      <c r="H422" s="24">
        <v>27227</v>
      </c>
      <c r="I422" s="22" t="s">
        <v>821</v>
      </c>
      <c r="J422" s="23" t="s">
        <v>1194</v>
      </c>
      <c r="K422" s="22">
        <f t="shared" si="37"/>
        <v>0</v>
      </c>
      <c r="L422" s="23" t="str">
        <f>IF(SUMIF(I_TAPPA!A:A,B422,I_TAPPA!O:O)=0,"",SUMIF(I_TAPPA!A:A,B422,I_TAPPA!O:O))</f>
        <v/>
      </c>
      <c r="M422" s="26" t="str">
        <f>IF(SUMIF(II_TAPPA!A:A,B422,II_TAPPA!O:O)=0,"",SUMIF(II_TAPPA!A:A,B422,II_TAPPA!O:O))</f>
        <v/>
      </c>
      <c r="N422" s="26" t="str">
        <f>IF(SUMIF(III_TAPPA!A:A,B422,III_TAPPA!O:O)=0,"",SUMIF(III_TAPPA!A:A,B422,III_TAPPA!O:O))</f>
        <v/>
      </c>
      <c r="O422" s="26" t="str">
        <f>IF(SUMIF(IV_TAPPA!A:A,B422,IV_TAPPA!S:S)=0,"",SUMIF(IV_TAPPA!A:A,B422,IV_TAPPA!S:S))</f>
        <v/>
      </c>
      <c r="P422" s="26" t="str">
        <f>IF(SUMIF(V_TAPPA!A:A,B422,V_TAPPA!O:O)=0,"",SUMIF(V_TAPPA!A:A,B422,V_TAPPA!O:O))</f>
        <v/>
      </c>
      <c r="Q422" s="26" t="str">
        <f>IF(SUMIF(VI_TAPPA!A:A,B422,VI_TAPPA!O:O)=0,"",SUMIF(VI_TAPPA!A:A,B422,VI_TAPPA!O:O))</f>
        <v/>
      </c>
      <c r="R422" s="26" t="str">
        <f>IF(SUMIF(VII_TAPPA!A:A,B422,VII_TAPPA!O:O)=0,"",SUMIF(VII_TAPPA!A:A,B422,VII_TAPPA!O:O))</f>
        <v/>
      </c>
      <c r="S422" s="26" t="str">
        <f>IF(SUMIF(VIII_TAPPA!A:A,B422,VIII_TAPPA!O:O)=0,"",SUMIF(VIII_TAPPA!A:A,B422,VIII_TAPPA!O:O))</f>
        <v/>
      </c>
      <c r="T422" s="26">
        <f t="shared" si="38"/>
        <v>0</v>
      </c>
      <c r="U422" s="26">
        <f t="shared" si="39"/>
        <v>0</v>
      </c>
      <c r="V422" s="26">
        <f t="shared" si="40"/>
        <v>0</v>
      </c>
    </row>
    <row r="423" spans="1:22" ht="12.95" hidden="1" customHeight="1" x14ac:dyDescent="0.2">
      <c r="A423" s="25">
        <f t="shared" si="41"/>
        <v>422</v>
      </c>
      <c r="B423" s="64" t="str">
        <f t="shared" si="36"/>
        <v>PINTO_ANDREA_M02</v>
      </c>
      <c r="C423" s="22" t="s">
        <v>808</v>
      </c>
      <c r="D423" s="23" t="s">
        <v>20</v>
      </c>
      <c r="E423" s="23" t="str">
        <f>VLOOKUP(D423,CAT!$E$2:$F$26,2)</f>
        <v>M02</v>
      </c>
      <c r="F423" s="23" t="s">
        <v>332</v>
      </c>
      <c r="G423" s="39" t="s">
        <v>84</v>
      </c>
      <c r="H423" s="24">
        <v>31737</v>
      </c>
      <c r="I423" s="22" t="s">
        <v>821</v>
      </c>
      <c r="J423" s="23" t="s">
        <v>1194</v>
      </c>
      <c r="K423" s="22">
        <f t="shared" si="37"/>
        <v>0</v>
      </c>
      <c r="L423" s="23" t="str">
        <f>IF(SUMIF(I_TAPPA!A:A,B423,I_TAPPA!O:O)=0,"",SUMIF(I_TAPPA!A:A,B423,I_TAPPA!O:O))</f>
        <v/>
      </c>
      <c r="M423" s="26" t="str">
        <f>IF(SUMIF(II_TAPPA!A:A,B423,II_TAPPA!O:O)=0,"",SUMIF(II_TAPPA!A:A,B423,II_TAPPA!O:O))</f>
        <v/>
      </c>
      <c r="N423" s="26" t="str">
        <f>IF(SUMIF(III_TAPPA!A:A,B423,III_TAPPA!O:O)=0,"",SUMIF(III_TAPPA!A:A,B423,III_TAPPA!O:O))</f>
        <v/>
      </c>
      <c r="O423" s="26" t="str">
        <f>IF(SUMIF(IV_TAPPA!A:A,B423,IV_TAPPA!S:S)=0,"",SUMIF(IV_TAPPA!A:A,B423,IV_TAPPA!S:S))</f>
        <v/>
      </c>
      <c r="P423" s="26" t="str">
        <f>IF(SUMIF(V_TAPPA!A:A,B423,V_TAPPA!O:O)=0,"",SUMIF(V_TAPPA!A:A,B423,V_TAPPA!O:O))</f>
        <v/>
      </c>
      <c r="Q423" s="26" t="str">
        <f>IF(SUMIF(VI_TAPPA!A:A,B423,VI_TAPPA!O:O)=0,"",SUMIF(VI_TAPPA!A:A,B423,VI_TAPPA!O:O))</f>
        <v/>
      </c>
      <c r="R423" s="26" t="str">
        <f>IF(SUMIF(VII_TAPPA!A:A,B423,VII_TAPPA!O:O)=0,"",SUMIF(VII_TAPPA!A:A,B423,VII_TAPPA!O:O))</f>
        <v/>
      </c>
      <c r="S423" s="26" t="str">
        <f>IF(SUMIF(VIII_TAPPA!A:A,B423,VIII_TAPPA!O:O)=0,"",SUMIF(VIII_TAPPA!A:A,B423,VIII_TAPPA!O:O))</f>
        <v/>
      </c>
      <c r="T423" s="26">
        <f t="shared" si="38"/>
        <v>0</v>
      </c>
      <c r="U423" s="26">
        <f t="shared" si="39"/>
        <v>0</v>
      </c>
      <c r="V423" s="26">
        <f t="shared" si="40"/>
        <v>0</v>
      </c>
    </row>
    <row r="424" spans="1:22" ht="12.95" hidden="1" customHeight="1" x14ac:dyDescent="0.2">
      <c r="A424" s="25">
        <f t="shared" si="41"/>
        <v>423</v>
      </c>
      <c r="B424" s="64" t="str">
        <f t="shared" si="36"/>
        <v>PORTO_PIETRO_M06</v>
      </c>
      <c r="C424" s="22" t="s">
        <v>663</v>
      </c>
      <c r="D424" s="23" t="s">
        <v>15</v>
      </c>
      <c r="E424" s="23" t="str">
        <f>VLOOKUP(D424,CAT!$E$2:$F$26,2)</f>
        <v>M06</v>
      </c>
      <c r="F424" s="23" t="s">
        <v>156</v>
      </c>
      <c r="G424" s="39" t="s">
        <v>108</v>
      </c>
      <c r="H424" s="24">
        <v>25429</v>
      </c>
      <c r="I424" s="22" t="s">
        <v>821</v>
      </c>
      <c r="J424" s="23" t="s">
        <v>1194</v>
      </c>
      <c r="K424" s="22">
        <f t="shared" si="37"/>
        <v>0</v>
      </c>
      <c r="L424" s="23" t="str">
        <f>IF(SUMIF(I_TAPPA!A:A,B424,I_TAPPA!O:O)=0,"",SUMIF(I_TAPPA!A:A,B424,I_TAPPA!O:O))</f>
        <v/>
      </c>
      <c r="M424" s="26" t="str">
        <f>IF(SUMIF(II_TAPPA!A:A,B424,II_TAPPA!O:O)=0,"",SUMIF(II_TAPPA!A:A,B424,II_TAPPA!O:O))</f>
        <v/>
      </c>
      <c r="N424" s="26" t="str">
        <f>IF(SUMIF(III_TAPPA!A:A,B424,III_TAPPA!O:O)=0,"",SUMIF(III_TAPPA!A:A,B424,III_TAPPA!O:O))</f>
        <v/>
      </c>
      <c r="O424" s="26" t="str">
        <f>IF(SUMIF(IV_TAPPA!A:A,B424,IV_TAPPA!S:S)=0,"",SUMIF(IV_TAPPA!A:A,B424,IV_TAPPA!S:S))</f>
        <v/>
      </c>
      <c r="P424" s="26" t="str">
        <f>IF(SUMIF(V_TAPPA!A:A,B424,V_TAPPA!O:O)=0,"",SUMIF(V_TAPPA!A:A,B424,V_TAPPA!O:O))</f>
        <v/>
      </c>
      <c r="Q424" s="26" t="str">
        <f>IF(SUMIF(VI_TAPPA!A:A,B424,VI_TAPPA!O:O)=0,"",SUMIF(VI_TAPPA!A:A,B424,VI_TAPPA!O:O))</f>
        <v/>
      </c>
      <c r="R424" s="26" t="str">
        <f>IF(SUMIF(VII_TAPPA!A:A,B424,VII_TAPPA!O:O)=0,"",SUMIF(VII_TAPPA!A:A,B424,VII_TAPPA!O:O))</f>
        <v/>
      </c>
      <c r="S424" s="26" t="str">
        <f>IF(SUMIF(VIII_TAPPA!A:A,B424,VIII_TAPPA!O:O)=0,"",SUMIF(VIII_TAPPA!A:A,B424,VIII_TAPPA!O:O))</f>
        <v/>
      </c>
      <c r="T424" s="26">
        <f t="shared" si="38"/>
        <v>0</v>
      </c>
      <c r="U424" s="26">
        <f t="shared" si="39"/>
        <v>0</v>
      </c>
      <c r="V424" s="26">
        <f t="shared" si="40"/>
        <v>0</v>
      </c>
    </row>
    <row r="425" spans="1:22" ht="12.95" hidden="1" customHeight="1" x14ac:dyDescent="0.2">
      <c r="A425" s="25">
        <f t="shared" si="41"/>
        <v>424</v>
      </c>
      <c r="B425" s="64" t="str">
        <f t="shared" si="36"/>
        <v>POSSEMATO_GIOVANNI_M02</v>
      </c>
      <c r="C425" s="22" t="s">
        <v>664</v>
      </c>
      <c r="D425" s="23" t="s">
        <v>76</v>
      </c>
      <c r="E425" s="23" t="str">
        <f>VLOOKUP(D425,CAT!$E$2:$F$26,2)</f>
        <v>M02</v>
      </c>
      <c r="F425" s="23" t="s">
        <v>300</v>
      </c>
      <c r="G425" s="39" t="s">
        <v>34</v>
      </c>
      <c r="H425" s="24">
        <v>36351</v>
      </c>
      <c r="I425" s="22" t="s">
        <v>821</v>
      </c>
      <c r="J425" s="23" t="s">
        <v>1194</v>
      </c>
      <c r="K425" s="22">
        <f t="shared" si="37"/>
        <v>0</v>
      </c>
      <c r="L425" s="23" t="str">
        <f>IF(SUMIF(I_TAPPA!A:A,B425,I_TAPPA!O:O)=0,"",SUMIF(I_TAPPA!A:A,B425,I_TAPPA!O:O))</f>
        <v/>
      </c>
      <c r="M425" s="26" t="str">
        <f>IF(SUMIF(II_TAPPA!A:A,B425,II_TAPPA!O:O)=0,"",SUMIF(II_TAPPA!A:A,B425,II_TAPPA!O:O))</f>
        <v/>
      </c>
      <c r="N425" s="26" t="str">
        <f>IF(SUMIF(III_TAPPA!A:A,B425,III_TAPPA!O:O)=0,"",SUMIF(III_TAPPA!A:A,B425,III_TAPPA!O:O))</f>
        <v/>
      </c>
      <c r="O425" s="26" t="str">
        <f>IF(SUMIF(IV_TAPPA!A:A,B425,IV_TAPPA!S:S)=0,"",SUMIF(IV_TAPPA!A:A,B425,IV_TAPPA!S:S))</f>
        <v/>
      </c>
      <c r="P425" s="26" t="str">
        <f>IF(SUMIF(V_TAPPA!A:A,B425,V_TAPPA!O:O)=0,"",SUMIF(V_TAPPA!A:A,B425,V_TAPPA!O:O))</f>
        <v/>
      </c>
      <c r="Q425" s="26" t="str">
        <f>IF(SUMIF(VI_TAPPA!A:A,B425,VI_TAPPA!O:O)=0,"",SUMIF(VI_TAPPA!A:A,B425,VI_TAPPA!O:O))</f>
        <v/>
      </c>
      <c r="R425" s="26" t="str">
        <f>IF(SUMIF(VII_TAPPA!A:A,B425,VII_TAPPA!O:O)=0,"",SUMIF(VII_TAPPA!A:A,B425,VII_TAPPA!O:O))</f>
        <v/>
      </c>
      <c r="S425" s="26" t="str">
        <f>IF(SUMIF(VIII_TAPPA!A:A,B425,VIII_TAPPA!O:O)=0,"",SUMIF(VIII_TAPPA!A:A,B425,VIII_TAPPA!O:O))</f>
        <v/>
      </c>
      <c r="T425" s="26">
        <f t="shared" si="38"/>
        <v>0</v>
      </c>
      <c r="U425" s="26">
        <f t="shared" si="39"/>
        <v>0</v>
      </c>
      <c r="V425" s="26">
        <f t="shared" si="40"/>
        <v>0</v>
      </c>
    </row>
    <row r="426" spans="1:22" ht="12.95" hidden="1" customHeight="1" x14ac:dyDescent="0.2">
      <c r="A426" s="25">
        <f t="shared" si="41"/>
        <v>425</v>
      </c>
      <c r="B426" s="64" t="str">
        <f t="shared" si="36"/>
        <v>PRESUTTO_ALESSANDRO_M02</v>
      </c>
      <c r="C426" s="22" t="s">
        <v>666</v>
      </c>
      <c r="D426" s="23" t="s">
        <v>20</v>
      </c>
      <c r="E426" s="23" t="str">
        <f>VLOOKUP(D426,CAT!$E$2:$F$26,2)</f>
        <v>M02</v>
      </c>
      <c r="F426" s="23" t="s">
        <v>157</v>
      </c>
      <c r="G426" s="39" t="s">
        <v>95</v>
      </c>
      <c r="H426" s="24">
        <v>31105</v>
      </c>
      <c r="I426" s="22" t="s">
        <v>821</v>
      </c>
      <c r="J426" s="23" t="s">
        <v>1194</v>
      </c>
      <c r="K426" s="22">
        <f t="shared" si="37"/>
        <v>0</v>
      </c>
      <c r="L426" s="23" t="str">
        <f>IF(SUMIF(I_TAPPA!A:A,B426,I_TAPPA!O:O)=0,"",SUMIF(I_TAPPA!A:A,B426,I_TAPPA!O:O))</f>
        <v/>
      </c>
      <c r="M426" s="26" t="str">
        <f>IF(SUMIF(II_TAPPA!A:A,B426,II_TAPPA!O:O)=0,"",SUMIF(II_TAPPA!A:A,B426,II_TAPPA!O:O))</f>
        <v/>
      </c>
      <c r="N426" s="26" t="str">
        <f>IF(SUMIF(III_TAPPA!A:A,B426,III_TAPPA!O:O)=0,"",SUMIF(III_TAPPA!A:A,B426,III_TAPPA!O:O))</f>
        <v/>
      </c>
      <c r="O426" s="26" t="str">
        <f>IF(SUMIF(IV_TAPPA!A:A,B426,IV_TAPPA!S:S)=0,"",SUMIF(IV_TAPPA!A:A,B426,IV_TAPPA!S:S))</f>
        <v/>
      </c>
      <c r="P426" s="26" t="str">
        <f>IF(SUMIF(V_TAPPA!A:A,B426,V_TAPPA!O:O)=0,"",SUMIF(V_TAPPA!A:A,B426,V_TAPPA!O:O))</f>
        <v/>
      </c>
      <c r="Q426" s="26" t="str">
        <f>IF(SUMIF(VI_TAPPA!A:A,B426,VI_TAPPA!O:O)=0,"",SUMIF(VI_TAPPA!A:A,B426,VI_TAPPA!O:O))</f>
        <v/>
      </c>
      <c r="R426" s="26" t="str">
        <f>IF(SUMIF(VII_TAPPA!A:A,B426,VII_TAPPA!O:O)=0,"",SUMIF(VII_TAPPA!A:A,B426,VII_TAPPA!O:O))</f>
        <v/>
      </c>
      <c r="S426" s="26" t="str">
        <f>IF(SUMIF(VIII_TAPPA!A:A,B426,VIII_TAPPA!O:O)=0,"",SUMIF(VIII_TAPPA!A:A,B426,VIII_TAPPA!O:O))</f>
        <v/>
      </c>
      <c r="T426" s="26">
        <f t="shared" si="38"/>
        <v>0</v>
      </c>
      <c r="U426" s="26">
        <f t="shared" si="39"/>
        <v>0</v>
      </c>
      <c r="V426" s="26">
        <f t="shared" si="40"/>
        <v>0</v>
      </c>
    </row>
    <row r="427" spans="1:22" ht="12.95" hidden="1" customHeight="1" x14ac:dyDescent="0.2">
      <c r="A427" s="25">
        <f t="shared" si="41"/>
        <v>426</v>
      </c>
      <c r="B427" s="64" t="str">
        <f t="shared" si="36"/>
        <v>PRESUTTO_TERESA_F5</v>
      </c>
      <c r="C427" s="22" t="s">
        <v>665</v>
      </c>
      <c r="D427" s="23" t="s">
        <v>51</v>
      </c>
      <c r="E427" s="23" t="str">
        <f>VLOOKUP(D427,CAT!$E$2:$F$26,2)</f>
        <v>F5</v>
      </c>
      <c r="F427" s="23" t="s">
        <v>157</v>
      </c>
      <c r="G427" s="39" t="s">
        <v>115</v>
      </c>
      <c r="H427" s="24">
        <v>26859</v>
      </c>
      <c r="I427" s="22" t="s">
        <v>821</v>
      </c>
      <c r="J427" s="23" t="s">
        <v>1194</v>
      </c>
      <c r="K427" s="22">
        <f t="shared" si="37"/>
        <v>0</v>
      </c>
      <c r="L427" s="23" t="str">
        <f>IF(SUMIF(I_TAPPA!A:A,B427,I_TAPPA!O:O)=0,"",SUMIF(I_TAPPA!A:A,B427,I_TAPPA!O:O))</f>
        <v/>
      </c>
      <c r="M427" s="26" t="str">
        <f>IF(SUMIF(II_TAPPA!A:A,B427,II_TAPPA!O:O)=0,"",SUMIF(II_TAPPA!A:A,B427,II_TAPPA!O:O))</f>
        <v/>
      </c>
      <c r="N427" s="26" t="str">
        <f>IF(SUMIF(III_TAPPA!A:A,B427,III_TAPPA!O:O)=0,"",SUMIF(III_TAPPA!A:A,B427,III_TAPPA!O:O))</f>
        <v/>
      </c>
      <c r="O427" s="26" t="str">
        <f>IF(SUMIF(IV_TAPPA!A:A,B427,IV_TAPPA!S:S)=0,"",SUMIF(IV_TAPPA!A:A,B427,IV_TAPPA!S:S))</f>
        <v/>
      </c>
      <c r="P427" s="26" t="str">
        <f>IF(SUMIF(V_TAPPA!A:A,B427,V_TAPPA!O:O)=0,"",SUMIF(V_TAPPA!A:A,B427,V_TAPPA!O:O))</f>
        <v/>
      </c>
      <c r="Q427" s="26" t="str">
        <f>IF(SUMIF(VI_TAPPA!A:A,B427,VI_TAPPA!O:O)=0,"",SUMIF(VI_TAPPA!A:A,B427,VI_TAPPA!O:O))</f>
        <v/>
      </c>
      <c r="R427" s="26" t="str">
        <f>IF(SUMIF(VII_TAPPA!A:A,B427,VII_TAPPA!O:O)=0,"",SUMIF(VII_TAPPA!A:A,B427,VII_TAPPA!O:O))</f>
        <v/>
      </c>
      <c r="S427" s="26" t="str">
        <f>IF(SUMIF(VIII_TAPPA!A:A,B427,VIII_TAPPA!O:O)=0,"",SUMIF(VIII_TAPPA!A:A,B427,VIII_TAPPA!O:O))</f>
        <v/>
      </c>
      <c r="T427" s="26">
        <f t="shared" si="38"/>
        <v>0</v>
      </c>
      <c r="U427" s="26">
        <f t="shared" si="39"/>
        <v>0</v>
      </c>
      <c r="V427" s="26">
        <f t="shared" si="40"/>
        <v>0</v>
      </c>
    </row>
    <row r="428" spans="1:22" ht="12.95" hidden="1" customHeight="1" x14ac:dyDescent="0.2">
      <c r="A428" s="25">
        <f t="shared" si="41"/>
        <v>427</v>
      </c>
      <c r="B428" s="64" t="str">
        <f t="shared" si="36"/>
        <v>RAUCCI_FIORE_DOMENICO_M06</v>
      </c>
      <c r="C428" s="22" t="s">
        <v>669</v>
      </c>
      <c r="D428" s="23" t="s">
        <v>15</v>
      </c>
      <c r="E428" s="23" t="str">
        <f>VLOOKUP(D428,CAT!$E$2:$F$26,2)</f>
        <v>M06</v>
      </c>
      <c r="F428" s="23" t="s">
        <v>670</v>
      </c>
      <c r="G428" s="39" t="s">
        <v>1123</v>
      </c>
      <c r="H428" s="24">
        <v>24275</v>
      </c>
      <c r="I428" s="22" t="s">
        <v>821</v>
      </c>
      <c r="J428" s="23" t="s">
        <v>1194</v>
      </c>
      <c r="K428" s="22">
        <f t="shared" si="37"/>
        <v>0</v>
      </c>
      <c r="L428" s="23" t="str">
        <f>IF(SUMIF(I_TAPPA!A:A,B428,I_TAPPA!O:O)=0,"",SUMIF(I_TAPPA!A:A,B428,I_TAPPA!O:O))</f>
        <v/>
      </c>
      <c r="M428" s="26" t="str">
        <f>IF(SUMIF(II_TAPPA!A:A,B428,II_TAPPA!O:O)=0,"",SUMIF(II_TAPPA!A:A,B428,II_TAPPA!O:O))</f>
        <v/>
      </c>
      <c r="N428" s="26" t="str">
        <f>IF(SUMIF(III_TAPPA!A:A,B428,III_TAPPA!O:O)=0,"",SUMIF(III_TAPPA!A:A,B428,III_TAPPA!O:O))</f>
        <v/>
      </c>
      <c r="O428" s="26" t="str">
        <f>IF(SUMIF(IV_TAPPA!A:A,B428,IV_TAPPA!S:S)=0,"",SUMIF(IV_TAPPA!A:A,B428,IV_TAPPA!S:S))</f>
        <v/>
      </c>
      <c r="P428" s="26" t="str">
        <f>IF(SUMIF(V_TAPPA!A:A,B428,V_TAPPA!O:O)=0,"",SUMIF(V_TAPPA!A:A,B428,V_TAPPA!O:O))</f>
        <v/>
      </c>
      <c r="Q428" s="26" t="str">
        <f>IF(SUMIF(VI_TAPPA!A:A,B428,VI_TAPPA!O:O)=0,"",SUMIF(VI_TAPPA!A:A,B428,VI_TAPPA!O:O))</f>
        <v/>
      </c>
      <c r="R428" s="26" t="str">
        <f>IF(SUMIF(VII_TAPPA!A:A,B428,VII_TAPPA!O:O)=0,"",SUMIF(VII_TAPPA!A:A,B428,VII_TAPPA!O:O))</f>
        <v/>
      </c>
      <c r="S428" s="26" t="str">
        <f>IF(SUMIF(VIII_TAPPA!A:A,B428,VIII_TAPPA!O:O)=0,"",SUMIF(VIII_TAPPA!A:A,B428,VIII_TAPPA!O:O))</f>
        <v/>
      </c>
      <c r="T428" s="26">
        <f t="shared" si="38"/>
        <v>0</v>
      </c>
      <c r="U428" s="26">
        <f t="shared" si="39"/>
        <v>0</v>
      </c>
      <c r="V428" s="26">
        <f t="shared" si="40"/>
        <v>0</v>
      </c>
    </row>
    <row r="429" spans="1:22" ht="12.95" hidden="1" customHeight="1" x14ac:dyDescent="0.2">
      <c r="A429" s="25">
        <f t="shared" si="41"/>
        <v>428</v>
      </c>
      <c r="B429" s="64" t="str">
        <f t="shared" si="36"/>
        <v>RINALDI_ARMANDO_M04</v>
      </c>
      <c r="C429" s="22" t="s">
        <v>673</v>
      </c>
      <c r="D429" s="23" t="s">
        <v>7</v>
      </c>
      <c r="E429" s="23" t="str">
        <f>VLOOKUP(D429,CAT!$E$2:$F$26,2)</f>
        <v>M04</v>
      </c>
      <c r="F429" s="23" t="s">
        <v>399</v>
      </c>
      <c r="G429" s="39" t="s">
        <v>80</v>
      </c>
      <c r="H429" s="24">
        <v>29174</v>
      </c>
      <c r="I429" s="22" t="s">
        <v>821</v>
      </c>
      <c r="J429" s="23" t="s">
        <v>1194</v>
      </c>
      <c r="K429" s="22">
        <f t="shared" si="37"/>
        <v>0</v>
      </c>
      <c r="L429" s="23" t="str">
        <f>IF(SUMIF(I_TAPPA!A:A,B429,I_TAPPA!O:O)=0,"",SUMIF(I_TAPPA!A:A,B429,I_TAPPA!O:O))</f>
        <v/>
      </c>
      <c r="M429" s="26" t="str">
        <f>IF(SUMIF(II_TAPPA!A:A,B429,II_TAPPA!O:O)=0,"",SUMIF(II_TAPPA!A:A,B429,II_TAPPA!O:O))</f>
        <v/>
      </c>
      <c r="N429" s="26" t="str">
        <f>IF(SUMIF(III_TAPPA!A:A,B429,III_TAPPA!O:O)=0,"",SUMIF(III_TAPPA!A:A,B429,III_TAPPA!O:O))</f>
        <v/>
      </c>
      <c r="O429" s="26" t="str">
        <f>IF(SUMIF(IV_TAPPA!A:A,B429,IV_TAPPA!S:S)=0,"",SUMIF(IV_TAPPA!A:A,B429,IV_TAPPA!S:S))</f>
        <v/>
      </c>
      <c r="P429" s="26" t="str">
        <f>IF(SUMIF(V_TAPPA!A:A,B429,V_TAPPA!O:O)=0,"",SUMIF(V_TAPPA!A:A,B429,V_TAPPA!O:O))</f>
        <v/>
      </c>
      <c r="Q429" s="26" t="str">
        <f>IF(SUMIF(VI_TAPPA!A:A,B429,VI_TAPPA!O:O)=0,"",SUMIF(VI_TAPPA!A:A,B429,VI_TAPPA!O:O))</f>
        <v/>
      </c>
      <c r="R429" s="26" t="str">
        <f>IF(SUMIF(VII_TAPPA!A:A,B429,VII_TAPPA!O:O)=0,"",SUMIF(VII_TAPPA!A:A,B429,VII_TAPPA!O:O))</f>
        <v/>
      </c>
      <c r="S429" s="26" t="str">
        <f>IF(SUMIF(VIII_TAPPA!A:A,B429,VIII_TAPPA!O:O)=0,"",SUMIF(VIII_TAPPA!A:A,B429,VIII_TAPPA!O:O))</f>
        <v/>
      </c>
      <c r="T429" s="26">
        <f t="shared" si="38"/>
        <v>0</v>
      </c>
      <c r="U429" s="26">
        <f t="shared" si="39"/>
        <v>0</v>
      </c>
      <c r="V429" s="26">
        <f t="shared" si="40"/>
        <v>0</v>
      </c>
    </row>
    <row r="430" spans="1:22" ht="12.95" hidden="1" customHeight="1" x14ac:dyDescent="0.2">
      <c r="A430" s="25">
        <f t="shared" si="41"/>
        <v>429</v>
      </c>
      <c r="B430" s="64" t="str">
        <f t="shared" si="36"/>
        <v>ROSSANO_CARMEN_F1</v>
      </c>
      <c r="C430" s="22" t="s">
        <v>809</v>
      </c>
      <c r="D430" s="23" t="s">
        <v>351</v>
      </c>
      <c r="E430" s="23" t="str">
        <f>VLOOKUP(D430,CAT!$E$2:$F$26,2)</f>
        <v>F1</v>
      </c>
      <c r="F430" s="23" t="s">
        <v>810</v>
      </c>
      <c r="G430" s="39" t="s">
        <v>811</v>
      </c>
      <c r="H430" s="24">
        <v>37176</v>
      </c>
      <c r="I430" s="22" t="s">
        <v>821</v>
      </c>
      <c r="J430" s="23" t="s">
        <v>1194</v>
      </c>
      <c r="K430" s="22">
        <f t="shared" si="37"/>
        <v>0</v>
      </c>
      <c r="L430" s="23" t="str">
        <f>IF(SUMIF(I_TAPPA!A:A,B430,I_TAPPA!O:O)=0,"",SUMIF(I_TAPPA!A:A,B430,I_TAPPA!O:O))</f>
        <v/>
      </c>
      <c r="M430" s="26" t="str">
        <f>IF(SUMIF(II_TAPPA!A:A,B430,II_TAPPA!O:O)=0,"",SUMIF(II_TAPPA!A:A,B430,II_TAPPA!O:O))</f>
        <v/>
      </c>
      <c r="N430" s="26" t="str">
        <f>IF(SUMIF(III_TAPPA!A:A,B430,III_TAPPA!O:O)=0,"",SUMIF(III_TAPPA!A:A,B430,III_TAPPA!O:O))</f>
        <v/>
      </c>
      <c r="O430" s="26" t="str">
        <f>IF(SUMIF(IV_TAPPA!A:A,B430,IV_TAPPA!S:S)=0,"",SUMIF(IV_TAPPA!A:A,B430,IV_TAPPA!S:S))</f>
        <v/>
      </c>
      <c r="P430" s="26" t="str">
        <f>IF(SUMIF(V_TAPPA!A:A,B430,V_TAPPA!O:O)=0,"",SUMIF(V_TAPPA!A:A,B430,V_TAPPA!O:O))</f>
        <v/>
      </c>
      <c r="Q430" s="26" t="str">
        <f>IF(SUMIF(VI_TAPPA!A:A,B430,VI_TAPPA!O:O)=0,"",SUMIF(VI_TAPPA!A:A,B430,VI_TAPPA!O:O))</f>
        <v/>
      </c>
      <c r="R430" s="26" t="str">
        <f>IF(SUMIF(VII_TAPPA!A:A,B430,VII_TAPPA!O:O)=0,"",SUMIF(VII_TAPPA!A:A,B430,VII_TAPPA!O:O))</f>
        <v/>
      </c>
      <c r="S430" s="26" t="str">
        <f>IF(SUMIF(VIII_TAPPA!A:A,B430,VIII_TAPPA!O:O)=0,"",SUMIF(VIII_TAPPA!A:A,B430,VIII_TAPPA!O:O))</f>
        <v/>
      </c>
      <c r="T430" s="26">
        <f t="shared" si="38"/>
        <v>0</v>
      </c>
      <c r="U430" s="26">
        <f t="shared" si="39"/>
        <v>0</v>
      </c>
      <c r="V430" s="26">
        <f t="shared" si="40"/>
        <v>0</v>
      </c>
    </row>
    <row r="431" spans="1:22" ht="12.95" hidden="1" customHeight="1" x14ac:dyDescent="0.2">
      <c r="A431" s="25">
        <f t="shared" si="41"/>
        <v>430</v>
      </c>
      <c r="B431" s="64" t="str">
        <f t="shared" si="36"/>
        <v>ROTONDO_LUIGI_M06</v>
      </c>
      <c r="C431" s="22" t="s">
        <v>674</v>
      </c>
      <c r="D431" s="23" t="s">
        <v>15</v>
      </c>
      <c r="E431" s="23" t="str">
        <f>VLOOKUP(D431,CAT!$E$2:$F$26,2)</f>
        <v>M06</v>
      </c>
      <c r="F431" s="23" t="s">
        <v>675</v>
      </c>
      <c r="G431" s="39" t="s">
        <v>35</v>
      </c>
      <c r="H431" s="24">
        <v>24588</v>
      </c>
      <c r="I431" s="22" t="s">
        <v>821</v>
      </c>
      <c r="J431" s="23" t="s">
        <v>1194</v>
      </c>
      <c r="K431" s="22">
        <f t="shared" si="37"/>
        <v>0</v>
      </c>
      <c r="L431" s="23" t="str">
        <f>IF(SUMIF(I_TAPPA!A:A,B431,I_TAPPA!O:O)=0,"",SUMIF(I_TAPPA!A:A,B431,I_TAPPA!O:O))</f>
        <v/>
      </c>
      <c r="M431" s="26" t="str">
        <f>IF(SUMIF(II_TAPPA!A:A,B431,II_TAPPA!O:O)=0,"",SUMIF(II_TAPPA!A:A,B431,II_TAPPA!O:O))</f>
        <v/>
      </c>
      <c r="N431" s="26" t="str">
        <f>IF(SUMIF(III_TAPPA!A:A,B431,III_TAPPA!O:O)=0,"",SUMIF(III_TAPPA!A:A,B431,III_TAPPA!O:O))</f>
        <v/>
      </c>
      <c r="O431" s="26" t="str">
        <f>IF(SUMIF(IV_TAPPA!A:A,B431,IV_TAPPA!S:S)=0,"",SUMIF(IV_TAPPA!A:A,B431,IV_TAPPA!S:S))</f>
        <v/>
      </c>
      <c r="P431" s="26" t="str">
        <f>IF(SUMIF(V_TAPPA!A:A,B431,V_TAPPA!O:O)=0,"",SUMIF(V_TAPPA!A:A,B431,V_TAPPA!O:O))</f>
        <v/>
      </c>
      <c r="Q431" s="26" t="str">
        <f>IF(SUMIF(VI_TAPPA!A:A,B431,VI_TAPPA!O:O)=0,"",SUMIF(VI_TAPPA!A:A,B431,VI_TAPPA!O:O))</f>
        <v/>
      </c>
      <c r="R431" s="26" t="str">
        <f>IF(SUMIF(VII_TAPPA!A:A,B431,VII_TAPPA!O:O)=0,"",SUMIF(VII_TAPPA!A:A,B431,VII_TAPPA!O:O))</f>
        <v/>
      </c>
      <c r="S431" s="26" t="str">
        <f>IF(SUMIF(VIII_TAPPA!A:A,B431,VIII_TAPPA!O:O)=0,"",SUMIF(VIII_TAPPA!A:A,B431,VIII_TAPPA!O:O))</f>
        <v/>
      </c>
      <c r="T431" s="26">
        <f t="shared" si="38"/>
        <v>0</v>
      </c>
      <c r="U431" s="26">
        <f t="shared" si="39"/>
        <v>0</v>
      </c>
      <c r="V431" s="26">
        <f t="shared" si="40"/>
        <v>0</v>
      </c>
    </row>
    <row r="432" spans="1:22" ht="12.95" hidden="1" customHeight="1" x14ac:dyDescent="0.2">
      <c r="A432" s="25">
        <f t="shared" si="41"/>
        <v>431</v>
      </c>
      <c r="B432" s="64" t="str">
        <f t="shared" si="36"/>
        <v>RUGGIERO_PASQUALE_M04</v>
      </c>
      <c r="C432" s="22" t="s">
        <v>676</v>
      </c>
      <c r="D432" s="23" t="s">
        <v>7</v>
      </c>
      <c r="E432" s="23" t="str">
        <f>VLOOKUP(D432,CAT!$E$2:$F$26,2)</f>
        <v>M04</v>
      </c>
      <c r="F432" s="23" t="s">
        <v>90</v>
      </c>
      <c r="G432" s="39" t="s">
        <v>8</v>
      </c>
      <c r="H432" s="24">
        <v>28521</v>
      </c>
      <c r="I432" s="22" t="s">
        <v>821</v>
      </c>
      <c r="J432" s="23" t="s">
        <v>1194</v>
      </c>
      <c r="K432" s="22">
        <f t="shared" si="37"/>
        <v>0</v>
      </c>
      <c r="L432" s="23" t="str">
        <f>IF(SUMIF(I_TAPPA!A:A,B432,I_TAPPA!O:O)=0,"",SUMIF(I_TAPPA!A:A,B432,I_TAPPA!O:O))</f>
        <v/>
      </c>
      <c r="M432" s="26" t="str">
        <f>IF(SUMIF(II_TAPPA!A:A,B432,II_TAPPA!O:O)=0,"",SUMIF(II_TAPPA!A:A,B432,II_TAPPA!O:O))</f>
        <v/>
      </c>
      <c r="N432" s="26" t="str">
        <f>IF(SUMIF(III_TAPPA!A:A,B432,III_TAPPA!O:O)=0,"",SUMIF(III_TAPPA!A:A,B432,III_TAPPA!O:O))</f>
        <v/>
      </c>
      <c r="O432" s="26" t="str">
        <f>IF(SUMIF(IV_TAPPA!A:A,B432,IV_TAPPA!S:S)=0,"",SUMIF(IV_TAPPA!A:A,B432,IV_TAPPA!S:S))</f>
        <v/>
      </c>
      <c r="P432" s="26" t="str">
        <f>IF(SUMIF(V_TAPPA!A:A,B432,V_TAPPA!O:O)=0,"",SUMIF(V_TAPPA!A:A,B432,V_TAPPA!O:O))</f>
        <v/>
      </c>
      <c r="Q432" s="26" t="str">
        <f>IF(SUMIF(VI_TAPPA!A:A,B432,VI_TAPPA!O:O)=0,"",SUMIF(VI_TAPPA!A:A,B432,VI_TAPPA!O:O))</f>
        <v/>
      </c>
      <c r="R432" s="26" t="str">
        <f>IF(SUMIF(VII_TAPPA!A:A,B432,VII_TAPPA!O:O)=0,"",SUMIF(VII_TAPPA!A:A,B432,VII_TAPPA!O:O))</f>
        <v/>
      </c>
      <c r="S432" s="26" t="str">
        <f>IF(SUMIF(VIII_TAPPA!A:A,B432,VIII_TAPPA!O:O)=0,"",SUMIF(VIII_TAPPA!A:A,B432,VIII_TAPPA!O:O))</f>
        <v/>
      </c>
      <c r="T432" s="26">
        <f t="shared" si="38"/>
        <v>0</v>
      </c>
      <c r="U432" s="26">
        <f t="shared" si="39"/>
        <v>0</v>
      </c>
      <c r="V432" s="26">
        <f t="shared" si="40"/>
        <v>0</v>
      </c>
    </row>
    <row r="433" spans="1:22" ht="12.95" hidden="1" customHeight="1" x14ac:dyDescent="0.2">
      <c r="A433" s="25">
        <f t="shared" si="41"/>
        <v>432</v>
      </c>
      <c r="B433" s="64" t="str">
        <f t="shared" si="36"/>
        <v>SAGNELLA_ANTONIO_M05</v>
      </c>
      <c r="C433" s="22" t="s">
        <v>677</v>
      </c>
      <c r="D433" s="23" t="s">
        <v>29</v>
      </c>
      <c r="E433" s="23" t="str">
        <f>VLOOKUP(D433,CAT!$E$2:$F$26,2)</f>
        <v>M05</v>
      </c>
      <c r="F433" s="23" t="s">
        <v>162</v>
      </c>
      <c r="G433" s="39" t="s">
        <v>22</v>
      </c>
      <c r="H433" s="24">
        <v>26421</v>
      </c>
      <c r="I433" s="22" t="s">
        <v>821</v>
      </c>
      <c r="J433" s="23" t="s">
        <v>1194</v>
      </c>
      <c r="K433" s="22">
        <f t="shared" si="37"/>
        <v>0</v>
      </c>
      <c r="L433" s="23" t="str">
        <f>IF(SUMIF(I_TAPPA!A:A,B433,I_TAPPA!O:O)=0,"",SUMIF(I_TAPPA!A:A,B433,I_TAPPA!O:O))</f>
        <v/>
      </c>
      <c r="M433" s="26" t="str">
        <f>IF(SUMIF(II_TAPPA!A:A,B433,II_TAPPA!O:O)=0,"",SUMIF(II_TAPPA!A:A,B433,II_TAPPA!O:O))</f>
        <v/>
      </c>
      <c r="N433" s="26" t="str">
        <f>IF(SUMIF(III_TAPPA!A:A,B433,III_TAPPA!O:O)=0,"",SUMIF(III_TAPPA!A:A,B433,III_TAPPA!O:O))</f>
        <v/>
      </c>
      <c r="O433" s="26" t="str">
        <f>IF(SUMIF(IV_TAPPA!A:A,B433,IV_TAPPA!S:S)=0,"",SUMIF(IV_TAPPA!A:A,B433,IV_TAPPA!S:S))</f>
        <v/>
      </c>
      <c r="P433" s="26" t="str">
        <f>IF(SUMIF(V_TAPPA!A:A,B433,V_TAPPA!O:O)=0,"",SUMIF(V_TAPPA!A:A,B433,V_TAPPA!O:O))</f>
        <v/>
      </c>
      <c r="Q433" s="26" t="str">
        <f>IF(SUMIF(VI_TAPPA!A:A,B433,VI_TAPPA!O:O)=0,"",SUMIF(VI_TAPPA!A:A,B433,VI_TAPPA!O:O))</f>
        <v/>
      </c>
      <c r="R433" s="26" t="str">
        <f>IF(SUMIF(VII_TAPPA!A:A,B433,VII_TAPPA!O:O)=0,"",SUMIF(VII_TAPPA!A:A,B433,VII_TAPPA!O:O))</f>
        <v/>
      </c>
      <c r="S433" s="26" t="str">
        <f>IF(SUMIF(VIII_TAPPA!A:A,B433,VIII_TAPPA!O:O)=0,"",SUMIF(VIII_TAPPA!A:A,B433,VIII_TAPPA!O:O))</f>
        <v/>
      </c>
      <c r="T433" s="26">
        <f t="shared" si="38"/>
        <v>0</v>
      </c>
      <c r="U433" s="26">
        <f t="shared" si="39"/>
        <v>0</v>
      </c>
      <c r="V433" s="26">
        <f t="shared" si="40"/>
        <v>0</v>
      </c>
    </row>
    <row r="434" spans="1:22" ht="12.95" hidden="1" customHeight="1" x14ac:dyDescent="0.2">
      <c r="A434" s="25">
        <f t="shared" si="41"/>
        <v>433</v>
      </c>
      <c r="B434" s="64" t="str">
        <f t="shared" si="36"/>
        <v>SAGNELLA_GIADA_F1</v>
      </c>
      <c r="C434" s="22" t="s">
        <v>812</v>
      </c>
      <c r="D434" s="23" t="s">
        <v>122</v>
      </c>
      <c r="E434" s="23" t="str">
        <f>VLOOKUP(D434,CAT!$E$2:$F$26,2)</f>
        <v>F1</v>
      </c>
      <c r="F434" s="23" t="s">
        <v>162</v>
      </c>
      <c r="G434" s="39" t="s">
        <v>813</v>
      </c>
      <c r="H434" s="24">
        <v>37397</v>
      </c>
      <c r="I434" s="22" t="s">
        <v>821</v>
      </c>
      <c r="J434" s="23" t="s">
        <v>1194</v>
      </c>
      <c r="K434" s="22">
        <f t="shared" si="37"/>
        <v>0</v>
      </c>
      <c r="L434" s="23" t="str">
        <f>IF(SUMIF(I_TAPPA!A:A,B434,I_TAPPA!O:O)=0,"",SUMIF(I_TAPPA!A:A,B434,I_TAPPA!O:O))</f>
        <v/>
      </c>
      <c r="M434" s="26" t="str">
        <f>IF(SUMIF(II_TAPPA!A:A,B434,II_TAPPA!O:O)=0,"",SUMIF(II_TAPPA!A:A,B434,II_TAPPA!O:O))</f>
        <v/>
      </c>
      <c r="N434" s="26" t="str">
        <f>IF(SUMIF(III_TAPPA!A:A,B434,III_TAPPA!O:O)=0,"",SUMIF(III_TAPPA!A:A,B434,III_TAPPA!O:O))</f>
        <v/>
      </c>
      <c r="O434" s="26" t="str">
        <f>IF(SUMIF(IV_TAPPA!A:A,B434,IV_TAPPA!S:S)=0,"",SUMIF(IV_TAPPA!A:A,B434,IV_TAPPA!S:S))</f>
        <v/>
      </c>
      <c r="P434" s="26" t="str">
        <f>IF(SUMIF(V_TAPPA!A:A,B434,V_TAPPA!O:O)=0,"",SUMIF(V_TAPPA!A:A,B434,V_TAPPA!O:O))</f>
        <v/>
      </c>
      <c r="Q434" s="26" t="str">
        <f>IF(SUMIF(VI_TAPPA!A:A,B434,VI_TAPPA!O:O)=0,"",SUMIF(VI_TAPPA!A:A,B434,VI_TAPPA!O:O))</f>
        <v/>
      </c>
      <c r="R434" s="26" t="str">
        <f>IF(SUMIF(VII_TAPPA!A:A,B434,VII_TAPPA!O:O)=0,"",SUMIF(VII_TAPPA!A:A,B434,VII_TAPPA!O:O))</f>
        <v/>
      </c>
      <c r="S434" s="26" t="str">
        <f>IF(SUMIF(VIII_TAPPA!A:A,B434,VIII_TAPPA!O:O)=0,"",SUMIF(VIII_TAPPA!A:A,B434,VIII_TAPPA!O:O))</f>
        <v/>
      </c>
      <c r="T434" s="26">
        <f t="shared" si="38"/>
        <v>0</v>
      </c>
      <c r="U434" s="26">
        <f t="shared" si="39"/>
        <v>0</v>
      </c>
      <c r="V434" s="26">
        <f t="shared" si="40"/>
        <v>0</v>
      </c>
    </row>
    <row r="435" spans="1:22" ht="12.95" hidden="1" customHeight="1" x14ac:dyDescent="0.2">
      <c r="A435" s="25">
        <f t="shared" si="41"/>
        <v>434</v>
      </c>
      <c r="B435" s="64" t="str">
        <f t="shared" si="36"/>
        <v>SAGNELLA_ALISIA_F1</v>
      </c>
      <c r="C435" s="22" t="s">
        <v>814</v>
      </c>
      <c r="D435" s="23" t="s">
        <v>523</v>
      </c>
      <c r="E435" s="23" t="str">
        <f>VLOOKUP(D435,CAT!$E$2:$F$26,2)</f>
        <v>F1</v>
      </c>
      <c r="F435" s="23" t="s">
        <v>162</v>
      </c>
      <c r="G435" s="39" t="s">
        <v>815</v>
      </c>
      <c r="H435" s="24">
        <v>38101</v>
      </c>
      <c r="I435" s="22" t="s">
        <v>821</v>
      </c>
      <c r="J435" s="23" t="s">
        <v>1194</v>
      </c>
      <c r="K435" s="22">
        <f t="shared" si="37"/>
        <v>0</v>
      </c>
      <c r="L435" s="23" t="str">
        <f>IF(SUMIF(I_TAPPA!A:A,B435,I_TAPPA!O:O)=0,"",SUMIF(I_TAPPA!A:A,B435,I_TAPPA!O:O))</f>
        <v/>
      </c>
      <c r="M435" s="26" t="str">
        <f>IF(SUMIF(II_TAPPA!A:A,B435,II_TAPPA!O:O)=0,"",SUMIF(II_TAPPA!A:A,B435,II_TAPPA!O:O))</f>
        <v/>
      </c>
      <c r="N435" s="26" t="str">
        <f>IF(SUMIF(III_TAPPA!A:A,B435,III_TAPPA!O:O)=0,"",SUMIF(III_TAPPA!A:A,B435,III_TAPPA!O:O))</f>
        <v/>
      </c>
      <c r="O435" s="26" t="str">
        <f>IF(SUMIF(IV_TAPPA!A:A,B435,IV_TAPPA!S:S)=0,"",SUMIF(IV_TAPPA!A:A,B435,IV_TAPPA!S:S))</f>
        <v/>
      </c>
      <c r="P435" s="26" t="str">
        <f>IF(SUMIF(V_TAPPA!A:A,B435,V_TAPPA!O:O)=0,"",SUMIF(V_TAPPA!A:A,B435,V_TAPPA!O:O))</f>
        <v/>
      </c>
      <c r="Q435" s="26" t="str">
        <f>IF(SUMIF(VI_TAPPA!A:A,B435,VI_TAPPA!O:O)=0,"",SUMIF(VI_TAPPA!A:A,B435,VI_TAPPA!O:O))</f>
        <v/>
      </c>
      <c r="R435" s="26" t="str">
        <f>IF(SUMIF(VII_TAPPA!A:A,B435,VII_TAPPA!O:O)=0,"",SUMIF(VII_TAPPA!A:A,B435,VII_TAPPA!O:O))</f>
        <v/>
      </c>
      <c r="S435" s="26" t="str">
        <f>IF(SUMIF(VIII_TAPPA!A:A,B435,VIII_TAPPA!O:O)=0,"",SUMIF(VIII_TAPPA!A:A,B435,VIII_TAPPA!O:O))</f>
        <v/>
      </c>
      <c r="T435" s="26">
        <f t="shared" si="38"/>
        <v>0</v>
      </c>
      <c r="U435" s="26">
        <f t="shared" si="39"/>
        <v>0</v>
      </c>
      <c r="V435" s="26">
        <f t="shared" si="40"/>
        <v>0</v>
      </c>
    </row>
    <row r="436" spans="1:22" ht="12.95" hidden="1" customHeight="1" x14ac:dyDescent="0.2">
      <c r="A436" s="25">
        <f t="shared" si="41"/>
        <v>435</v>
      </c>
      <c r="B436" s="64" t="str">
        <f t="shared" si="36"/>
        <v>SANTAMARIA_LORENZO_M05</v>
      </c>
      <c r="C436" s="22" t="s">
        <v>679</v>
      </c>
      <c r="D436" s="23" t="s">
        <v>29</v>
      </c>
      <c r="E436" s="23" t="str">
        <f>VLOOKUP(D436,CAT!$E$2:$F$26,2)</f>
        <v>M05</v>
      </c>
      <c r="F436" s="23" t="s">
        <v>116</v>
      </c>
      <c r="G436" s="39" t="s">
        <v>117</v>
      </c>
      <c r="H436" s="24">
        <v>25717</v>
      </c>
      <c r="I436" s="22" t="s">
        <v>821</v>
      </c>
      <c r="J436" s="23" t="s">
        <v>1194</v>
      </c>
      <c r="K436" s="22">
        <f t="shared" si="37"/>
        <v>0</v>
      </c>
      <c r="L436" s="23" t="str">
        <f>IF(SUMIF(I_TAPPA!A:A,B436,I_TAPPA!O:O)=0,"",SUMIF(I_TAPPA!A:A,B436,I_TAPPA!O:O))</f>
        <v/>
      </c>
      <c r="M436" s="26" t="str">
        <f>IF(SUMIF(II_TAPPA!A:A,B436,II_TAPPA!O:O)=0,"",SUMIF(II_TAPPA!A:A,B436,II_TAPPA!O:O))</f>
        <v/>
      </c>
      <c r="N436" s="26" t="str">
        <f>IF(SUMIF(III_TAPPA!A:A,B436,III_TAPPA!O:O)=0,"",SUMIF(III_TAPPA!A:A,B436,III_TAPPA!O:O))</f>
        <v/>
      </c>
      <c r="O436" s="26" t="str">
        <f>IF(SUMIF(IV_TAPPA!A:A,B436,IV_TAPPA!S:S)=0,"",SUMIF(IV_TAPPA!A:A,B436,IV_TAPPA!S:S))</f>
        <v/>
      </c>
      <c r="P436" s="26" t="str">
        <f>IF(SUMIF(V_TAPPA!A:A,B436,V_TAPPA!O:O)=0,"",SUMIF(V_TAPPA!A:A,B436,V_TAPPA!O:O))</f>
        <v/>
      </c>
      <c r="Q436" s="26" t="str">
        <f>IF(SUMIF(VI_TAPPA!A:A,B436,VI_TAPPA!O:O)=0,"",SUMIF(VI_TAPPA!A:A,B436,VI_TAPPA!O:O))</f>
        <v/>
      </c>
      <c r="R436" s="26" t="str">
        <f>IF(SUMIF(VII_TAPPA!A:A,B436,VII_TAPPA!O:O)=0,"",SUMIF(VII_TAPPA!A:A,B436,VII_TAPPA!O:O))</f>
        <v/>
      </c>
      <c r="S436" s="26" t="str">
        <f>IF(SUMIF(VIII_TAPPA!A:A,B436,VIII_TAPPA!O:O)=0,"",SUMIF(VIII_TAPPA!A:A,B436,VIII_TAPPA!O:O))</f>
        <v/>
      </c>
      <c r="T436" s="26">
        <f t="shared" si="38"/>
        <v>0</v>
      </c>
      <c r="U436" s="26">
        <f t="shared" si="39"/>
        <v>0</v>
      </c>
      <c r="V436" s="26">
        <f t="shared" si="40"/>
        <v>0</v>
      </c>
    </row>
    <row r="437" spans="1:22" ht="12.95" hidden="1" customHeight="1" x14ac:dyDescent="0.2">
      <c r="A437" s="25">
        <f t="shared" si="41"/>
        <v>436</v>
      </c>
      <c r="B437" s="64" t="str">
        <f t="shared" si="36"/>
        <v>SANZARI_ANGELO_M04</v>
      </c>
      <c r="C437" s="22" t="s">
        <v>680</v>
      </c>
      <c r="D437" s="23" t="s">
        <v>7</v>
      </c>
      <c r="E437" s="23" t="str">
        <f>VLOOKUP(D437,CAT!$E$2:$F$26,2)</f>
        <v>M04</v>
      </c>
      <c r="F437" s="23" t="s">
        <v>164</v>
      </c>
      <c r="G437" s="39" t="s">
        <v>91</v>
      </c>
      <c r="H437" s="24">
        <v>28171</v>
      </c>
      <c r="I437" s="22" t="s">
        <v>821</v>
      </c>
      <c r="J437" s="23" t="s">
        <v>1194</v>
      </c>
      <c r="K437" s="22">
        <f t="shared" si="37"/>
        <v>0</v>
      </c>
      <c r="L437" s="23" t="str">
        <f>IF(SUMIF(I_TAPPA!A:A,B437,I_TAPPA!O:O)=0,"",SUMIF(I_TAPPA!A:A,B437,I_TAPPA!O:O))</f>
        <v/>
      </c>
      <c r="M437" s="26" t="str">
        <f>IF(SUMIF(II_TAPPA!A:A,B437,II_TAPPA!O:O)=0,"",SUMIF(II_TAPPA!A:A,B437,II_TAPPA!O:O))</f>
        <v/>
      </c>
      <c r="N437" s="26" t="str">
        <f>IF(SUMIF(III_TAPPA!A:A,B437,III_TAPPA!O:O)=0,"",SUMIF(III_TAPPA!A:A,B437,III_TAPPA!O:O))</f>
        <v/>
      </c>
      <c r="O437" s="26" t="str">
        <f>IF(SUMIF(IV_TAPPA!A:A,B437,IV_TAPPA!S:S)=0,"",SUMIF(IV_TAPPA!A:A,B437,IV_TAPPA!S:S))</f>
        <v/>
      </c>
      <c r="P437" s="26" t="str">
        <f>IF(SUMIF(V_TAPPA!A:A,B437,V_TAPPA!O:O)=0,"",SUMIF(V_TAPPA!A:A,B437,V_TAPPA!O:O))</f>
        <v/>
      </c>
      <c r="Q437" s="26" t="str">
        <f>IF(SUMIF(VI_TAPPA!A:A,B437,VI_TAPPA!O:O)=0,"",SUMIF(VI_TAPPA!A:A,B437,VI_TAPPA!O:O))</f>
        <v/>
      </c>
      <c r="R437" s="26" t="str">
        <f>IF(SUMIF(VII_TAPPA!A:A,B437,VII_TAPPA!O:O)=0,"",SUMIF(VII_TAPPA!A:A,B437,VII_TAPPA!O:O))</f>
        <v/>
      </c>
      <c r="S437" s="26" t="str">
        <f>IF(SUMIF(VIII_TAPPA!A:A,B437,VIII_TAPPA!O:O)=0,"",SUMIF(VIII_TAPPA!A:A,B437,VIII_TAPPA!O:O))</f>
        <v/>
      </c>
      <c r="T437" s="26">
        <f t="shared" si="38"/>
        <v>0</v>
      </c>
      <c r="U437" s="26">
        <f t="shared" si="39"/>
        <v>0</v>
      </c>
      <c r="V437" s="26">
        <f t="shared" si="40"/>
        <v>0</v>
      </c>
    </row>
    <row r="438" spans="1:22" ht="12.95" hidden="1" customHeight="1" x14ac:dyDescent="0.2">
      <c r="A438" s="25">
        <f t="shared" si="41"/>
        <v>437</v>
      </c>
      <c r="B438" s="64" t="str">
        <f t="shared" si="36"/>
        <v>SASSO_PASQUALE_M06</v>
      </c>
      <c r="C438" s="22" t="s">
        <v>682</v>
      </c>
      <c r="D438" s="23" t="s">
        <v>15</v>
      </c>
      <c r="E438" s="23" t="str">
        <f>VLOOKUP(D438,CAT!$E$2:$F$26,2)</f>
        <v>M06</v>
      </c>
      <c r="F438" s="23" t="s">
        <v>683</v>
      </c>
      <c r="G438" s="39" t="s">
        <v>8</v>
      </c>
      <c r="H438" s="24">
        <v>24857</v>
      </c>
      <c r="I438" s="22" t="s">
        <v>821</v>
      </c>
      <c r="J438" s="23" t="s">
        <v>1194</v>
      </c>
      <c r="K438" s="22">
        <f t="shared" si="37"/>
        <v>0</v>
      </c>
      <c r="L438" s="23" t="str">
        <f>IF(SUMIF(I_TAPPA!A:A,B438,I_TAPPA!O:O)=0,"",SUMIF(I_TAPPA!A:A,B438,I_TAPPA!O:O))</f>
        <v/>
      </c>
      <c r="M438" s="26" t="str">
        <f>IF(SUMIF(II_TAPPA!A:A,B438,II_TAPPA!O:O)=0,"",SUMIF(II_TAPPA!A:A,B438,II_TAPPA!O:O))</f>
        <v/>
      </c>
      <c r="N438" s="26" t="str">
        <f>IF(SUMIF(III_TAPPA!A:A,B438,III_TAPPA!O:O)=0,"",SUMIF(III_TAPPA!A:A,B438,III_TAPPA!O:O))</f>
        <v/>
      </c>
      <c r="O438" s="26" t="str">
        <f>IF(SUMIF(IV_TAPPA!A:A,B438,IV_TAPPA!S:S)=0,"",SUMIF(IV_TAPPA!A:A,B438,IV_TAPPA!S:S))</f>
        <v/>
      </c>
      <c r="P438" s="26" t="str">
        <f>IF(SUMIF(V_TAPPA!A:A,B438,V_TAPPA!O:O)=0,"",SUMIF(V_TAPPA!A:A,B438,V_TAPPA!O:O))</f>
        <v/>
      </c>
      <c r="Q438" s="26" t="str">
        <f>IF(SUMIF(VI_TAPPA!A:A,B438,VI_TAPPA!O:O)=0,"",SUMIF(VI_TAPPA!A:A,B438,VI_TAPPA!O:O))</f>
        <v/>
      </c>
      <c r="R438" s="26" t="str">
        <f>IF(SUMIF(VII_TAPPA!A:A,B438,VII_TAPPA!O:O)=0,"",SUMIF(VII_TAPPA!A:A,B438,VII_TAPPA!O:O))</f>
        <v/>
      </c>
      <c r="S438" s="26" t="str">
        <f>IF(SUMIF(VIII_TAPPA!A:A,B438,VIII_TAPPA!O:O)=0,"",SUMIF(VIII_TAPPA!A:A,B438,VIII_TAPPA!O:O))</f>
        <v/>
      </c>
      <c r="T438" s="26">
        <f t="shared" si="38"/>
        <v>0</v>
      </c>
      <c r="U438" s="26">
        <f t="shared" si="39"/>
        <v>0</v>
      </c>
      <c r="V438" s="26">
        <f t="shared" si="40"/>
        <v>0</v>
      </c>
    </row>
    <row r="439" spans="1:22" ht="12.95" hidden="1" customHeight="1" x14ac:dyDescent="0.2">
      <c r="A439" s="25">
        <f t="shared" si="41"/>
        <v>438</v>
      </c>
      <c r="B439" s="64" t="str">
        <f t="shared" si="36"/>
        <v>SELVAGGIO_LUCIO_M07</v>
      </c>
      <c r="C439" s="22" t="s">
        <v>688</v>
      </c>
      <c r="D439" s="23" t="s">
        <v>17</v>
      </c>
      <c r="E439" s="23" t="str">
        <f>VLOOKUP(D439,CAT!$E$2:$F$26,2)</f>
        <v>M07</v>
      </c>
      <c r="F439" s="23" t="s">
        <v>330</v>
      </c>
      <c r="G439" s="39" t="s">
        <v>489</v>
      </c>
      <c r="H439" s="24">
        <v>23440</v>
      </c>
      <c r="I439" s="22" t="s">
        <v>821</v>
      </c>
      <c r="J439" s="23" t="s">
        <v>1194</v>
      </c>
      <c r="K439" s="22">
        <f t="shared" si="37"/>
        <v>0</v>
      </c>
      <c r="L439" s="23" t="str">
        <f>IF(SUMIF(I_TAPPA!A:A,B439,I_TAPPA!O:O)=0,"",SUMIF(I_TAPPA!A:A,B439,I_TAPPA!O:O))</f>
        <v/>
      </c>
      <c r="M439" s="26" t="str">
        <f>IF(SUMIF(II_TAPPA!A:A,B439,II_TAPPA!O:O)=0,"",SUMIF(II_TAPPA!A:A,B439,II_TAPPA!O:O))</f>
        <v/>
      </c>
      <c r="N439" s="26" t="str">
        <f>IF(SUMIF(III_TAPPA!A:A,B439,III_TAPPA!O:O)=0,"",SUMIF(III_TAPPA!A:A,B439,III_TAPPA!O:O))</f>
        <v/>
      </c>
      <c r="O439" s="26" t="str">
        <f>IF(SUMIF(IV_TAPPA!A:A,B439,IV_TAPPA!S:S)=0,"",SUMIF(IV_TAPPA!A:A,B439,IV_TAPPA!S:S))</f>
        <v/>
      </c>
      <c r="P439" s="26" t="str">
        <f>IF(SUMIF(V_TAPPA!A:A,B439,V_TAPPA!O:O)=0,"",SUMIF(V_TAPPA!A:A,B439,V_TAPPA!O:O))</f>
        <v/>
      </c>
      <c r="Q439" s="26" t="str">
        <f>IF(SUMIF(VI_TAPPA!A:A,B439,VI_TAPPA!O:O)=0,"",SUMIF(VI_TAPPA!A:A,B439,VI_TAPPA!O:O))</f>
        <v/>
      </c>
      <c r="R439" s="26" t="str">
        <f>IF(SUMIF(VII_TAPPA!A:A,B439,VII_TAPPA!O:O)=0,"",SUMIF(VII_TAPPA!A:A,B439,VII_TAPPA!O:O))</f>
        <v/>
      </c>
      <c r="S439" s="26" t="str">
        <f>IF(SUMIF(VIII_TAPPA!A:A,B439,VIII_TAPPA!O:O)=0,"",SUMIF(VIII_TAPPA!A:A,B439,VIII_TAPPA!O:O))</f>
        <v/>
      </c>
      <c r="T439" s="26">
        <f t="shared" si="38"/>
        <v>0</v>
      </c>
      <c r="U439" s="26">
        <f t="shared" si="39"/>
        <v>0</v>
      </c>
      <c r="V439" s="26">
        <f t="shared" si="40"/>
        <v>0</v>
      </c>
    </row>
    <row r="440" spans="1:22" ht="12.95" hidden="1" customHeight="1" x14ac:dyDescent="0.2">
      <c r="A440" s="25">
        <f t="shared" si="41"/>
        <v>439</v>
      </c>
      <c r="B440" s="64" t="str">
        <f t="shared" si="36"/>
        <v>TORNUSCIOLO_MARCELLO_M05</v>
      </c>
      <c r="C440" s="22" t="s">
        <v>816</v>
      </c>
      <c r="D440" s="23" t="s">
        <v>29</v>
      </c>
      <c r="E440" s="23" t="str">
        <f>VLOOKUP(D440,CAT!$E$2:$F$26,2)</f>
        <v>M05</v>
      </c>
      <c r="F440" s="23" t="s">
        <v>463</v>
      </c>
      <c r="G440" s="39" t="s">
        <v>187</v>
      </c>
      <c r="H440" s="24">
        <v>26052</v>
      </c>
      <c r="I440" s="22" t="s">
        <v>821</v>
      </c>
      <c r="J440" s="23" t="s">
        <v>1194</v>
      </c>
      <c r="K440" s="22">
        <f t="shared" si="37"/>
        <v>0</v>
      </c>
      <c r="L440" s="23" t="str">
        <f>IF(SUMIF(I_TAPPA!A:A,B440,I_TAPPA!O:O)=0,"",SUMIF(I_TAPPA!A:A,B440,I_TAPPA!O:O))</f>
        <v/>
      </c>
      <c r="M440" s="26" t="str">
        <f>IF(SUMIF(II_TAPPA!A:A,B440,II_TAPPA!O:O)=0,"",SUMIF(II_TAPPA!A:A,B440,II_TAPPA!O:O))</f>
        <v/>
      </c>
      <c r="N440" s="26" t="str">
        <f>IF(SUMIF(III_TAPPA!A:A,B440,III_TAPPA!O:O)=0,"",SUMIF(III_TAPPA!A:A,B440,III_TAPPA!O:O))</f>
        <v/>
      </c>
      <c r="O440" s="26" t="str">
        <f>IF(SUMIF(IV_TAPPA!A:A,B440,IV_TAPPA!S:S)=0,"",SUMIF(IV_TAPPA!A:A,B440,IV_TAPPA!S:S))</f>
        <v/>
      </c>
      <c r="P440" s="26" t="str">
        <f>IF(SUMIF(V_TAPPA!A:A,B440,V_TAPPA!O:O)=0,"",SUMIF(V_TAPPA!A:A,B440,V_TAPPA!O:O))</f>
        <v/>
      </c>
      <c r="Q440" s="26" t="str">
        <f>IF(SUMIF(VI_TAPPA!A:A,B440,VI_TAPPA!O:O)=0,"",SUMIF(VI_TAPPA!A:A,B440,VI_TAPPA!O:O))</f>
        <v/>
      </c>
      <c r="R440" s="26" t="str">
        <f>IF(SUMIF(VII_TAPPA!A:A,B440,VII_TAPPA!O:O)=0,"",SUMIF(VII_TAPPA!A:A,B440,VII_TAPPA!O:O))</f>
        <v/>
      </c>
      <c r="S440" s="26" t="str">
        <f>IF(SUMIF(VIII_TAPPA!A:A,B440,VIII_TAPPA!O:O)=0,"",SUMIF(VIII_TAPPA!A:A,B440,VIII_TAPPA!O:O))</f>
        <v/>
      </c>
      <c r="T440" s="26">
        <f t="shared" si="38"/>
        <v>0</v>
      </c>
      <c r="U440" s="26">
        <f t="shared" si="39"/>
        <v>0</v>
      </c>
      <c r="V440" s="26">
        <f t="shared" si="40"/>
        <v>0</v>
      </c>
    </row>
    <row r="441" spans="1:22" ht="12.95" hidden="1" customHeight="1" x14ac:dyDescent="0.2">
      <c r="A441" s="25">
        <f t="shared" si="41"/>
        <v>440</v>
      </c>
      <c r="B441" s="64" t="str">
        <f t="shared" si="36"/>
        <v>TORONE_MATILDE_F4</v>
      </c>
      <c r="C441" s="22" t="s">
        <v>817</v>
      </c>
      <c r="D441" s="23" t="s">
        <v>32</v>
      </c>
      <c r="E441" s="23" t="str">
        <f>VLOOKUP(D441,CAT!$E$2:$F$26,2)</f>
        <v>F4</v>
      </c>
      <c r="F441" s="23" t="s">
        <v>724</v>
      </c>
      <c r="G441" s="39" t="s">
        <v>104</v>
      </c>
      <c r="H441" s="24">
        <v>29166</v>
      </c>
      <c r="I441" s="22" t="s">
        <v>821</v>
      </c>
      <c r="J441" s="23" t="s">
        <v>1194</v>
      </c>
      <c r="K441" s="22">
        <f t="shared" si="37"/>
        <v>0</v>
      </c>
      <c r="L441" s="23" t="str">
        <f>IF(SUMIF(I_TAPPA!A:A,B441,I_TAPPA!O:O)=0,"",SUMIF(I_TAPPA!A:A,B441,I_TAPPA!O:O))</f>
        <v/>
      </c>
      <c r="M441" s="26" t="str">
        <f>IF(SUMIF(II_TAPPA!A:A,B441,II_TAPPA!O:O)=0,"",SUMIF(II_TAPPA!A:A,B441,II_TAPPA!O:O))</f>
        <v/>
      </c>
      <c r="N441" s="26" t="str">
        <f>IF(SUMIF(III_TAPPA!A:A,B441,III_TAPPA!O:O)=0,"",SUMIF(III_TAPPA!A:A,B441,III_TAPPA!O:O))</f>
        <v/>
      </c>
      <c r="O441" s="26" t="str">
        <f>IF(SUMIF(IV_TAPPA!A:A,B441,IV_TAPPA!S:S)=0,"",SUMIF(IV_TAPPA!A:A,B441,IV_TAPPA!S:S))</f>
        <v/>
      </c>
      <c r="P441" s="26" t="str">
        <f>IF(SUMIF(V_TAPPA!A:A,B441,V_TAPPA!O:O)=0,"",SUMIF(V_TAPPA!A:A,B441,V_TAPPA!O:O))</f>
        <v/>
      </c>
      <c r="Q441" s="26" t="str">
        <f>IF(SUMIF(VI_TAPPA!A:A,B441,VI_TAPPA!O:O)=0,"",SUMIF(VI_TAPPA!A:A,B441,VI_TAPPA!O:O))</f>
        <v/>
      </c>
      <c r="R441" s="26" t="str">
        <f>IF(SUMIF(VII_TAPPA!A:A,B441,VII_TAPPA!O:O)=0,"",SUMIF(VII_TAPPA!A:A,B441,VII_TAPPA!O:O))</f>
        <v/>
      </c>
      <c r="S441" s="26" t="str">
        <f>IF(SUMIF(VIII_TAPPA!A:A,B441,VIII_TAPPA!O:O)=0,"",SUMIF(VIII_TAPPA!A:A,B441,VIII_TAPPA!O:O))</f>
        <v/>
      </c>
      <c r="T441" s="26">
        <f t="shared" si="38"/>
        <v>0</v>
      </c>
      <c r="U441" s="26">
        <f t="shared" si="39"/>
        <v>0</v>
      </c>
      <c r="V441" s="26">
        <f t="shared" si="40"/>
        <v>0</v>
      </c>
    </row>
    <row r="442" spans="1:22" ht="12.95" hidden="1" customHeight="1" x14ac:dyDescent="0.2">
      <c r="A442" s="25">
        <f t="shared" si="41"/>
        <v>441</v>
      </c>
      <c r="B442" s="64" t="str">
        <f t="shared" si="36"/>
        <v>VIVENZIO_TAMARA_F4</v>
      </c>
      <c r="C442" s="22" t="s">
        <v>818</v>
      </c>
      <c r="D442" s="23" t="s">
        <v>32</v>
      </c>
      <c r="E442" s="23" t="str">
        <f>VLOOKUP(D442,CAT!$E$2:$F$26,2)</f>
        <v>F4</v>
      </c>
      <c r="F442" s="23" t="s">
        <v>696</v>
      </c>
      <c r="G442" s="39" t="s">
        <v>723</v>
      </c>
      <c r="H442" s="24">
        <v>28615</v>
      </c>
      <c r="I442" s="22" t="s">
        <v>821</v>
      </c>
      <c r="J442" s="23" t="s">
        <v>1194</v>
      </c>
      <c r="K442" s="22">
        <f t="shared" si="37"/>
        <v>0</v>
      </c>
      <c r="L442" s="23" t="str">
        <f>IF(SUMIF(I_TAPPA!A:A,B442,I_TAPPA!O:O)=0,"",SUMIF(I_TAPPA!A:A,B442,I_TAPPA!O:O))</f>
        <v/>
      </c>
      <c r="M442" s="26" t="str">
        <f>IF(SUMIF(II_TAPPA!A:A,B442,II_TAPPA!O:O)=0,"",SUMIF(II_TAPPA!A:A,B442,II_TAPPA!O:O))</f>
        <v/>
      </c>
      <c r="N442" s="26" t="str">
        <f>IF(SUMIF(III_TAPPA!A:A,B442,III_TAPPA!O:O)=0,"",SUMIF(III_TAPPA!A:A,B442,III_TAPPA!O:O))</f>
        <v/>
      </c>
      <c r="O442" s="26" t="str">
        <f>IF(SUMIF(IV_TAPPA!A:A,B442,IV_TAPPA!S:S)=0,"",SUMIF(IV_TAPPA!A:A,B442,IV_TAPPA!S:S))</f>
        <v/>
      </c>
      <c r="P442" s="26" t="str">
        <f>IF(SUMIF(V_TAPPA!A:A,B442,V_TAPPA!O:O)=0,"",SUMIF(V_TAPPA!A:A,B442,V_TAPPA!O:O))</f>
        <v/>
      </c>
      <c r="Q442" s="26" t="str">
        <f>IF(SUMIF(VI_TAPPA!A:A,B442,VI_TAPPA!O:O)=0,"",SUMIF(VI_TAPPA!A:A,B442,VI_TAPPA!O:O))</f>
        <v/>
      </c>
      <c r="R442" s="26" t="str">
        <f>IF(SUMIF(VII_TAPPA!A:A,B442,VII_TAPPA!O:O)=0,"",SUMIF(VII_TAPPA!A:A,B442,VII_TAPPA!O:O))</f>
        <v/>
      </c>
      <c r="S442" s="26" t="str">
        <f>IF(SUMIF(VIII_TAPPA!A:A,B442,VIII_TAPPA!O:O)=0,"",SUMIF(VIII_TAPPA!A:A,B442,VIII_TAPPA!O:O))</f>
        <v/>
      </c>
      <c r="T442" s="26">
        <f t="shared" si="38"/>
        <v>0</v>
      </c>
      <c r="U442" s="26">
        <f t="shared" si="39"/>
        <v>0</v>
      </c>
      <c r="V442" s="26">
        <f t="shared" si="40"/>
        <v>0</v>
      </c>
    </row>
    <row r="443" spans="1:22" ht="12.95" hidden="1" customHeight="1" x14ac:dyDescent="0.2">
      <c r="A443" s="25">
        <f t="shared" si="41"/>
        <v>442</v>
      </c>
      <c r="B443" s="64" t="str">
        <f t="shared" si="36"/>
        <v>VOTTO_ANTONIO_M02</v>
      </c>
      <c r="C443" s="22" t="s">
        <v>697</v>
      </c>
      <c r="D443" s="23" t="s">
        <v>76</v>
      </c>
      <c r="E443" s="23" t="str">
        <f>VLOOKUP(D443,CAT!$E$2:$F$26,2)</f>
        <v>M02</v>
      </c>
      <c r="F443" s="23" t="s">
        <v>167</v>
      </c>
      <c r="G443" s="39" t="s">
        <v>22</v>
      </c>
      <c r="H443" s="24">
        <v>36509</v>
      </c>
      <c r="I443" s="22" t="s">
        <v>821</v>
      </c>
      <c r="J443" s="23" t="s">
        <v>1194</v>
      </c>
      <c r="K443" s="22">
        <f t="shared" si="37"/>
        <v>0</v>
      </c>
      <c r="L443" s="23" t="str">
        <f>IF(SUMIF(I_TAPPA!A:A,B443,I_TAPPA!O:O)=0,"",SUMIF(I_TAPPA!A:A,B443,I_TAPPA!O:O))</f>
        <v/>
      </c>
      <c r="M443" s="26" t="str">
        <f>IF(SUMIF(II_TAPPA!A:A,B443,II_TAPPA!O:O)=0,"",SUMIF(II_TAPPA!A:A,B443,II_TAPPA!O:O))</f>
        <v/>
      </c>
      <c r="N443" s="26" t="str">
        <f>IF(SUMIF(III_TAPPA!A:A,B443,III_TAPPA!O:O)=0,"",SUMIF(III_TAPPA!A:A,B443,III_TAPPA!O:O))</f>
        <v/>
      </c>
      <c r="O443" s="26" t="str">
        <f>IF(SUMIF(IV_TAPPA!A:A,B443,IV_TAPPA!S:S)=0,"",SUMIF(IV_TAPPA!A:A,B443,IV_TAPPA!S:S))</f>
        <v/>
      </c>
      <c r="P443" s="26" t="str">
        <f>IF(SUMIF(V_TAPPA!A:A,B443,V_TAPPA!O:O)=0,"",SUMIF(V_TAPPA!A:A,B443,V_TAPPA!O:O))</f>
        <v/>
      </c>
      <c r="Q443" s="26" t="str">
        <f>IF(SUMIF(VI_TAPPA!A:A,B443,VI_TAPPA!O:O)=0,"",SUMIF(VI_TAPPA!A:A,B443,VI_TAPPA!O:O))</f>
        <v/>
      </c>
      <c r="R443" s="26" t="str">
        <f>IF(SUMIF(VII_TAPPA!A:A,B443,VII_TAPPA!O:O)=0,"",SUMIF(VII_TAPPA!A:A,B443,VII_TAPPA!O:O))</f>
        <v/>
      </c>
      <c r="S443" s="26" t="str">
        <f>IF(SUMIF(VIII_TAPPA!A:A,B443,VIII_TAPPA!O:O)=0,"",SUMIF(VIII_TAPPA!A:A,B443,VIII_TAPPA!O:O))</f>
        <v/>
      </c>
      <c r="T443" s="26">
        <f t="shared" si="38"/>
        <v>0</v>
      </c>
      <c r="U443" s="26">
        <f t="shared" si="39"/>
        <v>0</v>
      </c>
      <c r="V443" s="26">
        <f t="shared" si="40"/>
        <v>0</v>
      </c>
    </row>
    <row r="444" spans="1:22" ht="12.95" hidden="1" customHeight="1" x14ac:dyDescent="0.2">
      <c r="A444" s="25">
        <f t="shared" si="41"/>
        <v>443</v>
      </c>
      <c r="B444" s="64" t="str">
        <f t="shared" si="36"/>
        <v>D'ONOFRIO_MICHELE_M04</v>
      </c>
      <c r="C444" s="22" t="s">
        <v>1173</v>
      </c>
      <c r="D444" s="23" t="s">
        <v>7</v>
      </c>
      <c r="E444" s="23" t="str">
        <f>VLOOKUP(D444,CAT!$E$2:$F$26,2)</f>
        <v>M04</v>
      </c>
      <c r="F444" s="23" t="s">
        <v>135</v>
      </c>
      <c r="G444" s="39" t="s">
        <v>4</v>
      </c>
      <c r="H444" s="24">
        <v>27865</v>
      </c>
      <c r="I444" s="22" t="s">
        <v>952</v>
      </c>
      <c r="J444" s="23" t="s">
        <v>1168</v>
      </c>
      <c r="K444" s="22">
        <f t="shared" si="37"/>
        <v>0</v>
      </c>
      <c r="L444" s="23" t="str">
        <f>IF(SUMIF(I_TAPPA!A:A,B444,I_TAPPA!O:O)=0,"",SUMIF(I_TAPPA!A:A,B444,I_TAPPA!O:O))</f>
        <v/>
      </c>
      <c r="M444" s="26" t="str">
        <f>IF(SUMIF(II_TAPPA!A:A,B444,II_TAPPA!O:O)=0,"",SUMIF(II_TAPPA!A:A,B444,II_TAPPA!O:O))</f>
        <v/>
      </c>
      <c r="N444" s="26" t="str">
        <f>IF(SUMIF(III_TAPPA!A:A,B444,III_TAPPA!O:O)=0,"",SUMIF(III_TAPPA!A:A,B444,III_TAPPA!O:O))</f>
        <v/>
      </c>
      <c r="O444" s="26" t="str">
        <f>IF(SUMIF(IV_TAPPA!A:A,B444,IV_TAPPA!S:S)=0,"",SUMIF(IV_TAPPA!A:A,B444,IV_TAPPA!S:S))</f>
        <v/>
      </c>
      <c r="P444" s="26" t="str">
        <f>IF(SUMIF(V_TAPPA!A:A,B444,V_TAPPA!O:O)=0,"",SUMIF(V_TAPPA!A:A,B444,V_TAPPA!O:O))</f>
        <v/>
      </c>
      <c r="Q444" s="26" t="str">
        <f>IF(SUMIF(VI_TAPPA!A:A,B444,VI_TAPPA!O:O)=0,"",SUMIF(VI_TAPPA!A:A,B444,VI_TAPPA!O:O))</f>
        <v/>
      </c>
      <c r="R444" s="26" t="str">
        <f>IF(SUMIF(VII_TAPPA!A:A,B444,VII_TAPPA!O:O)=0,"",SUMIF(VII_TAPPA!A:A,B444,VII_TAPPA!O:O))</f>
        <v/>
      </c>
      <c r="S444" s="26" t="str">
        <f>IF(SUMIF(VIII_TAPPA!A:A,B444,VIII_TAPPA!O:O)=0,"",SUMIF(VIII_TAPPA!A:A,B444,VIII_TAPPA!O:O))</f>
        <v/>
      </c>
      <c r="T444" s="26">
        <f t="shared" si="38"/>
        <v>0</v>
      </c>
      <c r="U444" s="26">
        <f t="shared" si="39"/>
        <v>0</v>
      </c>
      <c r="V444" s="26">
        <f t="shared" si="40"/>
        <v>0</v>
      </c>
    </row>
    <row r="445" spans="1:22" ht="12.95" hidden="1" customHeight="1" x14ac:dyDescent="0.2">
      <c r="A445" s="25">
        <f t="shared" si="41"/>
        <v>444</v>
      </c>
      <c r="B445" s="64" t="str">
        <f t="shared" si="36"/>
        <v>RUGGIERO_DOMENICO_M02</v>
      </c>
      <c r="C445" s="22" t="s">
        <v>1188</v>
      </c>
      <c r="D445" s="23" t="s">
        <v>20</v>
      </c>
      <c r="E445" s="23" t="str">
        <f>VLOOKUP(D445,CAT!$E$2:$F$26,2)</f>
        <v>M02</v>
      </c>
      <c r="F445" s="23" t="s">
        <v>90</v>
      </c>
      <c r="G445" s="39" t="s">
        <v>28</v>
      </c>
      <c r="H445" s="24">
        <v>32070</v>
      </c>
      <c r="I445" s="22" t="s">
        <v>952</v>
      </c>
      <c r="J445" s="23" t="s">
        <v>1168</v>
      </c>
      <c r="K445" s="22">
        <f t="shared" si="37"/>
        <v>0</v>
      </c>
      <c r="L445" s="23" t="str">
        <f>IF(SUMIF(I_TAPPA!A:A,B445,I_TAPPA!O:O)=0,"",SUMIF(I_TAPPA!A:A,B445,I_TAPPA!O:O))</f>
        <v/>
      </c>
      <c r="M445" s="26" t="str">
        <f>IF(SUMIF(II_TAPPA!A:A,B445,II_TAPPA!O:O)=0,"",SUMIF(II_TAPPA!A:A,B445,II_TAPPA!O:O))</f>
        <v/>
      </c>
      <c r="N445" s="26" t="str">
        <f>IF(SUMIF(III_TAPPA!A:A,B445,III_TAPPA!O:O)=0,"",SUMIF(III_TAPPA!A:A,B445,III_TAPPA!O:O))</f>
        <v/>
      </c>
      <c r="O445" s="26" t="str">
        <f>IF(SUMIF(IV_TAPPA!A:A,B445,IV_TAPPA!S:S)=0,"",SUMIF(IV_TAPPA!A:A,B445,IV_TAPPA!S:S))</f>
        <v/>
      </c>
      <c r="P445" s="26" t="str">
        <f>IF(SUMIF(V_TAPPA!A:A,B445,V_TAPPA!O:O)=0,"",SUMIF(V_TAPPA!A:A,B445,V_TAPPA!O:O))</f>
        <v/>
      </c>
      <c r="Q445" s="26" t="str">
        <f>IF(SUMIF(VI_TAPPA!A:A,B445,VI_TAPPA!O:O)=0,"",SUMIF(VI_TAPPA!A:A,B445,VI_TAPPA!O:O))</f>
        <v/>
      </c>
      <c r="R445" s="26" t="str">
        <f>IF(SUMIF(VII_TAPPA!A:A,B445,VII_TAPPA!O:O)=0,"",SUMIF(VII_TAPPA!A:A,B445,VII_TAPPA!O:O))</f>
        <v/>
      </c>
      <c r="S445" s="26" t="str">
        <f>IF(SUMIF(VIII_TAPPA!A:A,B445,VIII_TAPPA!O:O)=0,"",SUMIF(VIII_TAPPA!A:A,B445,VIII_TAPPA!O:O))</f>
        <v/>
      </c>
      <c r="T445" s="26">
        <f t="shared" si="38"/>
        <v>0</v>
      </c>
      <c r="U445" s="26">
        <f t="shared" si="39"/>
        <v>0</v>
      </c>
      <c r="V445" s="26">
        <f t="shared" si="40"/>
        <v>0</v>
      </c>
    </row>
    <row r="446" spans="1:22" ht="12.95" hidden="1" customHeight="1" x14ac:dyDescent="0.2">
      <c r="A446" s="25">
        <f t="shared" si="41"/>
        <v>445</v>
      </c>
      <c r="B446" s="64" t="str">
        <f t="shared" si="36"/>
        <v>RUSSO_STELLA_F5</v>
      </c>
      <c r="C446" s="22" t="s">
        <v>1190</v>
      </c>
      <c r="D446" s="23" t="s">
        <v>51</v>
      </c>
      <c r="E446" s="23" t="str">
        <f>VLOOKUP(D446,CAT!$E$2:$F$26,2)</f>
        <v>F5</v>
      </c>
      <c r="F446" s="23" t="s">
        <v>193</v>
      </c>
      <c r="G446" s="39" t="s">
        <v>949</v>
      </c>
      <c r="H446" s="24">
        <v>27328</v>
      </c>
      <c r="I446" s="22" t="s">
        <v>952</v>
      </c>
      <c r="J446" s="23" t="s">
        <v>1168</v>
      </c>
      <c r="K446" s="22">
        <f t="shared" si="37"/>
        <v>0</v>
      </c>
      <c r="L446" s="23" t="str">
        <f>IF(SUMIF(I_TAPPA!A:A,B446,I_TAPPA!O:O)=0,"",SUMIF(I_TAPPA!A:A,B446,I_TAPPA!O:O))</f>
        <v/>
      </c>
      <c r="M446" s="26" t="str">
        <f>IF(SUMIF(II_TAPPA!A:A,B446,II_TAPPA!O:O)=0,"",SUMIF(II_TAPPA!A:A,B446,II_TAPPA!O:O))</f>
        <v/>
      </c>
      <c r="N446" s="26" t="str">
        <f>IF(SUMIF(III_TAPPA!A:A,B446,III_TAPPA!O:O)=0,"",SUMIF(III_TAPPA!A:A,B446,III_TAPPA!O:O))</f>
        <v/>
      </c>
      <c r="O446" s="26" t="str">
        <f>IF(SUMIF(IV_TAPPA!A:A,B446,IV_TAPPA!S:S)=0,"",SUMIF(IV_TAPPA!A:A,B446,IV_TAPPA!S:S))</f>
        <v/>
      </c>
      <c r="P446" s="26" t="str">
        <f>IF(SUMIF(V_TAPPA!A:A,B446,V_TAPPA!O:O)=0,"",SUMIF(V_TAPPA!A:A,B446,V_TAPPA!O:O))</f>
        <v/>
      </c>
      <c r="Q446" s="26" t="str">
        <f>IF(SUMIF(VI_TAPPA!A:A,B446,VI_TAPPA!O:O)=0,"",SUMIF(VI_TAPPA!A:A,B446,VI_TAPPA!O:O))</f>
        <v/>
      </c>
      <c r="R446" s="26" t="str">
        <f>IF(SUMIF(VII_TAPPA!A:A,B446,VII_TAPPA!O:O)=0,"",SUMIF(VII_TAPPA!A:A,B446,VII_TAPPA!O:O))</f>
        <v/>
      </c>
      <c r="S446" s="26" t="str">
        <f>IF(SUMIF(VIII_TAPPA!A:A,B446,VIII_TAPPA!O:O)=0,"",SUMIF(VIII_TAPPA!A:A,B446,VIII_TAPPA!O:O))</f>
        <v/>
      </c>
      <c r="T446" s="26">
        <f t="shared" si="38"/>
        <v>0</v>
      </c>
      <c r="U446" s="26">
        <f t="shared" si="39"/>
        <v>0</v>
      </c>
      <c r="V446" s="26">
        <f t="shared" si="40"/>
        <v>0</v>
      </c>
    </row>
    <row r="447" spans="1:22" ht="12.95" hidden="1" customHeight="1" x14ac:dyDescent="0.2">
      <c r="A447" s="25">
        <f t="shared" si="41"/>
        <v>446</v>
      </c>
      <c r="B447" s="64" t="str">
        <f t="shared" si="36"/>
        <v>IULIUCCI_PIETRO_PIETRO_M04</v>
      </c>
      <c r="C447" s="22" t="s">
        <v>1177</v>
      </c>
      <c r="D447" s="23" t="s">
        <v>7</v>
      </c>
      <c r="E447" s="23" t="str">
        <f>VLOOKUP(D447,CAT!$E$2:$F$26,2)</f>
        <v>M04</v>
      </c>
      <c r="F447" s="64" t="s">
        <v>3192</v>
      </c>
      <c r="G447" s="39" t="s">
        <v>108</v>
      </c>
      <c r="H447" s="24">
        <v>28310</v>
      </c>
      <c r="I447" s="22" t="s">
        <v>952</v>
      </c>
      <c r="J447" s="23" t="s">
        <v>1168</v>
      </c>
      <c r="K447" s="22">
        <f t="shared" si="37"/>
        <v>0</v>
      </c>
      <c r="L447" s="23" t="str">
        <f>IF(SUMIF(I_TAPPA!A:A,B447,I_TAPPA!O:O)=0,"",SUMIF(I_TAPPA!A:A,B447,I_TAPPA!O:O))</f>
        <v/>
      </c>
      <c r="M447" s="26" t="str">
        <f>IF(SUMIF(II_TAPPA!A:A,B447,II_TAPPA!O:O)=0,"",SUMIF(II_TAPPA!A:A,B447,II_TAPPA!O:O))</f>
        <v/>
      </c>
      <c r="N447" s="26" t="str">
        <f>IF(SUMIF(III_TAPPA!A:A,B447,III_TAPPA!O:O)=0,"",SUMIF(III_TAPPA!A:A,B447,III_TAPPA!O:O))</f>
        <v/>
      </c>
      <c r="O447" s="26" t="str">
        <f>IF(SUMIF(IV_TAPPA!A:A,B447,IV_TAPPA!S:S)=0,"",SUMIF(IV_TAPPA!A:A,B447,IV_TAPPA!S:S))</f>
        <v/>
      </c>
      <c r="P447" s="26" t="str">
        <f>IF(SUMIF(V_TAPPA!A:A,B447,V_TAPPA!O:O)=0,"",SUMIF(V_TAPPA!A:A,B447,V_TAPPA!O:O))</f>
        <v/>
      </c>
      <c r="Q447" s="26" t="str">
        <f>IF(SUMIF(VI_TAPPA!A:A,B447,VI_TAPPA!O:O)=0,"",SUMIF(VI_TAPPA!A:A,B447,VI_TAPPA!O:O))</f>
        <v/>
      </c>
      <c r="R447" s="26" t="str">
        <f>IF(SUMIF(VII_TAPPA!A:A,B447,VII_TAPPA!O:O)=0,"",SUMIF(VII_TAPPA!A:A,B447,VII_TAPPA!O:O))</f>
        <v/>
      </c>
      <c r="S447" s="26" t="str">
        <f>IF(SUMIF(VIII_TAPPA!A:A,B447,VIII_TAPPA!O:O)=0,"",SUMIF(VIII_TAPPA!A:A,B447,VIII_TAPPA!O:O))</f>
        <v/>
      </c>
      <c r="T447" s="26">
        <f t="shared" si="38"/>
        <v>0</v>
      </c>
      <c r="U447" s="26">
        <f t="shared" si="39"/>
        <v>0</v>
      </c>
      <c r="V447" s="26">
        <f t="shared" si="40"/>
        <v>0</v>
      </c>
    </row>
  </sheetData>
  <autoFilter ref="A1:W447" xr:uid="{DC5E3EFB-0994-4676-A5EA-461A69135186}">
    <filterColumn colId="22">
      <customFilters>
        <customFilter operator="notEqual" val=" "/>
      </customFilters>
    </filterColumn>
  </autoFilter>
  <sortState ref="C2:V447">
    <sortCondition descending="1" ref="V2"/>
  </sortState>
  <pageMargins left="0.23622047244094491" right="0.23622047244094491" top="0.94488188976377963" bottom="0.74803149606299213" header="0.19685039370078741" footer="0.31496062992125984"/>
  <pageSetup paperSize="9" scale="67" fitToHeight="12" orientation="landscape" horizontalDpi="1200" verticalDpi="1200" r:id="rId1"/>
  <headerFooter>
    <oddHeader>&amp;L&amp;G&amp;C&amp;36CorriSannio 2019&amp;R&amp;18Classifiche Ufficiali: Assoluti&amp;11
Elaborazioni: ASD Podisti Alto Sannio
Pagina &amp;P di &amp;N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11AA-CE10-463C-ABAC-DF824A602FED}">
  <sheetPr>
    <pageSetUpPr fitToPage="1"/>
  </sheetPr>
  <dimension ref="A1:X530"/>
  <sheetViews>
    <sheetView tabSelected="1" workbookViewId="0">
      <pane ySplit="1" topLeftCell="A344" activePane="bottomLeft" state="frozen"/>
      <selection pane="bottomLeft" activeCell="X363" sqref="X363"/>
    </sheetView>
  </sheetViews>
  <sheetFormatPr defaultRowHeight="12" outlineLevelRow="1" outlineLevelCol="1" x14ac:dyDescent="0.2"/>
  <cols>
    <col min="1" max="1" width="10.7109375" style="30" customWidth="1"/>
    <col min="2" max="2" width="32.42578125" style="30" hidden="1" customWidth="1" outlineLevel="1"/>
    <col min="3" max="3" width="16.85546875" style="30" hidden="1" customWidth="1" outlineLevel="1"/>
    <col min="4" max="4" width="8.7109375" style="31" customWidth="1" collapsed="1"/>
    <col min="5" max="5" width="8.7109375" style="31" hidden="1" customWidth="1" outlineLevel="1"/>
    <col min="6" max="6" width="18.5703125" style="31" customWidth="1" collapsed="1"/>
    <col min="7" max="7" width="22" style="40" customWidth="1"/>
    <col min="8" max="8" width="12.42578125" style="30" customWidth="1"/>
    <col min="9" max="9" width="13.85546875" style="30" customWidth="1" outlineLevel="1"/>
    <col min="10" max="10" width="30.140625" style="31" customWidth="1"/>
    <col min="11" max="11" width="7.140625" style="31" customWidth="1"/>
    <col min="12" max="12" width="9.140625" style="31"/>
    <col min="13" max="19" width="9.140625" style="31" customWidth="1"/>
    <col min="20" max="20" width="9.140625" style="31"/>
    <col min="21" max="21" width="13.42578125" style="31" customWidth="1"/>
    <col min="22" max="22" width="17.7109375" style="31" customWidth="1"/>
    <col min="23" max="23" width="3.42578125" style="28" customWidth="1"/>
    <col min="24" max="16384" width="9.140625" style="28"/>
  </cols>
  <sheetData>
    <row r="1" spans="1:24" s="29" customFormat="1" ht="22.5" customHeight="1" x14ac:dyDescent="0.2">
      <c r="A1" s="32" t="s">
        <v>279</v>
      </c>
      <c r="B1" s="33" t="s">
        <v>213</v>
      </c>
      <c r="C1" s="33" t="s">
        <v>380</v>
      </c>
      <c r="D1" s="34" t="s">
        <v>381</v>
      </c>
      <c r="E1" s="34"/>
      <c r="F1" s="34" t="s">
        <v>0</v>
      </c>
      <c r="G1" s="38" t="s">
        <v>1</v>
      </c>
      <c r="H1" s="33" t="s">
        <v>2</v>
      </c>
      <c r="I1" s="33" t="s">
        <v>738</v>
      </c>
      <c r="J1" s="34" t="s">
        <v>77</v>
      </c>
      <c r="K1" s="34" t="s">
        <v>3201</v>
      </c>
      <c r="L1" s="34" t="s">
        <v>466</v>
      </c>
      <c r="M1" s="34" t="s">
        <v>467</v>
      </c>
      <c r="N1" s="34" t="s">
        <v>468</v>
      </c>
      <c r="O1" s="34" t="s">
        <v>469</v>
      </c>
      <c r="P1" s="34" t="s">
        <v>470</v>
      </c>
      <c r="Q1" s="34" t="s">
        <v>471</v>
      </c>
      <c r="R1" s="34" t="s">
        <v>472</v>
      </c>
      <c r="S1" s="34" t="s">
        <v>473</v>
      </c>
      <c r="T1" s="34" t="s">
        <v>226</v>
      </c>
      <c r="U1" s="149" t="s">
        <v>3227</v>
      </c>
      <c r="V1" s="149" t="s">
        <v>3228</v>
      </c>
      <c r="W1" s="29" t="s">
        <v>3218</v>
      </c>
      <c r="X1" s="29" t="s">
        <v>3219</v>
      </c>
    </row>
    <row r="2" spans="1:24" x14ac:dyDescent="0.2">
      <c r="A2" s="102">
        <v>1</v>
      </c>
      <c r="B2" s="103" t="str">
        <f t="shared" ref="B2:B11" si="0">CONCATENATE(F2,"_",G2,"_",E2)</f>
        <v>ALAADIK_CARLA_F1</v>
      </c>
      <c r="C2" s="104" t="s">
        <v>522</v>
      </c>
      <c r="D2" s="105" t="s">
        <v>122</v>
      </c>
      <c r="E2" s="105" t="str">
        <f>VLOOKUP(D2,CAT!$E$2:$F$26,2)</f>
        <v>F1</v>
      </c>
      <c r="F2" s="105" t="s">
        <v>123</v>
      </c>
      <c r="G2" s="106" t="s">
        <v>524</v>
      </c>
      <c r="H2" s="107">
        <v>37959</v>
      </c>
      <c r="I2" s="104" t="s">
        <v>821</v>
      </c>
      <c r="J2" s="105" t="s">
        <v>1194</v>
      </c>
      <c r="K2" s="104">
        <f>IF(COUNT(L2:S2)=0,"",COUNT(L2:S2))</f>
        <v>1</v>
      </c>
      <c r="L2" s="108" t="str">
        <f>IF(SUMIF(I_TAPPA!A:A,B2,I_TAPPA!P:P)=0,"",SUMIF(I_TAPPA!A:A,B2,I_TAPPA!P:P))</f>
        <v/>
      </c>
      <c r="M2" s="108" t="str">
        <f>IF(SUMIF(II_TAPPA!A:A,B2,II_TAPPA!P:P)=0,"",SUMIF(II_TAPPA!A:A,B2,II_TAPPA!P:P))</f>
        <v/>
      </c>
      <c r="N2" s="108" t="str">
        <f>IF(SUMIF(III_TAPPA!A:A,B2,III_TAPPA!P:P)=0,"",SUMIF(III_TAPPA!A:A,B2,III_TAPPA!P:P))</f>
        <v/>
      </c>
      <c r="O2" s="108">
        <f>IF(SUMIF(IV_TAPPA!A:A,B2,IV_TAPPA!T:T)=0,"",SUMIF(IV_TAPPA!A:A,B2,IV_TAPPA!T:T))</f>
        <v>12</v>
      </c>
      <c r="P2" s="108" t="str">
        <f>IF(SUMIF(V_TAPPA!A:A,B2,V_TAPPA!P:P)=0,"",SUMIF(V_TAPPA!A:A,B2,V_TAPPA!P:P))</f>
        <v/>
      </c>
      <c r="Q2" s="108" t="str">
        <f>IF(SUMIF(VI_TAPPA!A:A,B2,VI_TAPPA!P:P)=0,"",SUMIF(VI_TAPPA!A:A,B2,VI_TAPPA!P:P))</f>
        <v/>
      </c>
      <c r="R2" s="108" t="str">
        <f>IF(SUMIF(VII_TAPPA!A:A,B2,VII_TAPPA!P:P)=0,"",SUMIF(VII_TAPPA!A:A,B2,VII_TAPPA!P:P))</f>
        <v/>
      </c>
      <c r="S2" s="108" t="str">
        <f>IF(SUMIF(VIII_TAPPA!A:A,B2,VIII_TAPPA!P:P)=0,"",SUMIF(VIII_TAPPA!A:A,B2,VIII_TAPPA!P:P))</f>
        <v/>
      </c>
      <c r="T2" s="108">
        <f t="shared" ref="T2:T11" si="1">SUM(L2:S2)</f>
        <v>12</v>
      </c>
      <c r="U2" s="108">
        <f>IF(K2=8,MINA(L2:S2),0)</f>
        <v>0</v>
      </c>
      <c r="V2" s="108">
        <f>T2-U2</f>
        <v>12</v>
      </c>
      <c r="W2" s="28" t="s">
        <v>2655</v>
      </c>
    </row>
    <row r="3" spans="1:24" x14ac:dyDescent="0.2">
      <c r="A3" s="102">
        <f t="shared" ref="A3:A76" si="2">A2+1</f>
        <v>2</v>
      </c>
      <c r="B3" s="103" t="str">
        <f t="shared" si="0"/>
        <v>CERULO_MARA_F1</v>
      </c>
      <c r="C3" s="104" t="s">
        <v>548</v>
      </c>
      <c r="D3" s="105" t="s">
        <v>122</v>
      </c>
      <c r="E3" s="105" t="str">
        <f>VLOOKUP(D3,CAT!$E$2:$F$26,2)</f>
        <v>F1</v>
      </c>
      <c r="F3" s="105" t="s">
        <v>5</v>
      </c>
      <c r="G3" s="106" t="s">
        <v>131</v>
      </c>
      <c r="H3" s="107">
        <v>37474</v>
      </c>
      <c r="I3" s="104" t="s">
        <v>821</v>
      </c>
      <c r="J3" s="105" t="s">
        <v>1194</v>
      </c>
      <c r="K3" s="104">
        <f t="shared" ref="K3:K11" si="3">IF(COUNT(L3:S3)=0,"",COUNT(L3:S3))</f>
        <v>1</v>
      </c>
      <c r="L3" s="108" t="str">
        <f>IF(SUMIF(I_TAPPA!A:A,B3,I_TAPPA!P:P)=0,"",SUMIF(I_TAPPA!A:A,B3,I_TAPPA!P:P))</f>
        <v/>
      </c>
      <c r="M3" s="108" t="str">
        <f>IF(SUMIF(II_TAPPA!A:A,B3,II_TAPPA!P:P)=0,"",SUMIF(II_TAPPA!A:A,B3,II_TAPPA!P:P))</f>
        <v/>
      </c>
      <c r="N3" s="108" t="str">
        <f>IF(SUMIF(III_TAPPA!A:A,B3,III_TAPPA!P:P)=0,"",SUMIF(III_TAPPA!A:A,B3,III_TAPPA!P:P))</f>
        <v/>
      </c>
      <c r="O3" s="108">
        <f>IF(SUMIF(IV_TAPPA!A:A,B3,IV_TAPPA!T:T)=0,"",SUMIF(IV_TAPPA!A:A,B3,IV_TAPPA!T:T))</f>
        <v>10</v>
      </c>
      <c r="P3" s="108" t="str">
        <f>IF(SUMIF(V_TAPPA!A:A,B3,V_TAPPA!P:P)=0,"",SUMIF(V_TAPPA!A:A,B3,V_TAPPA!P:P))</f>
        <v/>
      </c>
      <c r="Q3" s="108" t="str">
        <f>IF(SUMIF(VI_TAPPA!A:A,B3,VI_TAPPA!P:P)=0,"",SUMIF(VI_TAPPA!A:A,B3,VI_TAPPA!P:P))</f>
        <v/>
      </c>
      <c r="R3" s="108" t="str">
        <f>IF(SUMIF(VII_TAPPA!A:A,B3,VII_TAPPA!P:P)=0,"",SUMIF(VII_TAPPA!A:A,B3,VII_TAPPA!P:P))</f>
        <v/>
      </c>
      <c r="S3" s="108" t="str">
        <f>IF(SUMIF(VIII_TAPPA!A:A,B3,VIII_TAPPA!P:P)=0,"",SUMIF(VIII_TAPPA!A:A,B3,VIII_TAPPA!P:P))</f>
        <v/>
      </c>
      <c r="T3" s="108">
        <f t="shared" si="1"/>
        <v>10</v>
      </c>
      <c r="U3" s="108">
        <f t="shared" ref="U3:U65" si="4">IF(K3=8,MINA(L3:S3),0)</f>
        <v>0</v>
      </c>
      <c r="V3" s="108">
        <f t="shared" ref="V3:V65" si="5">T3-U3</f>
        <v>10</v>
      </c>
      <c r="W3" s="28" t="s">
        <v>2655</v>
      </c>
    </row>
    <row r="4" spans="1:24" x14ac:dyDescent="0.2">
      <c r="A4" s="25">
        <f t="shared" si="2"/>
        <v>3</v>
      </c>
      <c r="B4" s="67" t="str">
        <f t="shared" si="0"/>
        <v>SOLLA_GIUSEPPE_F1</v>
      </c>
      <c r="C4" s="22" t="s">
        <v>928</v>
      </c>
      <c r="D4" s="23" t="s">
        <v>122</v>
      </c>
      <c r="E4" s="23" t="str">
        <f>VLOOKUP(D4,CAT!$E$2:$F$26,2)</f>
        <v>F1</v>
      </c>
      <c r="F4" s="23" t="s">
        <v>905</v>
      </c>
      <c r="G4" s="39" t="s">
        <v>21</v>
      </c>
      <c r="H4" s="24">
        <v>37532</v>
      </c>
      <c r="I4" s="22" t="s">
        <v>918</v>
      </c>
      <c r="J4" s="23" t="s">
        <v>328</v>
      </c>
      <c r="K4" s="22" t="str">
        <f t="shared" si="3"/>
        <v/>
      </c>
      <c r="L4" s="26" t="str">
        <f>IF(SUMIF(I_TAPPA!A:A,B4,I_TAPPA!P:P)=0,"",SUMIF(I_TAPPA!A:A,B4,I_TAPPA!P:P))</f>
        <v/>
      </c>
      <c r="M4" s="26" t="str">
        <f>IF(SUMIF(II_TAPPA!A:A,B4,II_TAPPA!P:P)=0,"",SUMIF(II_TAPPA!A:A,B4,II_TAPPA!P:P))</f>
        <v/>
      </c>
      <c r="N4" s="26" t="str">
        <f>IF(SUMIF(III_TAPPA!A:A,B4,III_TAPPA!P:P)=0,"",SUMIF(III_TAPPA!A:A,B4,III_TAPPA!P:P))</f>
        <v/>
      </c>
      <c r="O4" s="26" t="str">
        <f>IF(SUMIF(IV_TAPPA!A:A,B4,IV_TAPPA!T:T)=0,"",SUMIF(IV_TAPPA!A:A,B4,IV_TAPPA!T:T))</f>
        <v/>
      </c>
      <c r="P4" s="26" t="str">
        <f>IF(SUMIF(V_TAPPA!A:A,B4,V_TAPPA!P:P)=0,"",SUMIF(V_TAPPA!A:A,B4,V_TAPPA!P:P))</f>
        <v/>
      </c>
      <c r="Q4" s="26" t="str">
        <f>IF(SUMIF(VI_TAPPA!A:A,B4,VI_TAPPA!P:P)=0,"",SUMIF(VI_TAPPA!A:A,B4,VI_TAPPA!P:P))</f>
        <v/>
      </c>
      <c r="R4" s="26" t="str">
        <f>IF(SUMIF(VII_TAPPA!A:A,B4,VII_TAPPA!P:P)=0,"",SUMIF(VII_TAPPA!A:A,B4,VII_TAPPA!P:P))</f>
        <v/>
      </c>
      <c r="S4" s="26" t="str">
        <f>IF(SUMIF(VIII_TAPPA!A:A,B4,VIII_TAPPA!P:P)=0,"",SUMIF(VIII_TAPPA!A:A,B4,VIII_TAPPA!P:P))</f>
        <v/>
      </c>
      <c r="T4" s="26">
        <f t="shared" si="1"/>
        <v>0</v>
      </c>
      <c r="U4" s="26">
        <f t="shared" si="4"/>
        <v>0</v>
      </c>
      <c r="V4" s="26">
        <f t="shared" si="5"/>
        <v>0</v>
      </c>
      <c r="W4" s="28" t="s">
        <v>2655</v>
      </c>
    </row>
    <row r="5" spans="1:24" x14ac:dyDescent="0.2">
      <c r="A5" s="25">
        <f t="shared" si="2"/>
        <v>4</v>
      </c>
      <c r="B5" s="67" t="str">
        <f t="shared" si="0"/>
        <v>BASILE_GINEVRA_GELTRUDE_F1</v>
      </c>
      <c r="C5" s="22" t="s">
        <v>768</v>
      </c>
      <c r="D5" s="23" t="s">
        <v>523</v>
      </c>
      <c r="E5" s="23" t="str">
        <f>VLOOKUP(D5,CAT!$E$2:$F$26,2)</f>
        <v>F1</v>
      </c>
      <c r="F5" s="23" t="s">
        <v>1423</v>
      </c>
      <c r="G5" s="39" t="s">
        <v>1097</v>
      </c>
      <c r="H5" s="24">
        <v>38444</v>
      </c>
      <c r="I5" s="22" t="s">
        <v>821</v>
      </c>
      <c r="J5" s="23" t="s">
        <v>1194</v>
      </c>
      <c r="K5" s="22" t="str">
        <f t="shared" si="3"/>
        <v/>
      </c>
      <c r="L5" s="26" t="str">
        <f>IF(SUMIF(I_TAPPA!A:A,B5,I_TAPPA!P:P)=0,"",SUMIF(I_TAPPA!A:A,B5,I_TAPPA!P:P))</f>
        <v/>
      </c>
      <c r="M5" s="26" t="str">
        <f>IF(SUMIF(II_TAPPA!A:A,B5,II_TAPPA!P:P)=0,"",SUMIF(II_TAPPA!A:A,B5,II_TAPPA!P:P))</f>
        <v/>
      </c>
      <c r="N5" s="26" t="str">
        <f>IF(SUMIF(III_TAPPA!A:A,B5,III_TAPPA!P:P)=0,"",SUMIF(III_TAPPA!A:A,B5,III_TAPPA!P:P))</f>
        <v/>
      </c>
      <c r="O5" s="26" t="str">
        <f>IF(SUMIF(IV_TAPPA!A:A,B5,IV_TAPPA!T:T)=0,"",SUMIF(IV_TAPPA!A:A,B5,IV_TAPPA!T:T))</f>
        <v/>
      </c>
      <c r="P5" s="26" t="str">
        <f>IF(SUMIF(V_TAPPA!A:A,B5,V_TAPPA!P:P)=0,"",SUMIF(V_TAPPA!A:A,B5,V_TAPPA!P:P))</f>
        <v/>
      </c>
      <c r="Q5" s="26" t="str">
        <f>IF(SUMIF(VI_TAPPA!A:A,B5,VI_TAPPA!P:P)=0,"",SUMIF(VI_TAPPA!A:A,B5,VI_TAPPA!P:P))</f>
        <v/>
      </c>
      <c r="R5" s="26" t="str">
        <f>IF(SUMIF(VII_TAPPA!A:A,B5,VII_TAPPA!P:P)=0,"",SUMIF(VII_TAPPA!A:A,B5,VII_TAPPA!P:P))</f>
        <v/>
      </c>
      <c r="S5" s="26" t="str">
        <f>IF(SUMIF(VIII_TAPPA!A:A,B5,VIII_TAPPA!P:P)=0,"",SUMIF(VIII_TAPPA!A:A,B5,VIII_TAPPA!P:P))</f>
        <v/>
      </c>
      <c r="T5" s="26">
        <f t="shared" si="1"/>
        <v>0</v>
      </c>
      <c r="U5" s="26">
        <f t="shared" si="4"/>
        <v>0</v>
      </c>
      <c r="V5" s="26">
        <f t="shared" si="5"/>
        <v>0</v>
      </c>
      <c r="W5" s="28" t="s">
        <v>2655</v>
      </c>
    </row>
    <row r="6" spans="1:24" x14ac:dyDescent="0.2">
      <c r="A6" s="25">
        <f t="shared" si="2"/>
        <v>5</v>
      </c>
      <c r="B6" s="67" t="str">
        <f t="shared" si="0"/>
        <v>DI_BRIGIDA_ANTONIO_F1</v>
      </c>
      <c r="C6" s="22" t="s">
        <v>562</v>
      </c>
      <c r="D6" s="23" t="s">
        <v>351</v>
      </c>
      <c r="E6" s="23" t="str">
        <f>VLOOKUP(D6,CAT!$E$2:$F$26,2)</f>
        <v>F1</v>
      </c>
      <c r="F6" s="23" t="s">
        <v>1106</v>
      </c>
      <c r="G6" s="39" t="s">
        <v>22</v>
      </c>
      <c r="H6" s="24">
        <v>37053</v>
      </c>
      <c r="I6" s="22" t="s">
        <v>821</v>
      </c>
      <c r="J6" s="23" t="s">
        <v>1194</v>
      </c>
      <c r="K6" s="22" t="str">
        <f t="shared" si="3"/>
        <v/>
      </c>
      <c r="L6" s="26" t="str">
        <f>IF(SUMIF(I_TAPPA!A:A,B6,I_TAPPA!P:P)=0,"",SUMIF(I_TAPPA!A:A,B6,I_TAPPA!P:P))</f>
        <v/>
      </c>
      <c r="M6" s="26" t="str">
        <f>IF(SUMIF(II_TAPPA!A:A,B6,II_TAPPA!P:P)=0,"",SUMIF(II_TAPPA!A:A,B6,II_TAPPA!P:P))</f>
        <v/>
      </c>
      <c r="N6" s="26" t="str">
        <f>IF(SUMIF(III_TAPPA!A:A,B6,III_TAPPA!P:P)=0,"",SUMIF(III_TAPPA!A:A,B6,III_TAPPA!P:P))</f>
        <v/>
      </c>
      <c r="O6" s="26" t="str">
        <f>IF(SUMIF(IV_TAPPA!A:A,B6,IV_TAPPA!T:T)=0,"",SUMIF(IV_TAPPA!A:A,B6,IV_TAPPA!T:T))</f>
        <v/>
      </c>
      <c r="P6" s="26" t="str">
        <f>IF(SUMIF(V_TAPPA!A:A,B6,V_TAPPA!P:P)=0,"",SUMIF(V_TAPPA!A:A,B6,V_TAPPA!P:P))</f>
        <v/>
      </c>
      <c r="Q6" s="26" t="str">
        <f>IF(SUMIF(VI_TAPPA!A:A,B6,VI_TAPPA!P:P)=0,"",SUMIF(VI_TAPPA!A:A,B6,VI_TAPPA!P:P))</f>
        <v/>
      </c>
      <c r="R6" s="26" t="str">
        <f>IF(SUMIF(VII_TAPPA!A:A,B6,VII_TAPPA!P:P)=0,"",SUMIF(VII_TAPPA!A:A,B6,VII_TAPPA!P:P))</f>
        <v/>
      </c>
      <c r="S6" s="26" t="str">
        <f>IF(SUMIF(VIII_TAPPA!A:A,B6,VIII_TAPPA!P:P)=0,"",SUMIF(VIII_TAPPA!A:A,B6,VIII_TAPPA!P:P))</f>
        <v/>
      </c>
      <c r="T6" s="26">
        <f t="shared" si="1"/>
        <v>0</v>
      </c>
      <c r="U6" s="26">
        <f t="shared" si="4"/>
        <v>0</v>
      </c>
      <c r="V6" s="26">
        <f t="shared" si="5"/>
        <v>0</v>
      </c>
      <c r="W6" s="28" t="s">
        <v>2655</v>
      </c>
    </row>
    <row r="7" spans="1:24" x14ac:dyDescent="0.2">
      <c r="A7" s="25">
        <f t="shared" si="2"/>
        <v>6</v>
      </c>
      <c r="B7" s="67" t="str">
        <f t="shared" si="0"/>
        <v>FOSCHINI_ALESSIA_F1</v>
      </c>
      <c r="C7" s="22" t="s">
        <v>583</v>
      </c>
      <c r="D7" s="23" t="s">
        <v>351</v>
      </c>
      <c r="E7" s="23" t="str">
        <f>VLOOKUP(D7,CAT!$E$2:$F$26,2)</f>
        <v>F1</v>
      </c>
      <c r="F7" s="23" t="s">
        <v>584</v>
      </c>
      <c r="G7" s="39" t="s">
        <v>585</v>
      </c>
      <c r="H7" s="24">
        <v>36743</v>
      </c>
      <c r="I7" s="22" t="s">
        <v>821</v>
      </c>
      <c r="J7" s="23" t="s">
        <v>1194</v>
      </c>
      <c r="K7" s="22" t="str">
        <f t="shared" si="3"/>
        <v/>
      </c>
      <c r="L7" s="26" t="str">
        <f>IF(SUMIF(I_TAPPA!A:A,B7,I_TAPPA!P:P)=0,"",SUMIF(I_TAPPA!A:A,B7,I_TAPPA!P:P))</f>
        <v/>
      </c>
      <c r="M7" s="26" t="str">
        <f>IF(SUMIF(II_TAPPA!A:A,B7,II_TAPPA!P:P)=0,"",SUMIF(II_TAPPA!A:A,B7,II_TAPPA!P:P))</f>
        <v/>
      </c>
      <c r="N7" s="26" t="str">
        <f>IF(SUMIF(III_TAPPA!A:A,B7,III_TAPPA!P:P)=0,"",SUMIF(III_TAPPA!A:A,B7,III_TAPPA!P:P))</f>
        <v/>
      </c>
      <c r="O7" s="26" t="str">
        <f>IF(SUMIF(IV_TAPPA!A:A,B7,IV_TAPPA!T:T)=0,"",SUMIF(IV_TAPPA!A:A,B7,IV_TAPPA!T:T))</f>
        <v/>
      </c>
      <c r="P7" s="26" t="str">
        <f>IF(SUMIF(V_TAPPA!A:A,B7,V_TAPPA!P:P)=0,"",SUMIF(V_TAPPA!A:A,B7,V_TAPPA!P:P))</f>
        <v/>
      </c>
      <c r="Q7" s="26" t="str">
        <f>IF(SUMIF(VI_TAPPA!A:A,B7,VI_TAPPA!P:P)=0,"",SUMIF(VI_TAPPA!A:A,B7,VI_TAPPA!P:P))</f>
        <v/>
      </c>
      <c r="R7" s="26" t="str">
        <f>IF(SUMIF(VII_TAPPA!A:A,B7,VII_TAPPA!P:P)=0,"",SUMIF(VII_TAPPA!A:A,B7,VII_TAPPA!P:P))</f>
        <v/>
      </c>
      <c r="S7" s="26" t="str">
        <f>IF(SUMIF(VIII_TAPPA!A:A,B7,VIII_TAPPA!P:P)=0,"",SUMIF(VIII_TAPPA!A:A,B7,VIII_TAPPA!P:P))</f>
        <v/>
      </c>
      <c r="T7" s="26">
        <f t="shared" si="1"/>
        <v>0</v>
      </c>
      <c r="U7" s="26">
        <f t="shared" si="4"/>
        <v>0</v>
      </c>
      <c r="V7" s="26">
        <f t="shared" si="5"/>
        <v>0</v>
      </c>
      <c r="W7" s="28" t="s">
        <v>2655</v>
      </c>
    </row>
    <row r="8" spans="1:24" x14ac:dyDescent="0.2">
      <c r="A8" s="25">
        <f t="shared" si="2"/>
        <v>7</v>
      </c>
      <c r="B8" s="67" t="str">
        <f t="shared" si="0"/>
        <v>PANNELLA_MARIA_GRAZIA_F1</v>
      </c>
      <c r="C8" s="22" t="s">
        <v>803</v>
      </c>
      <c r="D8" s="23" t="s">
        <v>523</v>
      </c>
      <c r="E8" s="23" t="str">
        <f>VLOOKUP(D8,CAT!$E$2:$F$26,2)</f>
        <v>F1</v>
      </c>
      <c r="F8" s="23" t="s">
        <v>651</v>
      </c>
      <c r="G8" s="39" t="s">
        <v>1121</v>
      </c>
      <c r="H8" s="24">
        <v>38462</v>
      </c>
      <c r="I8" s="22" t="s">
        <v>821</v>
      </c>
      <c r="J8" s="23" t="s">
        <v>1194</v>
      </c>
      <c r="K8" s="22" t="str">
        <f t="shared" si="3"/>
        <v/>
      </c>
      <c r="L8" s="26" t="str">
        <f>IF(SUMIF(I_TAPPA!A:A,B8,I_TAPPA!P:P)=0,"",SUMIF(I_TAPPA!A:A,B8,I_TAPPA!P:P))</f>
        <v/>
      </c>
      <c r="M8" s="26" t="str">
        <f>IF(SUMIF(II_TAPPA!A:A,B8,II_TAPPA!P:P)=0,"",SUMIF(II_TAPPA!A:A,B8,II_TAPPA!P:P))</f>
        <v/>
      </c>
      <c r="N8" s="26" t="str">
        <f>IF(SUMIF(III_TAPPA!A:A,B8,III_TAPPA!P:P)=0,"",SUMIF(III_TAPPA!A:A,B8,III_TAPPA!P:P))</f>
        <v/>
      </c>
      <c r="O8" s="26" t="str">
        <f>IF(SUMIF(IV_TAPPA!A:A,B8,IV_TAPPA!T:T)=0,"",SUMIF(IV_TAPPA!A:A,B8,IV_TAPPA!T:T))</f>
        <v/>
      </c>
      <c r="P8" s="26" t="str">
        <f>IF(SUMIF(V_TAPPA!A:A,B8,V_TAPPA!P:P)=0,"",SUMIF(V_TAPPA!A:A,B8,V_TAPPA!P:P))</f>
        <v/>
      </c>
      <c r="Q8" s="26" t="str">
        <f>IF(SUMIF(VI_TAPPA!A:A,B8,VI_TAPPA!P:P)=0,"",SUMIF(VI_TAPPA!A:A,B8,VI_TAPPA!P:P))</f>
        <v/>
      </c>
      <c r="R8" s="26" t="str">
        <f>IF(SUMIF(VII_TAPPA!A:A,B8,VII_TAPPA!P:P)=0,"",SUMIF(VII_TAPPA!A:A,B8,VII_TAPPA!P:P))</f>
        <v/>
      </c>
      <c r="S8" s="26" t="str">
        <f>IF(SUMIF(VIII_TAPPA!A:A,B8,VIII_TAPPA!P:P)=0,"",SUMIF(VIII_TAPPA!A:A,B8,VIII_TAPPA!P:P))</f>
        <v/>
      </c>
      <c r="T8" s="26">
        <f t="shared" si="1"/>
        <v>0</v>
      </c>
      <c r="U8" s="26">
        <f t="shared" si="4"/>
        <v>0</v>
      </c>
      <c r="V8" s="26">
        <f t="shared" si="5"/>
        <v>0</v>
      </c>
      <c r="W8" s="28" t="s">
        <v>2655</v>
      </c>
    </row>
    <row r="9" spans="1:24" x14ac:dyDescent="0.2">
      <c r="A9" s="25">
        <f t="shared" si="2"/>
        <v>8</v>
      </c>
      <c r="B9" s="67" t="str">
        <f t="shared" si="0"/>
        <v>ROSSANO_CARMEN_F1</v>
      </c>
      <c r="C9" s="22" t="s">
        <v>809</v>
      </c>
      <c r="D9" s="23" t="s">
        <v>351</v>
      </c>
      <c r="E9" s="23" t="str">
        <f>VLOOKUP(D9,CAT!$E$2:$F$26,2)</f>
        <v>F1</v>
      </c>
      <c r="F9" s="23" t="s">
        <v>810</v>
      </c>
      <c r="G9" s="39" t="s">
        <v>811</v>
      </c>
      <c r="H9" s="24">
        <v>37176</v>
      </c>
      <c r="I9" s="22" t="s">
        <v>821</v>
      </c>
      <c r="J9" s="23" t="s">
        <v>1194</v>
      </c>
      <c r="K9" s="22" t="str">
        <f t="shared" si="3"/>
        <v/>
      </c>
      <c r="L9" s="26" t="str">
        <f>IF(SUMIF(I_TAPPA!A:A,B9,I_TAPPA!P:P)=0,"",SUMIF(I_TAPPA!A:A,B9,I_TAPPA!P:P))</f>
        <v/>
      </c>
      <c r="M9" s="26" t="str">
        <f>IF(SUMIF(II_TAPPA!A:A,B9,II_TAPPA!P:P)=0,"",SUMIF(II_TAPPA!A:A,B9,II_TAPPA!P:P))</f>
        <v/>
      </c>
      <c r="N9" s="26" t="str">
        <f>IF(SUMIF(III_TAPPA!A:A,B9,III_TAPPA!P:P)=0,"",SUMIF(III_TAPPA!A:A,B9,III_TAPPA!P:P))</f>
        <v/>
      </c>
      <c r="O9" s="26" t="str">
        <f>IF(SUMIF(IV_TAPPA!A:A,B9,IV_TAPPA!T:T)=0,"",SUMIF(IV_TAPPA!A:A,B9,IV_TAPPA!T:T))</f>
        <v/>
      </c>
      <c r="P9" s="26" t="str">
        <f>IF(SUMIF(V_TAPPA!A:A,B9,V_TAPPA!P:P)=0,"",SUMIF(V_TAPPA!A:A,B9,V_TAPPA!P:P))</f>
        <v/>
      </c>
      <c r="Q9" s="26" t="str">
        <f>IF(SUMIF(VI_TAPPA!A:A,B9,VI_TAPPA!P:P)=0,"",SUMIF(VI_TAPPA!A:A,B9,VI_TAPPA!P:P))</f>
        <v/>
      </c>
      <c r="R9" s="26" t="str">
        <f>IF(SUMIF(VII_TAPPA!A:A,B9,VII_TAPPA!P:P)=0,"",SUMIF(VII_TAPPA!A:A,B9,VII_TAPPA!P:P))</f>
        <v/>
      </c>
      <c r="S9" s="26" t="str">
        <f>IF(SUMIF(VIII_TAPPA!A:A,B9,VIII_TAPPA!P:P)=0,"",SUMIF(VIII_TAPPA!A:A,B9,VIII_TAPPA!P:P))</f>
        <v/>
      </c>
      <c r="T9" s="26">
        <f t="shared" si="1"/>
        <v>0</v>
      </c>
      <c r="U9" s="26">
        <f t="shared" si="4"/>
        <v>0</v>
      </c>
      <c r="V9" s="26">
        <f t="shared" si="5"/>
        <v>0</v>
      </c>
      <c r="W9" s="28" t="s">
        <v>2655</v>
      </c>
    </row>
    <row r="10" spans="1:24" x14ac:dyDescent="0.2">
      <c r="A10" s="25">
        <f t="shared" si="2"/>
        <v>9</v>
      </c>
      <c r="B10" s="67" t="str">
        <f t="shared" si="0"/>
        <v>SAGNELLA_GIADA_F1</v>
      </c>
      <c r="C10" s="22" t="s">
        <v>812</v>
      </c>
      <c r="D10" s="23" t="s">
        <v>122</v>
      </c>
      <c r="E10" s="23" t="str">
        <f>VLOOKUP(D10,CAT!$E$2:$F$26,2)</f>
        <v>F1</v>
      </c>
      <c r="F10" s="23" t="s">
        <v>162</v>
      </c>
      <c r="G10" s="39" t="s">
        <v>813</v>
      </c>
      <c r="H10" s="24">
        <v>37397</v>
      </c>
      <c r="I10" s="22" t="s">
        <v>821</v>
      </c>
      <c r="J10" s="23" t="s">
        <v>1194</v>
      </c>
      <c r="K10" s="22" t="str">
        <f t="shared" si="3"/>
        <v/>
      </c>
      <c r="L10" s="26" t="str">
        <f>IF(SUMIF(I_TAPPA!A:A,B10,I_TAPPA!P:P)=0,"",SUMIF(I_TAPPA!A:A,B10,I_TAPPA!P:P))</f>
        <v/>
      </c>
      <c r="M10" s="26" t="str">
        <f>IF(SUMIF(II_TAPPA!A:A,B10,II_TAPPA!P:P)=0,"",SUMIF(II_TAPPA!A:A,B10,II_TAPPA!P:P))</f>
        <v/>
      </c>
      <c r="N10" s="26" t="str">
        <f>IF(SUMIF(III_TAPPA!A:A,B10,III_TAPPA!P:P)=0,"",SUMIF(III_TAPPA!A:A,B10,III_TAPPA!P:P))</f>
        <v/>
      </c>
      <c r="O10" s="26" t="str">
        <f>IF(SUMIF(IV_TAPPA!A:A,B10,IV_TAPPA!T:T)=0,"",SUMIF(IV_TAPPA!A:A,B10,IV_TAPPA!T:T))</f>
        <v/>
      </c>
      <c r="P10" s="26" t="str">
        <f>IF(SUMIF(V_TAPPA!A:A,B10,V_TAPPA!P:P)=0,"",SUMIF(V_TAPPA!A:A,B10,V_TAPPA!P:P))</f>
        <v/>
      </c>
      <c r="Q10" s="26" t="str">
        <f>IF(SUMIF(VI_TAPPA!A:A,B10,VI_TAPPA!P:P)=0,"",SUMIF(VI_TAPPA!A:A,B10,VI_TAPPA!P:P))</f>
        <v/>
      </c>
      <c r="R10" s="26" t="str">
        <f>IF(SUMIF(VII_TAPPA!A:A,B10,VII_TAPPA!P:P)=0,"",SUMIF(VII_TAPPA!A:A,B10,VII_TAPPA!P:P))</f>
        <v/>
      </c>
      <c r="S10" s="26" t="str">
        <f>IF(SUMIF(VIII_TAPPA!A:A,B10,VIII_TAPPA!P:P)=0,"",SUMIF(VIII_TAPPA!A:A,B10,VIII_TAPPA!P:P))</f>
        <v/>
      </c>
      <c r="T10" s="26">
        <f t="shared" si="1"/>
        <v>0</v>
      </c>
      <c r="U10" s="26">
        <f t="shared" si="4"/>
        <v>0</v>
      </c>
      <c r="V10" s="26">
        <f t="shared" si="5"/>
        <v>0</v>
      </c>
      <c r="W10" s="28" t="s">
        <v>2655</v>
      </c>
    </row>
    <row r="11" spans="1:24" x14ac:dyDescent="0.2">
      <c r="A11" s="25">
        <f t="shared" si="2"/>
        <v>10</v>
      </c>
      <c r="B11" s="67" t="str">
        <f t="shared" si="0"/>
        <v>SAGNELLA_ALISIA_F1</v>
      </c>
      <c r="C11" s="22" t="s">
        <v>814</v>
      </c>
      <c r="D11" s="23" t="s">
        <v>523</v>
      </c>
      <c r="E11" s="23" t="str">
        <f>VLOOKUP(D11,CAT!$E$2:$F$26,2)</f>
        <v>F1</v>
      </c>
      <c r="F11" s="23" t="s">
        <v>162</v>
      </c>
      <c r="G11" s="39" t="s">
        <v>815</v>
      </c>
      <c r="H11" s="24">
        <v>38101</v>
      </c>
      <c r="I11" s="22" t="s">
        <v>821</v>
      </c>
      <c r="J11" s="23" t="s">
        <v>1194</v>
      </c>
      <c r="K11" s="22" t="str">
        <f t="shared" si="3"/>
        <v/>
      </c>
      <c r="L11" s="26" t="str">
        <f>IF(SUMIF(I_TAPPA!A:A,B11,I_TAPPA!P:P)=0,"",SUMIF(I_TAPPA!A:A,B11,I_TAPPA!P:P))</f>
        <v/>
      </c>
      <c r="M11" s="26" t="str">
        <f>IF(SUMIF(II_TAPPA!A:A,B11,II_TAPPA!P:P)=0,"",SUMIF(II_TAPPA!A:A,B11,II_TAPPA!P:P))</f>
        <v/>
      </c>
      <c r="N11" s="26" t="str">
        <f>IF(SUMIF(III_TAPPA!A:A,B11,III_TAPPA!P:P)=0,"",SUMIF(III_TAPPA!A:A,B11,III_TAPPA!P:P))</f>
        <v/>
      </c>
      <c r="O11" s="26" t="str">
        <f>IF(SUMIF(IV_TAPPA!A:A,B11,IV_TAPPA!T:T)=0,"",SUMIF(IV_TAPPA!A:A,B11,IV_TAPPA!T:T))</f>
        <v/>
      </c>
      <c r="P11" s="26" t="str">
        <f>IF(SUMIF(V_TAPPA!A:A,B11,V_TAPPA!P:P)=0,"",SUMIF(V_TAPPA!A:A,B11,V_TAPPA!P:P))</f>
        <v/>
      </c>
      <c r="Q11" s="26" t="str">
        <f>IF(SUMIF(VI_TAPPA!A:A,B11,VI_TAPPA!P:P)=0,"",SUMIF(VI_TAPPA!A:A,B11,VI_TAPPA!P:P))</f>
        <v/>
      </c>
      <c r="R11" s="26" t="str">
        <f>IF(SUMIF(VII_TAPPA!A:A,B11,VII_TAPPA!P:P)=0,"",SUMIF(VII_TAPPA!A:A,B11,VII_TAPPA!P:P))</f>
        <v/>
      </c>
      <c r="S11" s="26" t="str">
        <f>IF(SUMIF(VIII_TAPPA!A:A,B11,VIII_TAPPA!P:P)=0,"",SUMIF(VIII_TAPPA!A:A,B11,VIII_TAPPA!P:P))</f>
        <v/>
      </c>
      <c r="T11" s="26">
        <f t="shared" si="1"/>
        <v>0</v>
      </c>
      <c r="U11" s="26">
        <f t="shared" si="4"/>
        <v>0</v>
      </c>
      <c r="V11" s="26">
        <f t="shared" si="5"/>
        <v>0</v>
      </c>
      <c r="W11" s="28" t="s">
        <v>2655</v>
      </c>
    </row>
    <row r="12" spans="1:24" x14ac:dyDescent="0.2">
      <c r="A12" s="48"/>
      <c r="B12" s="68"/>
      <c r="C12" s="49"/>
      <c r="D12" s="50"/>
      <c r="E12" s="50"/>
      <c r="F12" s="50"/>
      <c r="G12" s="51"/>
      <c r="H12" s="52"/>
      <c r="I12" s="49"/>
      <c r="J12" s="50"/>
      <c r="K12" s="50"/>
      <c r="L12" s="53"/>
      <c r="M12" s="53"/>
      <c r="N12" s="53"/>
      <c r="O12" s="53"/>
      <c r="P12" s="53"/>
      <c r="Q12" s="53"/>
      <c r="R12" s="53"/>
      <c r="S12" s="53"/>
      <c r="T12" s="53"/>
      <c r="U12" s="148"/>
      <c r="V12" s="148"/>
      <c r="W12" s="28" t="s">
        <v>2655</v>
      </c>
    </row>
    <row r="13" spans="1:24" ht="24" x14ac:dyDescent="0.2">
      <c r="A13" s="32" t="s">
        <v>279</v>
      </c>
      <c r="B13" s="33" t="s">
        <v>213</v>
      </c>
      <c r="C13" s="33" t="s">
        <v>380</v>
      </c>
      <c r="D13" s="34" t="s">
        <v>381</v>
      </c>
      <c r="E13" s="34"/>
      <c r="F13" s="34" t="s">
        <v>0</v>
      </c>
      <c r="G13" s="38" t="s">
        <v>1</v>
      </c>
      <c r="H13" s="33" t="s">
        <v>2</v>
      </c>
      <c r="I13" s="33" t="s">
        <v>738</v>
      </c>
      <c r="J13" s="34" t="s">
        <v>77</v>
      </c>
      <c r="K13" s="34" t="s">
        <v>3201</v>
      </c>
      <c r="L13" s="34" t="s">
        <v>466</v>
      </c>
      <c r="M13" s="34" t="s">
        <v>467</v>
      </c>
      <c r="N13" s="34" t="s">
        <v>468</v>
      </c>
      <c r="O13" s="34" t="s">
        <v>469</v>
      </c>
      <c r="P13" s="34" t="s">
        <v>470</v>
      </c>
      <c r="Q13" s="34" t="s">
        <v>471</v>
      </c>
      <c r="R13" s="34" t="s">
        <v>472</v>
      </c>
      <c r="S13" s="34" t="s">
        <v>473</v>
      </c>
      <c r="T13" s="34" t="s">
        <v>226</v>
      </c>
      <c r="U13" s="149" t="s">
        <v>3227</v>
      </c>
      <c r="V13" s="149" t="s">
        <v>3228</v>
      </c>
      <c r="W13" s="28" t="s">
        <v>2655</v>
      </c>
    </row>
    <row r="14" spans="1:24" x14ac:dyDescent="0.2">
      <c r="A14" s="87" t="s">
        <v>3205</v>
      </c>
      <c r="B14" s="101" t="str">
        <f t="shared" ref="B14" si="6">CONCATENATE(F14,"_",G14,"_",E14)</f>
        <v>COLESANTI_ROBERTA_F2</v>
      </c>
      <c r="C14" s="89" t="s">
        <v>428</v>
      </c>
      <c r="D14" s="90" t="s">
        <v>12</v>
      </c>
      <c r="E14" s="90" t="str">
        <f>VLOOKUP(D14,CAT!$E$2:$F$26,2)</f>
        <v>F2</v>
      </c>
      <c r="F14" s="90" t="s">
        <v>13</v>
      </c>
      <c r="G14" s="91" t="s">
        <v>14</v>
      </c>
      <c r="H14" s="92">
        <v>31979</v>
      </c>
      <c r="I14" s="89" t="s">
        <v>740</v>
      </c>
      <c r="J14" s="119" t="s">
        <v>1169</v>
      </c>
      <c r="K14" s="89">
        <f t="shared" ref="K14:K22" si="7">IF(COUNT(L14:S14)=0,"",COUNT(L14:S14))</f>
        <v>8</v>
      </c>
      <c r="L14" s="93">
        <f>IF(SUMIF(I_TAPPA!A:A,B14,I_TAPPA!P:P)=0,"",SUMIF(I_TAPPA!A:A,B14,I_TAPPA!P:P))</f>
        <v>12</v>
      </c>
      <c r="M14" s="93">
        <f>IF(SUMIF(II_TAPPA!A:A,B14,II_TAPPA!P:P)=0,"",SUMIF(II_TAPPA!A:A,B14,II_TAPPA!P:P))</f>
        <v>12</v>
      </c>
      <c r="N14" s="93">
        <f>IF(SUMIF(III_TAPPA!A:A,B14,III_TAPPA!P:P)=0,"",SUMIF(III_TAPPA!A:A,B14,III_TAPPA!P:P))</f>
        <v>12</v>
      </c>
      <c r="O14" s="93">
        <f>IF(SUMIF(IV_TAPPA!A:A,B14,IV_TAPPA!T:T)=0,"",SUMIF(IV_TAPPA!A:A,B14,IV_TAPPA!T:T))</f>
        <v>12</v>
      </c>
      <c r="P14" s="93">
        <f>IF(SUMIF(V_TAPPA!A:A,B14,V_TAPPA!P:P)=0,"",SUMIF(V_TAPPA!A:A,B14,V_TAPPA!P:P))</f>
        <v>12</v>
      </c>
      <c r="Q14" s="93">
        <f>IF(SUMIF(VI_TAPPA!A:A,B14,VI_TAPPA!P:P)=0,"",SUMIF(VI_TAPPA!A:A,B14,VI_TAPPA!P:P))</f>
        <v>12</v>
      </c>
      <c r="R14" s="93">
        <f>IF(SUMIF(VII_TAPPA!A:A,B14,VII_TAPPA!P:P)=0,"",SUMIF(VII_TAPPA!A:A,B14,VII_TAPPA!P:P))</f>
        <v>12</v>
      </c>
      <c r="S14" s="93">
        <f>IF(SUMIF(VIII_TAPPA!A:A,B14,VIII_TAPPA!P:P)=0,"",SUMIF(VIII_TAPPA!A:A,B14,VIII_TAPPA!P:P))</f>
        <v>12</v>
      </c>
      <c r="T14" s="93">
        <f t="shared" ref="T14" si="8">SUM(L14:S14)</f>
        <v>96</v>
      </c>
      <c r="U14" s="93">
        <f t="shared" si="4"/>
        <v>12</v>
      </c>
      <c r="V14" s="93">
        <f t="shared" si="5"/>
        <v>84</v>
      </c>
      <c r="W14" s="28" t="s">
        <v>2655</v>
      </c>
    </row>
    <row r="15" spans="1:24" x14ac:dyDescent="0.2">
      <c r="A15" s="87" t="s">
        <v>3206</v>
      </c>
      <c r="B15" s="101" t="str">
        <f t="shared" ref="B15:B22" si="9">CONCATENATE(F15,"_",G15,"_",E15)</f>
        <v>CENICCOLA_VERA_F2</v>
      </c>
      <c r="C15" s="89" t="s">
        <v>777</v>
      </c>
      <c r="D15" s="90" t="s">
        <v>12</v>
      </c>
      <c r="E15" s="90" t="str">
        <f>VLOOKUP(D15,CAT!$E$2:$F$26,2)</f>
        <v>F2</v>
      </c>
      <c r="F15" s="90" t="s">
        <v>778</v>
      </c>
      <c r="G15" s="91" t="s">
        <v>779</v>
      </c>
      <c r="H15" s="92">
        <v>33626</v>
      </c>
      <c r="I15" s="89" t="s">
        <v>821</v>
      </c>
      <c r="J15" s="90" t="s">
        <v>1194</v>
      </c>
      <c r="K15" s="89">
        <f t="shared" si="7"/>
        <v>8</v>
      </c>
      <c r="L15" s="93">
        <f>IF(SUMIF(I_TAPPA!A:A,B15,I_TAPPA!P:P)=0,"",SUMIF(I_TAPPA!A:A,B15,I_TAPPA!P:P))</f>
        <v>10</v>
      </c>
      <c r="M15" s="93">
        <f>IF(SUMIF(II_TAPPA!A:A,B15,II_TAPPA!P:P)=0,"",SUMIF(II_TAPPA!A:A,B15,II_TAPPA!P:P))</f>
        <v>10</v>
      </c>
      <c r="N15" s="93">
        <f>IF(SUMIF(III_TAPPA!A:A,B15,III_TAPPA!P:P)=0,"",SUMIF(III_TAPPA!A:A,B15,III_TAPPA!P:P))</f>
        <v>8</v>
      </c>
      <c r="O15" s="93">
        <f>IF(SUMIF(IV_TAPPA!A:A,B15,IV_TAPPA!T:T)=0,"",SUMIF(IV_TAPPA!A:A,B15,IV_TAPPA!T:T))</f>
        <v>10</v>
      </c>
      <c r="P15" s="93">
        <f>IF(SUMIF(V_TAPPA!A:A,B15,V_TAPPA!P:P)=0,"",SUMIF(V_TAPPA!A:A,B15,V_TAPPA!P:P))</f>
        <v>8</v>
      </c>
      <c r="Q15" s="93">
        <f>IF(SUMIF(VI_TAPPA!A:A,B15,VI_TAPPA!P:P)=0,"",SUMIF(VI_TAPPA!A:A,B15,VI_TAPPA!P:P))</f>
        <v>10</v>
      </c>
      <c r="R15" s="93">
        <f>IF(SUMIF(VII_TAPPA!A:A,B15,VII_TAPPA!P:P)=0,"",SUMIF(VII_TAPPA!A:A,B15,VII_TAPPA!P:P))</f>
        <v>10</v>
      </c>
      <c r="S15" s="93">
        <f>IF(SUMIF(VIII_TAPPA!A:A,B15,VIII_TAPPA!P:P)=0,"",SUMIF(VIII_TAPPA!A:A,B15,VIII_TAPPA!P:P))</f>
        <v>8</v>
      </c>
      <c r="T15" s="93">
        <f t="shared" ref="T15:T22" si="10">SUM(L15:S15)</f>
        <v>74</v>
      </c>
      <c r="U15" s="93">
        <f t="shared" si="4"/>
        <v>8</v>
      </c>
      <c r="V15" s="93">
        <f t="shared" si="5"/>
        <v>66</v>
      </c>
      <c r="W15" s="28" t="s">
        <v>2655</v>
      </c>
    </row>
    <row r="16" spans="1:24" x14ac:dyDescent="0.2">
      <c r="A16" s="102">
        <v>1</v>
      </c>
      <c r="B16" s="103" t="str">
        <f t="shared" si="9"/>
        <v>FAPPIANO_MARIA_ANTONIETTA_F2</v>
      </c>
      <c r="C16" s="104" t="s">
        <v>2754</v>
      </c>
      <c r="D16" s="105" t="s">
        <v>12</v>
      </c>
      <c r="E16" s="105" t="str">
        <f>VLOOKUP(D16,CAT!$E$2:$F$26,2)</f>
        <v>F2</v>
      </c>
      <c r="F16" s="105" t="s">
        <v>2688</v>
      </c>
      <c r="G16" s="106" t="s">
        <v>2689</v>
      </c>
      <c r="H16" s="107"/>
      <c r="I16" s="104" t="s">
        <v>821</v>
      </c>
      <c r="J16" s="105" t="s">
        <v>1194</v>
      </c>
      <c r="K16" s="104">
        <f t="shared" si="7"/>
        <v>2</v>
      </c>
      <c r="L16" s="108" t="str">
        <f>IF(SUMIF(I_TAPPA!A:A,B16,I_TAPPA!P:P)=0,"",SUMIF(I_TAPPA!A:A,B16,I_TAPPA!P:P))</f>
        <v/>
      </c>
      <c r="M16" s="108" t="str">
        <f>IF(SUMIF(II_TAPPA!A:A,B16,II_TAPPA!P:P)=0,"",SUMIF(II_TAPPA!A:A,B16,II_TAPPA!P:P))</f>
        <v/>
      </c>
      <c r="N16" s="108" t="str">
        <f>IF(SUMIF(III_TAPPA!A:A,B16,III_TAPPA!P:P)=0,"",SUMIF(III_TAPPA!A:A,B16,III_TAPPA!P:P))</f>
        <v/>
      </c>
      <c r="O16" s="108" t="str">
        <f>IF(SUMIF(IV_TAPPA!A:A,B16,IV_TAPPA!T:T)=0,"",SUMIF(IV_TAPPA!A:A,B16,IV_TAPPA!T:T))</f>
        <v/>
      </c>
      <c r="P16" s="108">
        <f>IF(SUMIF(V_TAPPA!A:A,B16,V_TAPPA!P:P)=0,"",SUMIF(V_TAPPA!A:A,B16,V_TAPPA!P:P))</f>
        <v>10</v>
      </c>
      <c r="Q16" s="108" t="str">
        <f>IF(SUMIF(VI_TAPPA!A:A,B16,VI_TAPPA!P:P)=0,"",SUMIF(VI_TAPPA!A:A,B16,VI_TAPPA!P:P))</f>
        <v/>
      </c>
      <c r="R16" s="108" t="str">
        <f>IF(SUMIF(VII_TAPPA!A:A,B16,VII_TAPPA!P:P)=0,"",SUMIF(VII_TAPPA!A:A,B16,VII_TAPPA!P:P))</f>
        <v/>
      </c>
      <c r="S16" s="108">
        <f>IF(SUMIF(VIII_TAPPA!A:A,B16,VIII_TAPPA!P:P)=0,"",SUMIF(VIII_TAPPA!A:A,B16,VIII_TAPPA!P:P))</f>
        <v>10</v>
      </c>
      <c r="T16" s="108">
        <f t="shared" si="10"/>
        <v>20</v>
      </c>
      <c r="U16" s="108">
        <f t="shared" si="4"/>
        <v>0</v>
      </c>
      <c r="V16" s="108">
        <f t="shared" si="5"/>
        <v>20</v>
      </c>
      <c r="W16" s="28" t="s">
        <v>2655</v>
      </c>
    </row>
    <row r="17" spans="1:24" x14ac:dyDescent="0.2">
      <c r="A17" s="102">
        <f t="shared" si="2"/>
        <v>2</v>
      </c>
      <c r="B17" s="103" t="str">
        <f t="shared" si="9"/>
        <v>FEIJO_MOURA_IRAI_F2</v>
      </c>
      <c r="C17" s="104" t="s">
        <v>496</v>
      </c>
      <c r="D17" s="105" t="s">
        <v>12</v>
      </c>
      <c r="E17" s="105" t="str">
        <f>VLOOKUP(D17,CAT!$E$2:$F$26,2)</f>
        <v>F2</v>
      </c>
      <c r="F17" s="105" t="s">
        <v>1131</v>
      </c>
      <c r="G17" s="106" t="s">
        <v>299</v>
      </c>
      <c r="H17" s="107">
        <v>31189</v>
      </c>
      <c r="I17" s="104" t="s">
        <v>901</v>
      </c>
      <c r="J17" s="105" t="s">
        <v>953</v>
      </c>
      <c r="K17" s="104">
        <f t="shared" si="7"/>
        <v>1</v>
      </c>
      <c r="L17" s="108" t="str">
        <f>IF(SUMIF(I_TAPPA!A:A,B17,I_TAPPA!P:P)=0,"",SUMIF(I_TAPPA!A:A,B17,I_TAPPA!P:P))</f>
        <v/>
      </c>
      <c r="M17" s="108" t="str">
        <f>IF(SUMIF(II_TAPPA!A:A,B17,II_TAPPA!P:P)=0,"",SUMIF(II_TAPPA!A:A,B17,II_TAPPA!P:P))</f>
        <v/>
      </c>
      <c r="N17" s="108">
        <f>IF(SUMIF(III_TAPPA!A:A,B17,III_TAPPA!P:P)=0,"",SUMIF(III_TAPPA!A:A,B17,III_TAPPA!P:P))</f>
        <v>10</v>
      </c>
      <c r="O17" s="108" t="str">
        <f>IF(SUMIF(IV_TAPPA!A:A,B17,IV_TAPPA!T:T)=0,"",SUMIF(IV_TAPPA!A:A,B17,IV_TAPPA!T:T))</f>
        <v/>
      </c>
      <c r="P17" s="108" t="str">
        <f>IF(SUMIF(V_TAPPA!A:A,B17,V_TAPPA!P:P)=0,"",SUMIF(V_TAPPA!A:A,B17,V_TAPPA!P:P))</f>
        <v/>
      </c>
      <c r="Q17" s="108" t="str">
        <f>IF(SUMIF(VI_TAPPA!A:A,B17,VI_TAPPA!P:P)=0,"",SUMIF(VI_TAPPA!A:A,B17,VI_TAPPA!P:P))</f>
        <v/>
      </c>
      <c r="R17" s="108" t="str">
        <f>IF(SUMIF(VII_TAPPA!A:A,B17,VII_TAPPA!P:P)=0,"",SUMIF(VII_TAPPA!A:A,B17,VII_TAPPA!P:P))</f>
        <v/>
      </c>
      <c r="S17" s="108" t="str">
        <f>IF(SUMIF(VIII_TAPPA!A:A,B17,VIII_TAPPA!P:P)=0,"",SUMIF(VIII_TAPPA!A:A,B17,VIII_TAPPA!P:P))</f>
        <v/>
      </c>
      <c r="T17" s="108">
        <f t="shared" si="10"/>
        <v>10</v>
      </c>
      <c r="U17" s="108">
        <f t="shared" si="4"/>
        <v>0</v>
      </c>
      <c r="V17" s="108">
        <f t="shared" si="5"/>
        <v>10</v>
      </c>
      <c r="W17" s="28" t="s">
        <v>2655</v>
      </c>
    </row>
    <row r="18" spans="1:24" x14ac:dyDescent="0.2">
      <c r="A18" s="102">
        <f t="shared" si="2"/>
        <v>3</v>
      </c>
      <c r="B18" s="103" t="str">
        <f t="shared" si="9"/>
        <v>VITELLI_FEDERICA_F2</v>
      </c>
      <c r="C18" s="104" t="s">
        <v>694</v>
      </c>
      <c r="D18" s="105" t="s">
        <v>12</v>
      </c>
      <c r="E18" s="105" t="str">
        <f>VLOOKUP(D18,CAT!$E$2:$F$26,2)</f>
        <v>F2</v>
      </c>
      <c r="F18" s="105" t="s">
        <v>166</v>
      </c>
      <c r="G18" s="106" t="s">
        <v>165</v>
      </c>
      <c r="H18" s="107">
        <v>32772</v>
      </c>
      <c r="I18" s="104" t="s">
        <v>821</v>
      </c>
      <c r="J18" s="105" t="s">
        <v>1194</v>
      </c>
      <c r="K18" s="104">
        <f t="shared" si="7"/>
        <v>1</v>
      </c>
      <c r="L18" s="108" t="str">
        <f>IF(SUMIF(I_TAPPA!A:A,B18,I_TAPPA!P:P)=0,"",SUMIF(I_TAPPA!A:A,B18,I_TAPPA!P:P))</f>
        <v/>
      </c>
      <c r="M18" s="108" t="str">
        <f>IF(SUMIF(II_TAPPA!A:A,B18,II_TAPPA!P:P)=0,"",SUMIF(II_TAPPA!A:A,B18,II_TAPPA!P:P))</f>
        <v/>
      </c>
      <c r="N18" s="108" t="str">
        <f>IF(SUMIF(III_TAPPA!A:A,B18,III_TAPPA!P:P)=0,"",SUMIF(III_TAPPA!A:A,B18,III_TAPPA!P:P))</f>
        <v/>
      </c>
      <c r="O18" s="108">
        <f>IF(SUMIF(IV_TAPPA!A:A,B18,IV_TAPPA!T:T)=0,"",SUMIF(IV_TAPPA!A:A,B18,IV_TAPPA!T:T))</f>
        <v>8</v>
      </c>
      <c r="P18" s="108" t="str">
        <f>IF(SUMIF(V_TAPPA!A:A,B18,V_TAPPA!P:P)=0,"",SUMIF(V_TAPPA!A:A,B18,V_TAPPA!P:P))</f>
        <v/>
      </c>
      <c r="Q18" s="108" t="str">
        <f>IF(SUMIF(VI_TAPPA!A:A,B18,VI_TAPPA!P:P)=0,"",SUMIF(VI_TAPPA!A:A,B18,VI_TAPPA!P:P))</f>
        <v/>
      </c>
      <c r="R18" s="108" t="str">
        <f>IF(SUMIF(VII_TAPPA!A:A,B18,VII_TAPPA!P:P)=0,"",SUMIF(VII_TAPPA!A:A,B18,VII_TAPPA!P:P))</f>
        <v/>
      </c>
      <c r="S18" s="108" t="str">
        <f>IF(SUMIF(VIII_TAPPA!A:A,B18,VIII_TAPPA!P:P)=0,"",SUMIF(VIII_TAPPA!A:A,B18,VIII_TAPPA!P:P))</f>
        <v/>
      </c>
      <c r="T18" s="108">
        <f t="shared" si="10"/>
        <v>8</v>
      </c>
      <c r="U18" s="108">
        <f t="shared" si="4"/>
        <v>0</v>
      </c>
      <c r="V18" s="108">
        <f t="shared" si="5"/>
        <v>8</v>
      </c>
      <c r="W18" s="28" t="s">
        <v>2655</v>
      </c>
    </row>
    <row r="19" spans="1:24" x14ac:dyDescent="0.2">
      <c r="A19" s="25">
        <f t="shared" si="2"/>
        <v>4</v>
      </c>
      <c r="B19" s="67" t="str">
        <f t="shared" si="9"/>
        <v>DE_BLASIO_CINZIA_F2</v>
      </c>
      <c r="C19" s="22" t="s">
        <v>437</v>
      </c>
      <c r="D19" s="23" t="s">
        <v>12</v>
      </c>
      <c r="E19" s="23" t="str">
        <f>VLOOKUP(D19,CAT!$E$2:$F$26,2)</f>
        <v>F2</v>
      </c>
      <c r="F19" s="23" t="s">
        <v>1087</v>
      </c>
      <c r="G19" s="39" t="s">
        <v>376</v>
      </c>
      <c r="H19" s="24">
        <v>32260</v>
      </c>
      <c r="I19" s="22" t="s">
        <v>740</v>
      </c>
      <c r="J19" s="23" t="s">
        <v>1169</v>
      </c>
      <c r="K19" s="22" t="str">
        <f t="shared" si="7"/>
        <v/>
      </c>
      <c r="L19" s="26" t="str">
        <f>IF(SUMIF(I_TAPPA!A:A,B19,I_TAPPA!P:P)=0,"",SUMIF(I_TAPPA!A:A,B19,I_TAPPA!P:P))</f>
        <v/>
      </c>
      <c r="M19" s="26" t="str">
        <f>IF(SUMIF(II_TAPPA!A:A,B19,II_TAPPA!P:P)=0,"",SUMIF(II_TAPPA!A:A,B19,II_TAPPA!P:P))</f>
        <v/>
      </c>
      <c r="N19" s="26" t="str">
        <f>IF(SUMIF(III_TAPPA!A:A,B19,III_TAPPA!P:P)=0,"",SUMIF(III_TAPPA!A:A,B19,III_TAPPA!P:P))</f>
        <v/>
      </c>
      <c r="O19" s="26" t="str">
        <f>IF(SUMIF(IV_TAPPA!A:A,B19,IV_TAPPA!T:T)=0,"",SUMIF(IV_TAPPA!A:A,B19,IV_TAPPA!T:T))</f>
        <v/>
      </c>
      <c r="P19" s="26" t="str">
        <f>IF(SUMIF(V_TAPPA!A:A,B19,V_TAPPA!P:P)=0,"",SUMIF(V_TAPPA!A:A,B19,V_TAPPA!P:P))</f>
        <v/>
      </c>
      <c r="Q19" s="26" t="str">
        <f>IF(SUMIF(VI_TAPPA!A:A,B19,VI_TAPPA!P:P)=0,"",SUMIF(VI_TAPPA!A:A,B19,VI_TAPPA!P:P))</f>
        <v/>
      </c>
      <c r="R19" s="26" t="str">
        <f>IF(SUMIF(VII_TAPPA!A:A,B19,VII_TAPPA!P:P)=0,"",SUMIF(VII_TAPPA!A:A,B19,VII_TAPPA!P:P))</f>
        <v/>
      </c>
      <c r="S19" s="26" t="str">
        <f>IF(SUMIF(VIII_TAPPA!A:A,B19,VIII_TAPPA!P:P)=0,"",SUMIF(VIII_TAPPA!A:A,B19,VIII_TAPPA!P:P))</f>
        <v/>
      </c>
      <c r="T19" s="26">
        <f t="shared" si="10"/>
        <v>0</v>
      </c>
      <c r="U19" s="26">
        <f t="shared" si="4"/>
        <v>0</v>
      </c>
      <c r="V19" s="26">
        <f t="shared" si="5"/>
        <v>0</v>
      </c>
      <c r="W19" s="28" t="s">
        <v>2655</v>
      </c>
    </row>
    <row r="20" spans="1:24" x14ac:dyDescent="0.2">
      <c r="A20" s="25">
        <f t="shared" si="2"/>
        <v>5</v>
      </c>
      <c r="B20" s="67" t="str">
        <f t="shared" si="9"/>
        <v>GALASSO_PAOLA_F2</v>
      </c>
      <c r="C20" s="22" t="s">
        <v>748</v>
      </c>
      <c r="D20" s="23" t="s">
        <v>12</v>
      </c>
      <c r="E20" s="23" t="str">
        <f>VLOOKUP(D20,CAT!$E$2:$F$26,2)</f>
        <v>F2</v>
      </c>
      <c r="F20" s="23" t="s">
        <v>30</v>
      </c>
      <c r="G20" s="39" t="s">
        <v>114</v>
      </c>
      <c r="H20" s="24">
        <v>33050</v>
      </c>
      <c r="I20" s="22" t="s">
        <v>740</v>
      </c>
      <c r="J20" s="23" t="s">
        <v>1169</v>
      </c>
      <c r="K20" s="22" t="str">
        <f t="shared" si="7"/>
        <v/>
      </c>
      <c r="L20" s="26" t="str">
        <f>IF(SUMIF(I_TAPPA!A:A,B20,I_TAPPA!P:P)=0,"",SUMIF(I_TAPPA!A:A,B20,I_TAPPA!P:P))</f>
        <v/>
      </c>
      <c r="M20" s="26" t="str">
        <f>IF(SUMIF(II_TAPPA!A:A,B20,II_TAPPA!P:P)=0,"",SUMIF(II_TAPPA!A:A,B20,II_TAPPA!P:P))</f>
        <v/>
      </c>
      <c r="N20" s="26" t="str">
        <f>IF(SUMIF(III_TAPPA!A:A,B20,III_TAPPA!P:P)=0,"",SUMIF(III_TAPPA!A:A,B20,III_TAPPA!P:P))</f>
        <v/>
      </c>
      <c r="O20" s="26" t="str">
        <f>IF(SUMIF(IV_TAPPA!A:A,B20,IV_TAPPA!T:T)=0,"",SUMIF(IV_TAPPA!A:A,B20,IV_TAPPA!T:T))</f>
        <v/>
      </c>
      <c r="P20" s="26" t="str">
        <f>IF(SUMIF(V_TAPPA!A:A,B20,V_TAPPA!P:P)=0,"",SUMIF(V_TAPPA!A:A,B20,V_TAPPA!P:P))</f>
        <v/>
      </c>
      <c r="Q20" s="26" t="str">
        <f>IF(SUMIF(VI_TAPPA!A:A,B20,VI_TAPPA!P:P)=0,"",SUMIF(VI_TAPPA!A:A,B20,VI_TAPPA!P:P))</f>
        <v/>
      </c>
      <c r="R20" s="26" t="str">
        <f>IF(SUMIF(VII_TAPPA!A:A,B20,VII_TAPPA!P:P)=0,"",SUMIF(VII_TAPPA!A:A,B20,VII_TAPPA!P:P))</f>
        <v/>
      </c>
      <c r="S20" s="26" t="str">
        <f>IF(SUMIF(VIII_TAPPA!A:A,B20,VIII_TAPPA!P:P)=0,"",SUMIF(VIII_TAPPA!A:A,B20,VIII_TAPPA!P:P))</f>
        <v/>
      </c>
      <c r="T20" s="26">
        <f t="shared" si="10"/>
        <v>0</v>
      </c>
      <c r="U20" s="26">
        <f t="shared" si="4"/>
        <v>0</v>
      </c>
      <c r="V20" s="26">
        <f t="shared" si="5"/>
        <v>0</v>
      </c>
    </row>
    <row r="21" spans="1:24" x14ac:dyDescent="0.2">
      <c r="A21" s="25">
        <f t="shared" si="2"/>
        <v>6</v>
      </c>
      <c r="B21" s="67" t="str">
        <f t="shared" si="9"/>
        <v>PAPA_ALESSIA_F2</v>
      </c>
      <c r="C21" s="22" t="s">
        <v>937</v>
      </c>
      <c r="D21" s="23" t="s">
        <v>915</v>
      </c>
      <c r="E21" s="23" t="s">
        <v>326</v>
      </c>
      <c r="F21" s="23" t="s">
        <v>908</v>
      </c>
      <c r="G21" s="39" t="s">
        <v>585</v>
      </c>
      <c r="H21" s="24"/>
      <c r="I21" s="22" t="s">
        <v>918</v>
      </c>
      <c r="J21" s="23" t="s">
        <v>328</v>
      </c>
      <c r="K21" s="22" t="str">
        <f t="shared" si="7"/>
        <v/>
      </c>
      <c r="L21" s="26" t="str">
        <f>IF(SUMIF(I_TAPPA!A:A,B21,I_TAPPA!P:P)=0,"",SUMIF(I_TAPPA!A:A,B21,I_TAPPA!P:P))</f>
        <v/>
      </c>
      <c r="M21" s="26" t="str">
        <f>IF(SUMIF(II_TAPPA!A:A,B21,II_TAPPA!P:P)=0,"",SUMIF(II_TAPPA!A:A,B21,II_TAPPA!P:P))</f>
        <v/>
      </c>
      <c r="N21" s="26" t="str">
        <f>IF(SUMIF(III_TAPPA!A:A,B21,III_TAPPA!P:P)=0,"",SUMIF(III_TAPPA!A:A,B21,III_TAPPA!P:P))</f>
        <v/>
      </c>
      <c r="O21" s="26" t="str">
        <f>IF(SUMIF(IV_TAPPA!A:A,B21,IV_TAPPA!T:T)=0,"",SUMIF(IV_TAPPA!A:A,B21,IV_TAPPA!T:T))</f>
        <v/>
      </c>
      <c r="P21" s="26" t="str">
        <f>IF(SUMIF(V_TAPPA!A:A,B21,V_TAPPA!P:P)=0,"",SUMIF(V_TAPPA!A:A,B21,V_TAPPA!P:P))</f>
        <v/>
      </c>
      <c r="Q21" s="26" t="str">
        <f>IF(SUMIF(VI_TAPPA!A:A,B21,VI_TAPPA!P:P)=0,"",SUMIF(VI_TAPPA!A:A,B21,VI_TAPPA!P:P))</f>
        <v/>
      </c>
      <c r="R21" s="26" t="str">
        <f>IF(SUMIF(VII_TAPPA!A:A,B21,VII_TAPPA!P:P)=0,"",SUMIF(VII_TAPPA!A:A,B21,VII_TAPPA!P:P))</f>
        <v/>
      </c>
      <c r="S21" s="26" t="str">
        <f>IF(SUMIF(VIII_TAPPA!A:A,B21,VIII_TAPPA!P:P)=0,"",SUMIF(VIII_TAPPA!A:A,B21,VIII_TAPPA!P:P))</f>
        <v/>
      </c>
      <c r="T21" s="26">
        <f t="shared" si="10"/>
        <v>0</v>
      </c>
      <c r="U21" s="26">
        <f t="shared" si="4"/>
        <v>0</v>
      </c>
      <c r="V21" s="26">
        <f t="shared" si="5"/>
        <v>0</v>
      </c>
    </row>
    <row r="22" spans="1:24" x14ac:dyDescent="0.2">
      <c r="A22" s="25">
        <f t="shared" si="2"/>
        <v>7</v>
      </c>
      <c r="B22" s="67" t="str">
        <f t="shared" si="9"/>
        <v>MORELLI_CONCETTINA_F2</v>
      </c>
      <c r="C22" s="22" t="s">
        <v>637</v>
      </c>
      <c r="D22" s="23" t="s">
        <v>12</v>
      </c>
      <c r="E22" s="23" t="str">
        <f>VLOOKUP(D22,CAT!$E$2:$F$26,2)</f>
        <v>F2</v>
      </c>
      <c r="F22" s="23" t="s">
        <v>638</v>
      </c>
      <c r="G22" s="39" t="s">
        <v>639</v>
      </c>
      <c r="H22" s="24">
        <v>31277</v>
      </c>
      <c r="I22" s="22" t="s">
        <v>821</v>
      </c>
      <c r="J22" s="23" t="s">
        <v>1194</v>
      </c>
      <c r="K22" s="22" t="str">
        <f t="shared" si="7"/>
        <v/>
      </c>
      <c r="L22" s="26" t="str">
        <f>IF(SUMIF(I_TAPPA!A:A,B22,I_TAPPA!P:P)=0,"",SUMIF(I_TAPPA!A:A,B22,I_TAPPA!P:P))</f>
        <v/>
      </c>
      <c r="M22" s="26" t="str">
        <f>IF(SUMIF(II_TAPPA!A:A,B22,II_TAPPA!P:P)=0,"",SUMIF(II_TAPPA!A:A,B22,II_TAPPA!P:P))</f>
        <v/>
      </c>
      <c r="N22" s="26" t="str">
        <f>IF(SUMIF(III_TAPPA!A:A,B22,III_TAPPA!P:P)=0,"",SUMIF(III_TAPPA!A:A,B22,III_TAPPA!P:P))</f>
        <v/>
      </c>
      <c r="O22" s="26" t="str">
        <f>IF(SUMIF(IV_TAPPA!A:A,B22,IV_TAPPA!T:T)=0,"",SUMIF(IV_TAPPA!A:A,B22,IV_TAPPA!T:T))</f>
        <v/>
      </c>
      <c r="P22" s="26" t="str">
        <f>IF(SUMIF(V_TAPPA!A:A,B22,V_TAPPA!P:P)=0,"",SUMIF(V_TAPPA!A:A,B22,V_TAPPA!P:P))</f>
        <v/>
      </c>
      <c r="Q22" s="26" t="str">
        <f>IF(SUMIF(VI_TAPPA!A:A,B22,VI_TAPPA!P:P)=0,"",SUMIF(VI_TAPPA!A:A,B22,VI_TAPPA!P:P))</f>
        <v/>
      </c>
      <c r="R22" s="26" t="str">
        <f>IF(SUMIF(VII_TAPPA!A:A,B22,VII_TAPPA!P:P)=0,"",SUMIF(VII_TAPPA!A:A,B22,VII_TAPPA!P:P))</f>
        <v/>
      </c>
      <c r="S22" s="26" t="str">
        <f>IF(SUMIF(VIII_TAPPA!A:A,B22,VIII_TAPPA!P:P)=0,"",SUMIF(VIII_TAPPA!A:A,B22,VIII_TAPPA!P:P))</f>
        <v/>
      </c>
      <c r="T22" s="26">
        <f t="shared" si="10"/>
        <v>0</v>
      </c>
      <c r="U22" s="26">
        <f t="shared" si="4"/>
        <v>0</v>
      </c>
      <c r="V22" s="26">
        <f t="shared" si="5"/>
        <v>0</v>
      </c>
      <c r="W22" s="28" t="s">
        <v>2655</v>
      </c>
    </row>
    <row r="23" spans="1:24" x14ac:dyDescent="0.2">
      <c r="A23" s="48"/>
      <c r="B23" s="68"/>
      <c r="C23" s="49"/>
      <c r="D23" s="50"/>
      <c r="E23" s="50"/>
      <c r="F23" s="50"/>
      <c r="G23" s="51"/>
      <c r="H23" s="52"/>
      <c r="I23" s="49"/>
      <c r="J23" s="50"/>
      <c r="K23" s="50"/>
      <c r="L23" s="53"/>
      <c r="M23" s="53"/>
      <c r="N23" s="53"/>
      <c r="O23" s="53"/>
      <c r="P23" s="53"/>
      <c r="Q23" s="53"/>
      <c r="R23" s="53"/>
      <c r="S23" s="53"/>
      <c r="T23" s="53"/>
      <c r="U23" s="148"/>
      <c r="V23" s="148"/>
      <c r="W23" s="28" t="s">
        <v>2655</v>
      </c>
    </row>
    <row r="24" spans="1:24" ht="24" x14ac:dyDescent="0.2">
      <c r="A24" s="32" t="s">
        <v>279</v>
      </c>
      <c r="B24" s="33" t="s">
        <v>213</v>
      </c>
      <c r="C24" s="33" t="s">
        <v>380</v>
      </c>
      <c r="D24" s="34" t="s">
        <v>381</v>
      </c>
      <c r="E24" s="34"/>
      <c r="F24" s="34" t="s">
        <v>0</v>
      </c>
      <c r="G24" s="38" t="s">
        <v>1</v>
      </c>
      <c r="H24" s="33" t="s">
        <v>2</v>
      </c>
      <c r="I24" s="33" t="s">
        <v>738</v>
      </c>
      <c r="J24" s="34" t="s">
        <v>77</v>
      </c>
      <c r="K24" s="34" t="s">
        <v>3201</v>
      </c>
      <c r="L24" s="34" t="s">
        <v>466</v>
      </c>
      <c r="M24" s="34" t="s">
        <v>467</v>
      </c>
      <c r="N24" s="34" t="s">
        <v>468</v>
      </c>
      <c r="O24" s="34" t="s">
        <v>469</v>
      </c>
      <c r="P24" s="34" t="s">
        <v>470</v>
      </c>
      <c r="Q24" s="34" t="s">
        <v>471</v>
      </c>
      <c r="R24" s="34" t="s">
        <v>472</v>
      </c>
      <c r="S24" s="34" t="s">
        <v>473</v>
      </c>
      <c r="T24" s="34" t="s">
        <v>226</v>
      </c>
      <c r="U24" s="149" t="s">
        <v>3227</v>
      </c>
      <c r="V24" s="149" t="s">
        <v>3228</v>
      </c>
      <c r="W24" s="28" t="s">
        <v>2655</v>
      </c>
    </row>
    <row r="25" spans="1:24" x14ac:dyDescent="0.2">
      <c r="A25" s="94">
        <v>1</v>
      </c>
      <c r="B25" s="95" t="str">
        <f t="shared" ref="B25:B30" si="11">CONCATENATE(F25,"_",G25,"_",E25)</f>
        <v>D'ONOFRIO_ROSINA_F3</v>
      </c>
      <c r="C25" s="96" t="s">
        <v>570</v>
      </c>
      <c r="D25" s="97" t="s">
        <v>71</v>
      </c>
      <c r="E25" s="97" t="str">
        <f>VLOOKUP(D25,CAT!$E$2:$F$26,2)</f>
        <v>F3</v>
      </c>
      <c r="F25" s="97" t="s">
        <v>135</v>
      </c>
      <c r="G25" s="98" t="s">
        <v>571</v>
      </c>
      <c r="H25" s="99">
        <v>29941</v>
      </c>
      <c r="I25" s="96" t="s">
        <v>821</v>
      </c>
      <c r="J25" s="97" t="s">
        <v>1194</v>
      </c>
      <c r="K25" s="96">
        <f t="shared" ref="K25:K30" si="12">IF(COUNT(L25:S25)=0,"",COUNT(L25:S25))</f>
        <v>5</v>
      </c>
      <c r="L25" s="100" t="str">
        <f>IF(SUMIF(I_TAPPA!A:A,B25,I_TAPPA!P:P)=0,"",SUMIF(I_TAPPA!A:A,B25,I_TAPPA!P:P))</f>
        <v/>
      </c>
      <c r="M25" s="100">
        <f>IF(SUMIF(II_TAPPA!A:A,B25,II_TAPPA!P:P)=0,"",SUMIF(II_TAPPA!A:A,B25,II_TAPPA!P:P))</f>
        <v>10</v>
      </c>
      <c r="N25" s="100" t="str">
        <f>IF(SUMIF(III_TAPPA!A:A,B25,III_TAPPA!P:P)=0,"",SUMIF(III_TAPPA!A:A,B25,III_TAPPA!P:P))</f>
        <v/>
      </c>
      <c r="O25" s="100">
        <f>IF(SUMIF(IV_TAPPA!A:A,B25,IV_TAPPA!T:T)=0,"",SUMIF(IV_TAPPA!A:A,B25,IV_TAPPA!T:T))</f>
        <v>12</v>
      </c>
      <c r="P25" s="100">
        <f>IF(SUMIF(V_TAPPA!A:A,B25,V_TAPPA!P:P)=0,"",SUMIF(V_TAPPA!A:A,B25,V_TAPPA!P:P))</f>
        <v>12</v>
      </c>
      <c r="Q25" s="100" t="str">
        <f>IF(SUMIF(VI_TAPPA!A:A,B25,VI_TAPPA!P:P)=0,"",SUMIF(VI_TAPPA!A:A,B25,VI_TAPPA!P:P))</f>
        <v/>
      </c>
      <c r="R25" s="100">
        <f>IF(SUMIF(VII_TAPPA!A:A,B25,VII_TAPPA!P:P)=0,"",SUMIF(VII_TAPPA!A:A,B25,VII_TAPPA!P:P))</f>
        <v>12</v>
      </c>
      <c r="S25" s="100">
        <f>IF(SUMIF(VIII_TAPPA!A:A,B25,VIII_TAPPA!P:P)=0,"",SUMIF(VIII_TAPPA!A:A,B25,VIII_TAPPA!P:P))</f>
        <v>12</v>
      </c>
      <c r="T25" s="100">
        <f t="shared" ref="T25:T30" si="13">SUM(L25:S25)</f>
        <v>58</v>
      </c>
      <c r="U25" s="100">
        <f t="shared" si="4"/>
        <v>0</v>
      </c>
      <c r="V25" s="100">
        <f t="shared" si="5"/>
        <v>58</v>
      </c>
      <c r="W25" s="28" t="s">
        <v>2655</v>
      </c>
      <c r="X25" s="28" t="s">
        <v>3218</v>
      </c>
    </row>
    <row r="26" spans="1:24" x14ac:dyDescent="0.2">
      <c r="A26" s="94">
        <f t="shared" si="2"/>
        <v>2</v>
      </c>
      <c r="B26" s="95" t="str">
        <f t="shared" si="11"/>
        <v>LAVIERI_ANGELA_F3</v>
      </c>
      <c r="C26" s="96" t="s">
        <v>611</v>
      </c>
      <c r="D26" s="97" t="s">
        <v>71</v>
      </c>
      <c r="E26" s="97" t="str">
        <f>VLOOKUP(D26,CAT!$E$2:$F$26,2)</f>
        <v>F3</v>
      </c>
      <c r="F26" s="97" t="s">
        <v>612</v>
      </c>
      <c r="G26" s="98" t="s">
        <v>89</v>
      </c>
      <c r="H26" s="99">
        <v>29584</v>
      </c>
      <c r="I26" s="96" t="s">
        <v>821</v>
      </c>
      <c r="J26" s="97" t="s">
        <v>1194</v>
      </c>
      <c r="K26" s="96">
        <f t="shared" si="12"/>
        <v>5</v>
      </c>
      <c r="L26" s="100" t="str">
        <f>IF(SUMIF(I_TAPPA!A:A,B26,I_TAPPA!P:P)=0,"",SUMIF(I_TAPPA!A:A,B26,I_TAPPA!P:P))</f>
        <v/>
      </c>
      <c r="M26" s="100">
        <f>IF(SUMIF(II_TAPPA!A:A,B26,II_TAPPA!P:P)=0,"",SUMIF(II_TAPPA!A:A,B26,II_TAPPA!P:P))</f>
        <v>12</v>
      </c>
      <c r="N26" s="100" t="str">
        <f>IF(SUMIF(III_TAPPA!A:A,B26,III_TAPPA!P:P)=0,"",SUMIF(III_TAPPA!A:A,B26,III_TAPPA!P:P))</f>
        <v/>
      </c>
      <c r="O26" s="100" t="str">
        <f>IF(SUMIF(IV_TAPPA!A:A,B26,IV_TAPPA!T:T)=0,"",SUMIF(IV_TAPPA!A:A,B26,IV_TAPPA!T:T))</f>
        <v/>
      </c>
      <c r="P26" s="100">
        <f>IF(SUMIF(V_TAPPA!A:A,B26,V_TAPPA!P:P)=0,"",SUMIF(V_TAPPA!A:A,B26,V_TAPPA!P:P))</f>
        <v>10</v>
      </c>
      <c r="Q26" s="100">
        <f>IF(SUMIF(VI_TAPPA!A:A,B26,VI_TAPPA!P:P)=0,"",SUMIF(VI_TAPPA!A:A,B26,VI_TAPPA!P:P))</f>
        <v>10</v>
      </c>
      <c r="R26" s="100">
        <f>IF(SUMIF(VII_TAPPA!A:A,B26,VII_TAPPA!P:P)=0,"",SUMIF(VII_TAPPA!A:A,B26,VII_TAPPA!P:P))</f>
        <v>10</v>
      </c>
      <c r="S26" s="100">
        <f>IF(SUMIF(VIII_TAPPA!A:A,B26,VIII_TAPPA!P:P)=0,"",SUMIF(VIII_TAPPA!A:A,B26,VIII_TAPPA!P:P))</f>
        <v>10</v>
      </c>
      <c r="T26" s="100">
        <f t="shared" si="13"/>
        <v>52</v>
      </c>
      <c r="U26" s="100">
        <f t="shared" si="4"/>
        <v>0</v>
      </c>
      <c r="V26" s="100">
        <f t="shared" si="5"/>
        <v>52</v>
      </c>
      <c r="W26" s="28" t="s">
        <v>2655</v>
      </c>
      <c r="X26" s="28" t="s">
        <v>3218</v>
      </c>
    </row>
    <row r="27" spans="1:24" x14ac:dyDescent="0.2">
      <c r="A27" s="102">
        <f t="shared" si="2"/>
        <v>3</v>
      </c>
      <c r="B27" s="103" t="str">
        <f t="shared" si="11"/>
        <v>MANCINI_LUIGI_M03</v>
      </c>
      <c r="C27" s="104" t="s">
        <v>926</v>
      </c>
      <c r="D27" s="105" t="s">
        <v>3</v>
      </c>
      <c r="E27" s="105" t="str">
        <f>VLOOKUP(D27,CAT!$E$2:$F$26,2)</f>
        <v>M03</v>
      </c>
      <c r="F27" s="105" t="s">
        <v>504</v>
      </c>
      <c r="G27" s="106" t="s">
        <v>35</v>
      </c>
      <c r="H27" s="107">
        <v>30966</v>
      </c>
      <c r="I27" s="104" t="s">
        <v>918</v>
      </c>
      <c r="J27" s="105" t="s">
        <v>328</v>
      </c>
      <c r="K27" s="104">
        <f t="shared" si="12"/>
        <v>1</v>
      </c>
      <c r="L27" s="108" t="str">
        <f>IF(SUMIF(I_TAPPA!A:A,B27,I_TAPPA!P:P)=0,"",SUMIF(I_TAPPA!A:A,B27,I_TAPPA!P:P))</f>
        <v/>
      </c>
      <c r="M27" s="108" t="str">
        <f>IF(SUMIF(II_TAPPA!A:A,B27,II_TAPPA!P:P)=0,"",SUMIF(II_TAPPA!A:A,B27,II_TAPPA!P:P))</f>
        <v/>
      </c>
      <c r="N27" s="108" t="str">
        <f>IF(SUMIF(III_TAPPA!A:A,B27,III_TAPPA!P:P)=0,"",SUMIF(III_TAPPA!A:A,B27,III_TAPPA!P:P))</f>
        <v/>
      </c>
      <c r="O27" s="108" t="str">
        <f>IF(SUMIF(IV_TAPPA!A:A,B27,IV_TAPPA!T:T)=0,"",SUMIF(IV_TAPPA!A:A,B27,IV_TAPPA!T:T))</f>
        <v/>
      </c>
      <c r="P27" s="108" t="str">
        <f>IF(SUMIF(V_TAPPA!A:A,B27,V_TAPPA!P:P)=0,"",SUMIF(V_TAPPA!A:A,B27,V_TAPPA!P:P))</f>
        <v/>
      </c>
      <c r="Q27" s="108" t="str">
        <f>IF(SUMIF(VI_TAPPA!A:A,B27,VI_TAPPA!P:P)=0,"",SUMIF(VI_TAPPA!A:A,B27,VI_TAPPA!P:P))</f>
        <v/>
      </c>
      <c r="R27" s="108" t="str">
        <f>IF(SUMIF(VII_TAPPA!A:A,B27,VII_TAPPA!P:P)=0,"",SUMIF(VII_TAPPA!A:A,B27,VII_TAPPA!P:P))</f>
        <v/>
      </c>
      <c r="S27" s="108">
        <f>IF(SUMIF(VIII_TAPPA!A:A,B27,VIII_TAPPA!P:P)=0,"",SUMIF(VIII_TAPPA!A:A,B27,VIII_TAPPA!P:P))</f>
        <v>35</v>
      </c>
      <c r="T27" s="108">
        <f t="shared" si="13"/>
        <v>35</v>
      </c>
      <c r="U27" s="108">
        <f t="shared" si="4"/>
        <v>0</v>
      </c>
      <c r="V27" s="108">
        <f t="shared" si="5"/>
        <v>35</v>
      </c>
      <c r="W27" s="28" t="s">
        <v>2655</v>
      </c>
    </row>
    <row r="28" spans="1:24" x14ac:dyDescent="0.2">
      <c r="A28" s="102">
        <f t="shared" si="2"/>
        <v>4</v>
      </c>
      <c r="B28" s="103" t="str">
        <f t="shared" si="11"/>
        <v>CASERIO_LINDA_F3</v>
      </c>
      <c r="C28" s="104" t="s">
        <v>484</v>
      </c>
      <c r="D28" s="105" t="s">
        <v>71</v>
      </c>
      <c r="E28" s="105" t="str">
        <f>VLOOKUP(D28,CAT!$E$2:$F$26,2)</f>
        <v>F3</v>
      </c>
      <c r="F28" s="105" t="s">
        <v>301</v>
      </c>
      <c r="G28" s="106" t="s">
        <v>302</v>
      </c>
      <c r="H28" s="107">
        <v>30673</v>
      </c>
      <c r="I28" s="104" t="s">
        <v>901</v>
      </c>
      <c r="J28" s="105" t="s">
        <v>953</v>
      </c>
      <c r="K28" s="104">
        <f t="shared" si="12"/>
        <v>2</v>
      </c>
      <c r="L28" s="108">
        <f>IF(SUMIF(I_TAPPA!A:A,B28,I_TAPPA!P:P)=0,"",SUMIF(I_TAPPA!A:A,B28,I_TAPPA!P:P))</f>
        <v>12</v>
      </c>
      <c r="M28" s="108" t="str">
        <f>IF(SUMIF(II_TAPPA!A:A,B28,II_TAPPA!P:P)=0,"",SUMIF(II_TAPPA!A:A,B28,II_TAPPA!P:P))</f>
        <v/>
      </c>
      <c r="N28" s="108" t="str">
        <f>IF(SUMIF(III_TAPPA!A:A,B28,III_TAPPA!P:P)=0,"",SUMIF(III_TAPPA!A:A,B28,III_TAPPA!P:P))</f>
        <v/>
      </c>
      <c r="O28" s="108" t="str">
        <f>IF(SUMIF(IV_TAPPA!A:A,B28,IV_TAPPA!T:T)=0,"",SUMIF(IV_TAPPA!A:A,B28,IV_TAPPA!T:T))</f>
        <v/>
      </c>
      <c r="P28" s="108" t="str">
        <f>IF(SUMIF(V_TAPPA!A:A,B28,V_TAPPA!P:P)=0,"",SUMIF(V_TAPPA!A:A,B28,V_TAPPA!P:P))</f>
        <v/>
      </c>
      <c r="Q28" s="108">
        <f>IF(SUMIF(VI_TAPPA!A:A,B28,VI_TAPPA!P:P)=0,"",SUMIF(VI_TAPPA!A:A,B28,VI_TAPPA!P:P))</f>
        <v>12</v>
      </c>
      <c r="R28" s="108" t="str">
        <f>IF(SUMIF(VII_TAPPA!A:A,B28,VII_TAPPA!P:P)=0,"",SUMIF(VII_TAPPA!A:A,B28,VII_TAPPA!P:P))</f>
        <v/>
      </c>
      <c r="S28" s="108" t="str">
        <f>IF(SUMIF(VIII_TAPPA!A:A,B28,VIII_TAPPA!P:P)=0,"",SUMIF(VIII_TAPPA!A:A,B28,VIII_TAPPA!P:P))</f>
        <v/>
      </c>
      <c r="T28" s="108">
        <f t="shared" si="13"/>
        <v>24</v>
      </c>
      <c r="U28" s="108">
        <f t="shared" si="4"/>
        <v>0</v>
      </c>
      <c r="V28" s="108">
        <f t="shared" si="5"/>
        <v>24</v>
      </c>
      <c r="W28" s="28" t="s">
        <v>2655</v>
      </c>
    </row>
    <row r="29" spans="1:24" x14ac:dyDescent="0.2">
      <c r="A29" s="25">
        <f t="shared" si="2"/>
        <v>5</v>
      </c>
      <c r="B29" s="67" t="str">
        <f t="shared" si="11"/>
        <v>TOZZI_ROSANNA_F3</v>
      </c>
      <c r="C29" s="22" t="s">
        <v>413</v>
      </c>
      <c r="D29" s="23" t="s">
        <v>71</v>
      </c>
      <c r="E29" s="23" t="str">
        <f>VLOOKUP(D29,CAT!$E$2:$F$26,2)</f>
        <v>F3</v>
      </c>
      <c r="F29" s="23" t="s">
        <v>69</v>
      </c>
      <c r="G29" s="39" t="s">
        <v>414</v>
      </c>
      <c r="H29" s="24">
        <v>29349</v>
      </c>
      <c r="I29" s="22" t="s">
        <v>740</v>
      </c>
      <c r="J29" s="23" t="s">
        <v>1169</v>
      </c>
      <c r="K29" s="22" t="str">
        <f t="shared" si="12"/>
        <v/>
      </c>
      <c r="L29" s="26" t="str">
        <f>IF(SUMIF(I_TAPPA!A:A,B29,I_TAPPA!P:P)=0,"",SUMIF(I_TAPPA!A:A,B29,I_TAPPA!P:P))</f>
        <v/>
      </c>
      <c r="M29" s="26" t="str">
        <f>IF(SUMIF(II_TAPPA!A:A,B29,II_TAPPA!P:P)=0,"",SUMIF(II_TAPPA!A:A,B29,II_TAPPA!P:P))</f>
        <v/>
      </c>
      <c r="N29" s="26" t="str">
        <f>IF(SUMIF(III_TAPPA!A:A,B29,III_TAPPA!P:P)=0,"",SUMIF(III_TAPPA!A:A,B29,III_TAPPA!P:P))</f>
        <v/>
      </c>
      <c r="O29" s="26" t="str">
        <f>IF(SUMIF(IV_TAPPA!A:A,B29,IV_TAPPA!T:T)=0,"",SUMIF(IV_TAPPA!A:A,B29,IV_TAPPA!T:T))</f>
        <v/>
      </c>
      <c r="P29" s="26" t="str">
        <f>IF(SUMIF(V_TAPPA!A:A,B29,V_TAPPA!P:P)=0,"",SUMIF(V_TAPPA!A:A,B29,V_TAPPA!P:P))</f>
        <v/>
      </c>
      <c r="Q29" s="26" t="str">
        <f>IF(SUMIF(VI_TAPPA!A:A,B29,VI_TAPPA!P:P)=0,"",SUMIF(VI_TAPPA!A:A,B29,VI_TAPPA!P:P))</f>
        <v/>
      </c>
      <c r="R29" s="26" t="str">
        <f>IF(SUMIF(VII_TAPPA!A:A,B29,VII_TAPPA!P:P)=0,"",SUMIF(VII_TAPPA!A:A,B29,VII_TAPPA!P:P))</f>
        <v/>
      </c>
      <c r="S29" s="26" t="str">
        <f>IF(SUMIF(VIII_TAPPA!A:A,B29,VIII_TAPPA!P:P)=0,"",SUMIF(VIII_TAPPA!A:A,B29,VIII_TAPPA!P:P))</f>
        <v/>
      </c>
      <c r="T29" s="26">
        <f t="shared" si="13"/>
        <v>0</v>
      </c>
      <c r="U29" s="26">
        <f t="shared" si="4"/>
        <v>0</v>
      </c>
      <c r="V29" s="26">
        <f t="shared" si="5"/>
        <v>0</v>
      </c>
      <c r="W29" s="28" t="s">
        <v>2655</v>
      </c>
    </row>
    <row r="30" spans="1:24" x14ac:dyDescent="0.2">
      <c r="A30" s="25">
        <f t="shared" si="2"/>
        <v>6</v>
      </c>
      <c r="B30" s="67" t="str">
        <f t="shared" si="11"/>
        <v>FAVA_MARISA_F3</v>
      </c>
      <c r="C30" s="22" t="s">
        <v>935</v>
      </c>
      <c r="D30" s="23" t="s">
        <v>71</v>
      </c>
      <c r="E30" s="23" t="str">
        <f>VLOOKUP(D30,CAT!$E$2:$F$26,2)</f>
        <v>F3</v>
      </c>
      <c r="F30" s="23" t="s">
        <v>911</v>
      </c>
      <c r="G30" s="39" t="s">
        <v>912</v>
      </c>
      <c r="H30" s="24">
        <v>29462</v>
      </c>
      <c r="I30" s="22" t="s">
        <v>918</v>
      </c>
      <c r="J30" s="23" t="s">
        <v>328</v>
      </c>
      <c r="K30" s="22" t="str">
        <f t="shared" si="12"/>
        <v/>
      </c>
      <c r="L30" s="26" t="str">
        <f>IF(SUMIF(I_TAPPA!A:A,B30,I_TAPPA!P:P)=0,"",SUMIF(I_TAPPA!A:A,B30,I_TAPPA!P:P))</f>
        <v/>
      </c>
      <c r="M30" s="26" t="str">
        <f>IF(SUMIF(II_TAPPA!A:A,B30,II_TAPPA!P:P)=0,"",SUMIF(II_TAPPA!A:A,B30,II_TAPPA!P:P))</f>
        <v/>
      </c>
      <c r="N30" s="26" t="str">
        <f>IF(SUMIF(III_TAPPA!A:A,B30,III_TAPPA!P:P)=0,"",SUMIF(III_TAPPA!A:A,B30,III_TAPPA!P:P))</f>
        <v/>
      </c>
      <c r="O30" s="26" t="str">
        <f>IF(SUMIF(IV_TAPPA!A:A,B30,IV_TAPPA!T:T)=0,"",SUMIF(IV_TAPPA!A:A,B30,IV_TAPPA!T:T))</f>
        <v/>
      </c>
      <c r="P30" s="26" t="str">
        <f>IF(SUMIF(V_TAPPA!A:A,B30,V_TAPPA!P:P)=0,"",SUMIF(V_TAPPA!A:A,B30,V_TAPPA!P:P))</f>
        <v/>
      </c>
      <c r="Q30" s="26" t="str">
        <f>IF(SUMIF(VI_TAPPA!A:A,B30,VI_TAPPA!P:P)=0,"",SUMIF(VI_TAPPA!A:A,B30,VI_TAPPA!P:P))</f>
        <v/>
      </c>
      <c r="R30" s="26" t="str">
        <f>IF(SUMIF(VII_TAPPA!A:A,B30,VII_TAPPA!P:P)=0,"",SUMIF(VII_TAPPA!A:A,B30,VII_TAPPA!P:P))</f>
        <v/>
      </c>
      <c r="S30" s="26" t="str">
        <f>IF(SUMIF(VIII_TAPPA!A:A,B30,VIII_TAPPA!P:P)=0,"",SUMIF(VIII_TAPPA!A:A,B30,VIII_TAPPA!P:P))</f>
        <v/>
      </c>
      <c r="T30" s="26">
        <f t="shared" si="13"/>
        <v>0</v>
      </c>
      <c r="U30" s="26">
        <f t="shared" si="4"/>
        <v>0</v>
      </c>
      <c r="V30" s="26">
        <f t="shared" si="5"/>
        <v>0</v>
      </c>
      <c r="W30" s="28" t="s">
        <v>2655</v>
      </c>
    </row>
    <row r="31" spans="1:24" x14ac:dyDescent="0.2">
      <c r="A31" s="48"/>
      <c r="B31" s="68"/>
      <c r="C31" s="49"/>
      <c r="D31" s="50"/>
      <c r="E31" s="50"/>
      <c r="F31" s="50"/>
      <c r="G31" s="51"/>
      <c r="H31" s="52"/>
      <c r="I31" s="49"/>
      <c r="J31" s="50"/>
      <c r="K31" s="50"/>
      <c r="L31" s="53"/>
      <c r="M31" s="53"/>
      <c r="N31" s="53"/>
      <c r="O31" s="53"/>
      <c r="P31" s="53"/>
      <c r="Q31" s="53"/>
      <c r="R31" s="53"/>
      <c r="S31" s="53"/>
      <c r="T31" s="53"/>
      <c r="U31" s="148"/>
      <c r="V31" s="148"/>
      <c r="W31" s="28" t="s">
        <v>2655</v>
      </c>
    </row>
    <row r="32" spans="1:24" ht="24" x14ac:dyDescent="0.2">
      <c r="A32" s="32" t="s">
        <v>279</v>
      </c>
      <c r="B32" s="33" t="s">
        <v>213</v>
      </c>
      <c r="C32" s="33" t="s">
        <v>380</v>
      </c>
      <c r="D32" s="34" t="s">
        <v>381</v>
      </c>
      <c r="E32" s="34"/>
      <c r="F32" s="34" t="s">
        <v>0</v>
      </c>
      <c r="G32" s="38" t="s">
        <v>1</v>
      </c>
      <c r="H32" s="33" t="s">
        <v>2</v>
      </c>
      <c r="I32" s="33" t="s">
        <v>738</v>
      </c>
      <c r="J32" s="34" t="s">
        <v>77</v>
      </c>
      <c r="K32" s="34" t="s">
        <v>3201</v>
      </c>
      <c r="L32" s="34" t="s">
        <v>466</v>
      </c>
      <c r="M32" s="34" t="s">
        <v>467</v>
      </c>
      <c r="N32" s="34" t="s">
        <v>468</v>
      </c>
      <c r="O32" s="34" t="s">
        <v>469</v>
      </c>
      <c r="P32" s="34" t="s">
        <v>470</v>
      </c>
      <c r="Q32" s="34" t="s">
        <v>471</v>
      </c>
      <c r="R32" s="34" t="s">
        <v>472</v>
      </c>
      <c r="S32" s="34" t="s">
        <v>473</v>
      </c>
      <c r="T32" s="34" t="s">
        <v>226</v>
      </c>
      <c r="U32" s="149" t="s">
        <v>3227</v>
      </c>
      <c r="V32" s="149" t="s">
        <v>3228</v>
      </c>
      <c r="W32" s="28" t="s">
        <v>2655</v>
      </c>
      <c r="X32" s="28" t="s">
        <v>3219</v>
      </c>
    </row>
    <row r="33" spans="1:24" x14ac:dyDescent="0.2">
      <c r="A33" s="94">
        <v>1</v>
      </c>
      <c r="B33" s="95" t="str">
        <f t="shared" ref="B33:B45" si="14">CONCATENATE(F33,"_",G33,"_",E33)</f>
        <v>EVANGELISTA_FRANCESCA_F4</v>
      </c>
      <c r="C33" s="96" t="s">
        <v>490</v>
      </c>
      <c r="D33" s="97" t="s">
        <v>32</v>
      </c>
      <c r="E33" s="97" t="str">
        <f>VLOOKUP(D33,CAT!$E$2:$F$26,2)</f>
        <v>F4</v>
      </c>
      <c r="F33" s="97" t="s">
        <v>491</v>
      </c>
      <c r="G33" s="98" t="s">
        <v>492</v>
      </c>
      <c r="H33" s="99">
        <v>27473</v>
      </c>
      <c r="I33" s="96" t="s">
        <v>901</v>
      </c>
      <c r="J33" s="97" t="s">
        <v>953</v>
      </c>
      <c r="K33" s="96">
        <f t="shared" ref="K33:K45" si="15">IF(COUNT(L33:S33)=0,"",COUNT(L33:S33))</f>
        <v>5</v>
      </c>
      <c r="L33" s="100" t="str">
        <f>IF(SUMIF(I_TAPPA!A:A,B33,I_TAPPA!P:P)=0,"",SUMIF(I_TAPPA!A:A,B33,I_TAPPA!P:P))</f>
        <v/>
      </c>
      <c r="M33" s="100">
        <f>IF(SUMIF(II_TAPPA!A:A,B33,II_TAPPA!P:P)=0,"",SUMIF(II_TAPPA!A:A,B33,II_TAPPA!P:P))</f>
        <v>12</v>
      </c>
      <c r="N33" s="100">
        <f>IF(SUMIF(III_TAPPA!A:A,B33,III_TAPPA!P:P)=0,"",SUMIF(III_TAPPA!A:A,B33,III_TAPPA!P:P))</f>
        <v>10</v>
      </c>
      <c r="O33" s="100">
        <f>IF(SUMIF(IV_TAPPA!A:A,B33,IV_TAPPA!T:T)=0,"",SUMIF(IV_TAPPA!A:A,B33,IV_TAPPA!T:T))</f>
        <v>12</v>
      </c>
      <c r="P33" s="100">
        <f>IF(SUMIF(V_TAPPA!A:A,B33,V_TAPPA!P:P)=0,"",SUMIF(V_TAPPA!A:A,B33,V_TAPPA!P:P))</f>
        <v>12</v>
      </c>
      <c r="Q33" s="100" t="str">
        <f>IF(SUMIF(VI_TAPPA!A:A,B33,VI_TAPPA!P:P)=0,"",SUMIF(VI_TAPPA!A:A,B33,VI_TAPPA!P:P))</f>
        <v/>
      </c>
      <c r="R33" s="100" t="str">
        <f>IF(SUMIF(VII_TAPPA!A:A,B33,VII_TAPPA!P:P)=0,"",SUMIF(VII_TAPPA!A:A,B33,VII_TAPPA!P:P))</f>
        <v/>
      </c>
      <c r="S33" s="100">
        <f>IF(SUMIF(VIII_TAPPA!A:A,B33,VIII_TAPPA!P:P)=0,"",SUMIF(VIII_TAPPA!A:A,B33,VIII_TAPPA!P:P))</f>
        <v>12</v>
      </c>
      <c r="T33" s="100">
        <f t="shared" ref="T33:T45" si="16">SUM(L33:S33)</f>
        <v>58</v>
      </c>
      <c r="U33" s="100">
        <f t="shared" si="4"/>
        <v>0</v>
      </c>
      <c r="V33" s="100">
        <f t="shared" si="5"/>
        <v>58</v>
      </c>
      <c r="W33" s="28" t="s">
        <v>2655</v>
      </c>
      <c r="X33" s="28" t="s">
        <v>3218</v>
      </c>
    </row>
    <row r="34" spans="1:24" x14ac:dyDescent="0.2">
      <c r="A34" s="94">
        <f t="shared" si="2"/>
        <v>2</v>
      </c>
      <c r="B34" s="95" t="str">
        <f t="shared" si="14"/>
        <v>NAPOLITANO_DANIELA_F4</v>
      </c>
      <c r="C34" s="96" t="s">
        <v>869</v>
      </c>
      <c r="D34" s="97" t="s">
        <v>32</v>
      </c>
      <c r="E34" s="97" t="str">
        <f>VLOOKUP(D34,CAT!$E$2:$F$26,2)</f>
        <v>F4</v>
      </c>
      <c r="F34" s="97" t="s">
        <v>181</v>
      </c>
      <c r="G34" s="98" t="s">
        <v>182</v>
      </c>
      <c r="H34" s="99">
        <v>27847</v>
      </c>
      <c r="I34" s="96" t="s">
        <v>879</v>
      </c>
      <c r="J34" s="97" t="s">
        <v>189</v>
      </c>
      <c r="K34" s="96">
        <f t="shared" si="15"/>
        <v>5</v>
      </c>
      <c r="L34" s="100" t="str">
        <f>IF(SUMIF(I_TAPPA!A:A,B34,I_TAPPA!P:P)=0,"",SUMIF(I_TAPPA!A:A,B34,I_TAPPA!P:P))</f>
        <v/>
      </c>
      <c r="M34" s="100" t="str">
        <f>IF(SUMIF(II_TAPPA!A:A,B34,II_TAPPA!P:P)=0,"",SUMIF(II_TAPPA!A:A,B34,II_TAPPA!P:P))</f>
        <v/>
      </c>
      <c r="N34" s="100" t="str">
        <f>IF(SUMIF(III_TAPPA!A:A,B34,III_TAPPA!P:P)=0,"",SUMIF(III_TAPPA!A:A,B34,III_TAPPA!P:P))</f>
        <v/>
      </c>
      <c r="O34" s="100">
        <f>IF(SUMIF(IV_TAPPA!A:A,B34,IV_TAPPA!T:T)=0,"",SUMIF(IV_TAPPA!A:A,B34,IV_TAPPA!T:T))</f>
        <v>7</v>
      </c>
      <c r="P34" s="100">
        <f>IF(SUMIF(V_TAPPA!A:A,B34,V_TAPPA!P:P)=0,"",SUMIF(V_TAPPA!A:A,B34,V_TAPPA!P:P))</f>
        <v>10</v>
      </c>
      <c r="Q34" s="100">
        <f>IF(SUMIF(VI_TAPPA!A:A,B34,VI_TAPPA!P:P)=0,"",SUMIF(VI_TAPPA!A:A,B34,VI_TAPPA!P:P))</f>
        <v>10</v>
      </c>
      <c r="R34" s="100">
        <f>IF(SUMIF(VII_TAPPA!A:A,B34,VII_TAPPA!P:P)=0,"",SUMIF(VII_TAPPA!A:A,B34,VII_TAPPA!P:P))</f>
        <v>8</v>
      </c>
      <c r="S34" s="100">
        <f>IF(SUMIF(VIII_TAPPA!A:A,B34,VIII_TAPPA!P:P)=0,"",SUMIF(VIII_TAPPA!A:A,B34,VIII_TAPPA!P:P))</f>
        <v>7</v>
      </c>
      <c r="T34" s="100">
        <f t="shared" si="16"/>
        <v>42</v>
      </c>
      <c r="U34" s="100">
        <f t="shared" si="4"/>
        <v>0</v>
      </c>
      <c r="V34" s="100">
        <f t="shared" si="5"/>
        <v>42</v>
      </c>
      <c r="W34" s="28" t="s">
        <v>2655</v>
      </c>
      <c r="X34" s="28" t="s">
        <v>3218</v>
      </c>
    </row>
    <row r="35" spans="1:24" x14ac:dyDescent="0.2">
      <c r="A35" s="102">
        <f t="shared" si="2"/>
        <v>3</v>
      </c>
      <c r="B35" s="103" t="str">
        <f t="shared" si="14"/>
        <v>TRABACCHINO_ELENA_F4</v>
      </c>
      <c r="C35" s="104" t="s">
        <v>1193</v>
      </c>
      <c r="D35" s="105" t="s">
        <v>32</v>
      </c>
      <c r="E35" s="105" t="str">
        <f>VLOOKUP(D35,CAT!$E$2:$F$26,2)</f>
        <v>F4</v>
      </c>
      <c r="F35" s="105" t="s">
        <v>194</v>
      </c>
      <c r="G35" s="106" t="s">
        <v>195</v>
      </c>
      <c r="H35" s="107">
        <v>29057</v>
      </c>
      <c r="I35" s="104" t="s">
        <v>952</v>
      </c>
      <c r="J35" s="105" t="s">
        <v>1168</v>
      </c>
      <c r="K35" s="104">
        <f t="shared" si="15"/>
        <v>3</v>
      </c>
      <c r="L35" s="108" t="str">
        <f>IF(SUMIF(I_TAPPA!A:A,B35,I_TAPPA!P:P)=0,"",SUMIF(I_TAPPA!A:A,B35,I_TAPPA!P:P))</f>
        <v/>
      </c>
      <c r="M35" s="108">
        <f>IF(SUMIF(II_TAPPA!A:A,B35,II_TAPPA!P:P)=0,"",SUMIF(II_TAPPA!A:A,B35,II_TAPPA!P:P))</f>
        <v>10</v>
      </c>
      <c r="N35" s="108" t="str">
        <f>IF(SUMIF(III_TAPPA!A:A,B35,III_TAPPA!P:P)=0,"",SUMIF(III_TAPPA!A:A,B35,III_TAPPA!P:P))</f>
        <v/>
      </c>
      <c r="O35" s="108" t="str">
        <f>IF(SUMIF(IV_TAPPA!A:A,B35,IV_TAPPA!T:T)=0,"",SUMIF(IV_TAPPA!A:A,B35,IV_TAPPA!T:T))</f>
        <v/>
      </c>
      <c r="P35" s="108" t="str">
        <f>IF(SUMIF(V_TAPPA!A:A,B35,V_TAPPA!P:P)=0,"",SUMIF(V_TAPPA!A:A,B35,V_TAPPA!P:P))</f>
        <v/>
      </c>
      <c r="Q35" s="108">
        <f>IF(SUMIF(VI_TAPPA!A:A,B35,VI_TAPPA!P:P)=0,"",SUMIF(VI_TAPPA!A:A,B35,VI_TAPPA!P:P))</f>
        <v>12</v>
      </c>
      <c r="R35" s="108">
        <f>IF(SUMIF(VII_TAPPA!A:A,B35,VII_TAPPA!P:P)=0,"",SUMIF(VII_TAPPA!A:A,B35,VII_TAPPA!P:P))</f>
        <v>12</v>
      </c>
      <c r="S35" s="108" t="str">
        <f>IF(SUMIF(VIII_TAPPA!A:A,B35,VIII_TAPPA!P:P)=0,"",SUMIF(VIII_TAPPA!A:A,B35,VIII_TAPPA!P:P))</f>
        <v/>
      </c>
      <c r="T35" s="108">
        <f t="shared" si="16"/>
        <v>34</v>
      </c>
      <c r="U35" s="108">
        <f t="shared" si="4"/>
        <v>0</v>
      </c>
      <c r="V35" s="108">
        <f t="shared" si="5"/>
        <v>34</v>
      </c>
      <c r="W35" s="28" t="s">
        <v>2655</v>
      </c>
    </row>
    <row r="36" spans="1:24" x14ac:dyDescent="0.2">
      <c r="A36" s="102">
        <f t="shared" si="2"/>
        <v>4</v>
      </c>
      <c r="B36" s="103" t="str">
        <f t="shared" si="14"/>
        <v>LEPORE_FABIANA_F4</v>
      </c>
      <c r="C36" s="104" t="s">
        <v>751</v>
      </c>
      <c r="D36" s="105" t="s">
        <v>32</v>
      </c>
      <c r="E36" s="105" t="str">
        <f>VLOOKUP(D36,CAT!$E$2:$F$26,2)</f>
        <v>F4</v>
      </c>
      <c r="F36" s="105" t="s">
        <v>105</v>
      </c>
      <c r="G36" s="106" t="s">
        <v>106</v>
      </c>
      <c r="H36" s="107">
        <v>29074</v>
      </c>
      <c r="I36" s="104" t="s">
        <v>740</v>
      </c>
      <c r="J36" s="105" t="s">
        <v>1169</v>
      </c>
      <c r="K36" s="104">
        <f t="shared" si="15"/>
        <v>4</v>
      </c>
      <c r="L36" s="108" t="str">
        <f>IF(SUMIF(I_TAPPA!A:A,B36,I_TAPPA!P:P)=0,"",SUMIF(I_TAPPA!A:A,B36,I_TAPPA!P:P))</f>
        <v/>
      </c>
      <c r="M36" s="108">
        <f>IF(SUMIF(II_TAPPA!A:A,B36,II_TAPPA!P:P)=0,"",SUMIF(II_TAPPA!A:A,B36,II_TAPPA!P:P))</f>
        <v>8</v>
      </c>
      <c r="N36" s="108" t="str">
        <f>IF(SUMIF(III_TAPPA!A:A,B36,III_TAPPA!P:P)=0,"",SUMIF(III_TAPPA!A:A,B36,III_TAPPA!P:P))</f>
        <v/>
      </c>
      <c r="O36" s="108">
        <f>IF(SUMIF(IV_TAPPA!A:A,B36,IV_TAPPA!T:T)=0,"",SUMIF(IV_TAPPA!A:A,B36,IV_TAPPA!T:T))</f>
        <v>6</v>
      </c>
      <c r="P36" s="108" t="str">
        <f>IF(SUMIF(V_TAPPA!A:A,B36,V_TAPPA!P:P)=0,"",SUMIF(V_TAPPA!A:A,B36,V_TAPPA!P:P))</f>
        <v/>
      </c>
      <c r="Q36" s="108" t="str">
        <f>IF(SUMIF(VI_TAPPA!A:A,B36,VI_TAPPA!P:P)=0,"",SUMIF(VI_TAPPA!A:A,B36,VI_TAPPA!P:P))</f>
        <v/>
      </c>
      <c r="R36" s="108">
        <f>IF(SUMIF(VII_TAPPA!A:A,B36,VII_TAPPA!P:P)=0,"",SUMIF(VII_TAPPA!A:A,B36,VII_TAPPA!P:P))</f>
        <v>7</v>
      </c>
      <c r="S36" s="108">
        <f>IF(SUMIF(VIII_TAPPA!A:A,B36,VIII_TAPPA!P:P)=0,"",SUMIF(VIII_TAPPA!A:A,B36,VIII_TAPPA!P:P))</f>
        <v>8</v>
      </c>
      <c r="T36" s="108">
        <f t="shared" si="16"/>
        <v>29</v>
      </c>
      <c r="U36" s="108">
        <f t="shared" si="4"/>
        <v>0</v>
      </c>
      <c r="V36" s="108">
        <f t="shared" si="5"/>
        <v>29</v>
      </c>
      <c r="W36" s="28" t="s">
        <v>2655</v>
      </c>
    </row>
    <row r="37" spans="1:24" x14ac:dyDescent="0.2">
      <c r="A37" s="102">
        <f t="shared" si="2"/>
        <v>5</v>
      </c>
      <c r="B37" s="103" t="str">
        <f t="shared" si="14"/>
        <v>D'AMBROSIO_ROSETTA_F4</v>
      </c>
      <c r="C37" s="104" t="s">
        <v>1153</v>
      </c>
      <c r="D37" s="105" t="s">
        <v>32</v>
      </c>
      <c r="E37" s="105" t="str">
        <f>VLOOKUP(D37,CAT!$E$2:$F$26,2)</f>
        <v>F4</v>
      </c>
      <c r="F37" s="105" t="s">
        <v>1143</v>
      </c>
      <c r="G37" s="106" t="s">
        <v>1142</v>
      </c>
      <c r="H37" s="107">
        <v>27552</v>
      </c>
      <c r="I37" s="104" t="s">
        <v>1167</v>
      </c>
      <c r="J37" s="105" t="s">
        <v>92</v>
      </c>
      <c r="K37" s="104">
        <f t="shared" si="15"/>
        <v>3</v>
      </c>
      <c r="L37" s="108" t="str">
        <f>IF(SUMIF(I_TAPPA!A:A,B37,I_TAPPA!P:P)=0,"",SUMIF(I_TAPPA!A:A,B37,I_TAPPA!P:P))</f>
        <v/>
      </c>
      <c r="M37" s="108" t="str">
        <f>IF(SUMIF(II_TAPPA!A:A,B37,II_TAPPA!P:P)=0,"",SUMIF(II_TAPPA!A:A,B37,II_TAPPA!P:P))</f>
        <v/>
      </c>
      <c r="N37" s="108" t="str">
        <f>IF(SUMIF(III_TAPPA!A:A,B37,III_TAPPA!P:P)=0,"",SUMIF(III_TAPPA!A:A,B37,III_TAPPA!P:P))</f>
        <v/>
      </c>
      <c r="O37" s="108">
        <f>IF(SUMIF(IV_TAPPA!A:A,B37,IV_TAPPA!T:T)=0,"",SUMIF(IV_TAPPA!A:A,B37,IV_TAPPA!T:T))</f>
        <v>8</v>
      </c>
      <c r="P37" s="108" t="str">
        <f>IF(SUMIF(V_TAPPA!A:A,B37,V_TAPPA!P:P)=0,"",SUMIF(V_TAPPA!A:A,B37,V_TAPPA!P:P))</f>
        <v/>
      </c>
      <c r="Q37" s="108" t="str">
        <f>IF(SUMIF(VI_TAPPA!A:A,B37,VI_TAPPA!P:P)=0,"",SUMIF(VI_TAPPA!A:A,B37,VI_TAPPA!P:P))</f>
        <v/>
      </c>
      <c r="R37" s="108">
        <f>IF(SUMIF(VII_TAPPA!A:A,B37,VII_TAPPA!P:P)=0,"",SUMIF(VII_TAPPA!A:A,B37,VII_TAPPA!P:P))</f>
        <v>10</v>
      </c>
      <c r="S37" s="108">
        <f>IF(SUMIF(VIII_TAPPA!A:A,B37,VIII_TAPPA!P:P)=0,"",SUMIF(VIII_TAPPA!A:A,B37,VIII_TAPPA!P:P))</f>
        <v>10</v>
      </c>
      <c r="T37" s="108">
        <f t="shared" si="16"/>
        <v>28</v>
      </c>
      <c r="U37" s="108">
        <f t="shared" si="4"/>
        <v>0</v>
      </c>
      <c r="V37" s="108">
        <f t="shared" si="5"/>
        <v>28</v>
      </c>
      <c r="W37" s="28" t="s">
        <v>2655</v>
      </c>
    </row>
    <row r="38" spans="1:24" x14ac:dyDescent="0.2">
      <c r="A38" s="102">
        <f t="shared" si="2"/>
        <v>6</v>
      </c>
      <c r="B38" s="103" t="str">
        <f t="shared" si="14"/>
        <v>CRISTOFARO_EMANUELA_F4</v>
      </c>
      <c r="C38" s="104" t="s">
        <v>828</v>
      </c>
      <c r="D38" s="105" t="s">
        <v>32</v>
      </c>
      <c r="E38" s="105" t="str">
        <f>VLOOKUP(D38,CAT!$E$2:$F$26,2)</f>
        <v>F4</v>
      </c>
      <c r="F38" s="105" t="s">
        <v>823</v>
      </c>
      <c r="G38" s="106" t="s">
        <v>824</v>
      </c>
      <c r="H38" s="107">
        <v>28685</v>
      </c>
      <c r="I38" s="104" t="s">
        <v>901</v>
      </c>
      <c r="J38" s="105" t="s">
        <v>953</v>
      </c>
      <c r="K38" s="104">
        <f t="shared" si="15"/>
        <v>1</v>
      </c>
      <c r="L38" s="108" t="str">
        <f>IF(SUMIF(I_TAPPA!A:A,B38,I_TAPPA!P:P)=0,"",SUMIF(I_TAPPA!A:A,B38,I_TAPPA!P:P))</f>
        <v/>
      </c>
      <c r="M38" s="108" t="str">
        <f>IF(SUMIF(II_TAPPA!A:A,B38,II_TAPPA!P:P)=0,"",SUMIF(II_TAPPA!A:A,B38,II_TAPPA!P:P))</f>
        <v/>
      </c>
      <c r="N38" s="108">
        <f>IF(SUMIF(III_TAPPA!A:A,B38,III_TAPPA!P:P)=0,"",SUMIF(III_TAPPA!A:A,B38,III_TAPPA!P:P))</f>
        <v>12</v>
      </c>
      <c r="O38" s="108" t="str">
        <f>IF(SUMIF(IV_TAPPA!A:A,B38,IV_TAPPA!T:T)=0,"",SUMIF(IV_TAPPA!A:A,B38,IV_TAPPA!T:T))</f>
        <v/>
      </c>
      <c r="P38" s="108" t="str">
        <f>IF(SUMIF(V_TAPPA!A:A,B38,V_TAPPA!P:P)=0,"",SUMIF(V_TAPPA!A:A,B38,V_TAPPA!P:P))</f>
        <v/>
      </c>
      <c r="Q38" s="108" t="str">
        <f>IF(SUMIF(VI_TAPPA!A:A,B38,VI_TAPPA!P:P)=0,"",SUMIF(VI_TAPPA!A:A,B38,VI_TAPPA!P:P))</f>
        <v/>
      </c>
      <c r="R38" s="108" t="str">
        <f>IF(SUMIF(VII_TAPPA!A:A,B38,VII_TAPPA!P:P)=0,"",SUMIF(VII_TAPPA!A:A,B38,VII_TAPPA!P:P))</f>
        <v/>
      </c>
      <c r="S38" s="108" t="str">
        <f>IF(SUMIF(VIII_TAPPA!A:A,B38,VIII_TAPPA!P:P)=0,"",SUMIF(VIII_TAPPA!A:A,B38,VIII_TAPPA!P:P))</f>
        <v/>
      </c>
      <c r="T38" s="108">
        <f t="shared" si="16"/>
        <v>12</v>
      </c>
      <c r="U38" s="108">
        <f t="shared" si="4"/>
        <v>0</v>
      </c>
      <c r="V38" s="108">
        <f t="shared" si="5"/>
        <v>12</v>
      </c>
      <c r="W38" s="28" t="s">
        <v>2655</v>
      </c>
    </row>
    <row r="39" spans="1:24" x14ac:dyDescent="0.2">
      <c r="A39" s="25">
        <f t="shared" si="2"/>
        <v>7</v>
      </c>
      <c r="B39" s="67" t="str">
        <f t="shared" si="14"/>
        <v>CORBO_MARIANNA_F4</v>
      </c>
      <c r="C39" s="22"/>
      <c r="D39" s="23" t="s">
        <v>32</v>
      </c>
      <c r="E39" s="23" t="str">
        <f>VLOOKUP(D39,CAT!$E$2:$F$26,2)</f>
        <v>F4</v>
      </c>
      <c r="F39" s="23" t="s">
        <v>2861</v>
      </c>
      <c r="G39" s="39" t="s">
        <v>2862</v>
      </c>
      <c r="H39" s="24"/>
      <c r="I39" s="22" t="s">
        <v>821</v>
      </c>
      <c r="J39" s="23" t="s">
        <v>1194</v>
      </c>
      <c r="K39" s="22">
        <f t="shared" si="15"/>
        <v>1</v>
      </c>
      <c r="L39" s="26">
        <f>IF(SUMIF(I_TAPPA!A:A,B39,I_TAPPA!P:P)=0,"",SUMIF(I_TAPPA!A:A,B39,I_TAPPA!P:P))</f>
        <v>12</v>
      </c>
      <c r="M39" s="26" t="str">
        <f>IF(SUMIF(II_TAPPA!A:A,B39,II_TAPPA!P:P)=0,"",SUMIF(II_TAPPA!A:A,B39,II_TAPPA!P:P))</f>
        <v/>
      </c>
      <c r="N39" s="26" t="str">
        <f>IF(SUMIF(III_TAPPA!A:A,B39,III_TAPPA!P:P)=0,"",SUMIF(III_TAPPA!A:A,B39,III_TAPPA!P:P))</f>
        <v/>
      </c>
      <c r="O39" s="26" t="str">
        <f>IF(SUMIF(IV_TAPPA!A:A,B39,IV_TAPPA!T:T)=0,"",SUMIF(IV_TAPPA!A:A,B39,IV_TAPPA!T:T))</f>
        <v/>
      </c>
      <c r="P39" s="26" t="str">
        <f>IF(SUMIF(V_TAPPA!A:A,B39,V_TAPPA!P:P)=0,"",SUMIF(V_TAPPA!A:A,B39,V_TAPPA!P:P))</f>
        <v/>
      </c>
      <c r="Q39" s="26" t="str">
        <f>IF(SUMIF(VI_TAPPA!A:A,B39,VI_TAPPA!P:P)=0,"",SUMIF(VI_TAPPA!A:A,B39,VI_TAPPA!P:P))</f>
        <v/>
      </c>
      <c r="R39" s="26" t="str">
        <f>IF(SUMIF(VII_TAPPA!A:A,B39,VII_TAPPA!P:P)=0,"",SUMIF(VII_TAPPA!A:A,B39,VII_TAPPA!P:P))</f>
        <v/>
      </c>
      <c r="S39" s="26" t="str">
        <f>IF(SUMIF(VIII_TAPPA!A:A,B39,VIII_TAPPA!P:P)=0,"",SUMIF(VIII_TAPPA!A:A,B39,VIII_TAPPA!P:P))</f>
        <v/>
      </c>
      <c r="T39" s="26">
        <f t="shared" si="16"/>
        <v>12</v>
      </c>
      <c r="U39" s="26">
        <f t="shared" si="4"/>
        <v>0</v>
      </c>
      <c r="V39" s="26">
        <f t="shared" si="5"/>
        <v>12</v>
      </c>
      <c r="W39" s="28" t="s">
        <v>2655</v>
      </c>
    </row>
    <row r="40" spans="1:24" x14ac:dyDescent="0.2">
      <c r="A40" s="25">
        <f t="shared" si="2"/>
        <v>8</v>
      </c>
      <c r="B40" s="67" t="str">
        <f t="shared" si="14"/>
        <v>CALANDRA_CRISTINA_F4</v>
      </c>
      <c r="C40" s="22" t="s">
        <v>541</v>
      </c>
      <c r="D40" s="23" t="s">
        <v>32</v>
      </c>
      <c r="E40" s="23" t="str">
        <f>VLOOKUP(D40,CAT!$E$2:$F$26,2)</f>
        <v>F4</v>
      </c>
      <c r="F40" s="23" t="s">
        <v>127</v>
      </c>
      <c r="G40" s="39" t="s">
        <v>128</v>
      </c>
      <c r="H40" s="24">
        <v>28468</v>
      </c>
      <c r="I40" s="22" t="s">
        <v>821</v>
      </c>
      <c r="J40" s="23" t="s">
        <v>1194</v>
      </c>
      <c r="K40" s="22">
        <f t="shared" si="15"/>
        <v>1</v>
      </c>
      <c r="L40" s="26" t="str">
        <f>IF(SUMIF(I_TAPPA!A:A,B40,I_TAPPA!P:P)=0,"",SUMIF(I_TAPPA!A:A,B40,I_TAPPA!P:P))</f>
        <v/>
      </c>
      <c r="M40" s="26" t="str">
        <f>IF(SUMIF(II_TAPPA!A:A,B40,II_TAPPA!P:P)=0,"",SUMIF(II_TAPPA!A:A,B40,II_TAPPA!P:P))</f>
        <v/>
      </c>
      <c r="N40" s="26" t="str">
        <f>IF(SUMIF(III_TAPPA!A:A,B40,III_TAPPA!P:P)=0,"",SUMIF(III_TAPPA!A:A,B40,III_TAPPA!P:P))</f>
        <v/>
      </c>
      <c r="O40" s="26">
        <f>IF(SUMIF(IV_TAPPA!A:A,B40,IV_TAPPA!T:T)=0,"",SUMIF(IV_TAPPA!A:A,B40,IV_TAPPA!T:T))</f>
        <v>10</v>
      </c>
      <c r="P40" s="26" t="str">
        <f>IF(SUMIF(V_TAPPA!A:A,B40,V_TAPPA!P:P)=0,"",SUMIF(V_TAPPA!A:A,B40,V_TAPPA!P:P))</f>
        <v/>
      </c>
      <c r="Q40" s="26" t="str">
        <f>IF(SUMIF(VI_TAPPA!A:A,B40,VI_TAPPA!P:P)=0,"",SUMIF(VI_TAPPA!A:A,B40,VI_TAPPA!P:P))</f>
        <v/>
      </c>
      <c r="R40" s="26" t="str">
        <f>IF(SUMIF(VII_TAPPA!A:A,B40,VII_TAPPA!P:P)=0,"",SUMIF(VII_TAPPA!A:A,B40,VII_TAPPA!P:P))</f>
        <v/>
      </c>
      <c r="S40" s="26" t="str">
        <f>IF(SUMIF(VIII_TAPPA!A:A,B40,VIII_TAPPA!P:P)=0,"",SUMIF(VIII_TAPPA!A:A,B40,VIII_TAPPA!P:P))</f>
        <v/>
      </c>
      <c r="T40" s="26">
        <f t="shared" si="16"/>
        <v>10</v>
      </c>
      <c r="U40" s="26">
        <f t="shared" si="4"/>
        <v>0</v>
      </c>
      <c r="V40" s="26">
        <f t="shared" si="5"/>
        <v>10</v>
      </c>
      <c r="W40" s="28" t="s">
        <v>2655</v>
      </c>
    </row>
    <row r="41" spans="1:24" x14ac:dyDescent="0.2">
      <c r="A41" s="25">
        <f t="shared" si="2"/>
        <v>9</v>
      </c>
      <c r="B41" s="67" t="str">
        <f t="shared" si="14"/>
        <v>MARTONE_MARIA_F4</v>
      </c>
      <c r="C41" s="22" t="s">
        <v>866</v>
      </c>
      <c r="D41" s="23" t="s">
        <v>32</v>
      </c>
      <c r="E41" s="23" t="str">
        <f>VLOOKUP(D41,CAT!$E$2:$F$26,2)</f>
        <v>F4</v>
      </c>
      <c r="F41" s="23" t="s">
        <v>324</v>
      </c>
      <c r="G41" s="39" t="s">
        <v>96</v>
      </c>
      <c r="H41" s="24">
        <v>29133</v>
      </c>
      <c r="I41" s="22" t="s">
        <v>879</v>
      </c>
      <c r="J41" s="23" t="s">
        <v>189</v>
      </c>
      <c r="K41" s="22">
        <f t="shared" si="15"/>
        <v>1</v>
      </c>
      <c r="L41" s="26" t="str">
        <f>IF(SUMIF(I_TAPPA!A:A,B41,I_TAPPA!P:P)=0,"",SUMIF(I_TAPPA!A:A,B41,I_TAPPA!P:P))</f>
        <v/>
      </c>
      <c r="M41" s="26">
        <f>IF(SUMIF(II_TAPPA!A:A,B41,II_TAPPA!P:P)=0,"",SUMIF(II_TAPPA!A:A,B41,II_TAPPA!P:P))</f>
        <v>7</v>
      </c>
      <c r="N41" s="26" t="str">
        <f>IF(SUMIF(III_TAPPA!A:A,B41,III_TAPPA!P:P)=0,"",SUMIF(III_TAPPA!A:A,B41,III_TAPPA!P:P))</f>
        <v/>
      </c>
      <c r="O41" s="26" t="str">
        <f>IF(SUMIF(IV_TAPPA!A:A,B41,IV_TAPPA!T:T)=0,"",SUMIF(IV_TAPPA!A:A,B41,IV_TAPPA!T:T))</f>
        <v/>
      </c>
      <c r="P41" s="26" t="str">
        <f>IF(SUMIF(V_TAPPA!A:A,B41,V_TAPPA!P:P)=0,"",SUMIF(V_TAPPA!A:A,B41,V_TAPPA!P:P))</f>
        <v/>
      </c>
      <c r="Q41" s="26" t="str">
        <f>IF(SUMIF(VI_TAPPA!A:A,B41,VI_TAPPA!P:P)=0,"",SUMIF(VI_TAPPA!A:A,B41,VI_TAPPA!P:P))</f>
        <v/>
      </c>
      <c r="R41" s="26" t="str">
        <f>IF(SUMIF(VII_TAPPA!A:A,B41,VII_TAPPA!P:P)=0,"",SUMIF(VII_TAPPA!A:A,B41,VII_TAPPA!P:P))</f>
        <v/>
      </c>
      <c r="S41" s="26" t="str">
        <f>IF(SUMIF(VIII_TAPPA!A:A,B41,VIII_TAPPA!P:P)=0,"",SUMIF(VIII_TAPPA!A:A,B41,VIII_TAPPA!P:P))</f>
        <v/>
      </c>
      <c r="T41" s="26">
        <f t="shared" si="16"/>
        <v>7</v>
      </c>
      <c r="U41" s="26">
        <f t="shared" si="4"/>
        <v>0</v>
      </c>
      <c r="V41" s="26">
        <f t="shared" si="5"/>
        <v>7</v>
      </c>
      <c r="W41" s="28" t="s">
        <v>2655</v>
      </c>
    </row>
    <row r="42" spans="1:24" x14ac:dyDescent="0.2">
      <c r="A42" s="25">
        <f t="shared" si="2"/>
        <v>10</v>
      </c>
      <c r="B42" s="67" t="str">
        <f t="shared" si="14"/>
        <v>BARBATELLI_MARCELLA_F4</v>
      </c>
      <c r="C42" s="22">
        <v>18524</v>
      </c>
      <c r="D42" s="23" t="s">
        <v>32</v>
      </c>
      <c r="E42" s="23" t="str">
        <f>VLOOKUP(D42,CAT!$E$2:$F$26,2)</f>
        <v>F4</v>
      </c>
      <c r="F42" s="23" t="s">
        <v>881</v>
      </c>
      <c r="G42" s="39" t="s">
        <v>882</v>
      </c>
      <c r="H42" s="24">
        <v>27809</v>
      </c>
      <c r="I42" s="22" t="s">
        <v>899</v>
      </c>
      <c r="J42" s="23" t="s">
        <v>900</v>
      </c>
      <c r="K42" s="22" t="str">
        <f t="shared" si="15"/>
        <v/>
      </c>
      <c r="L42" s="26" t="str">
        <f>IF(SUMIF(I_TAPPA!A:A,B42,I_TAPPA!P:P)=0,"",SUMIF(I_TAPPA!A:A,B42,I_TAPPA!P:P))</f>
        <v/>
      </c>
      <c r="M42" s="26" t="str">
        <f>IF(SUMIF(II_TAPPA!A:A,B42,II_TAPPA!P:P)=0,"",SUMIF(II_TAPPA!A:A,B42,II_TAPPA!P:P))</f>
        <v/>
      </c>
      <c r="N42" s="26" t="str">
        <f>IF(SUMIF(III_TAPPA!A:A,B42,III_TAPPA!P:P)=0,"",SUMIF(III_TAPPA!A:A,B42,III_TAPPA!P:P))</f>
        <v/>
      </c>
      <c r="O42" s="26" t="str">
        <f>IF(SUMIF(IV_TAPPA!A:A,B42,IV_TAPPA!T:T)=0,"",SUMIF(IV_TAPPA!A:A,B42,IV_TAPPA!T:T))</f>
        <v/>
      </c>
      <c r="P42" s="26" t="str">
        <f>IF(SUMIF(V_TAPPA!A:A,B42,V_TAPPA!P:P)=0,"",SUMIF(V_TAPPA!A:A,B42,V_TAPPA!P:P))</f>
        <v/>
      </c>
      <c r="Q42" s="26" t="str">
        <f>IF(SUMIF(VI_TAPPA!A:A,B42,VI_TAPPA!P:P)=0,"",SUMIF(VI_TAPPA!A:A,B42,VI_TAPPA!P:P))</f>
        <v/>
      </c>
      <c r="R42" s="26" t="str">
        <f>IF(SUMIF(VII_TAPPA!A:A,B42,VII_TAPPA!P:P)=0,"",SUMIF(VII_TAPPA!A:A,B42,VII_TAPPA!P:P))</f>
        <v/>
      </c>
      <c r="S42" s="26" t="str">
        <f>IF(SUMIF(VIII_TAPPA!A:A,B42,VIII_TAPPA!P:P)=0,"",SUMIF(VIII_TAPPA!A:A,B42,VIII_TAPPA!P:P))</f>
        <v/>
      </c>
      <c r="T42" s="26">
        <f t="shared" si="16"/>
        <v>0</v>
      </c>
      <c r="U42" s="26">
        <f t="shared" si="4"/>
        <v>0</v>
      </c>
      <c r="V42" s="26">
        <f t="shared" si="5"/>
        <v>0</v>
      </c>
      <c r="W42" s="28" t="s">
        <v>2655</v>
      </c>
    </row>
    <row r="43" spans="1:24" x14ac:dyDescent="0.2">
      <c r="A43" s="25">
        <f t="shared" si="2"/>
        <v>11</v>
      </c>
      <c r="B43" s="67" t="str">
        <f t="shared" si="14"/>
        <v>PACELLI_MARIA_F4</v>
      </c>
      <c r="C43" s="22" t="s">
        <v>802</v>
      </c>
      <c r="D43" s="23" t="s">
        <v>32</v>
      </c>
      <c r="E43" s="23" t="str">
        <f>VLOOKUP(D43,CAT!$E$2:$F$26,2)</f>
        <v>F4</v>
      </c>
      <c r="F43" s="23" t="s">
        <v>646</v>
      </c>
      <c r="G43" s="39" t="s">
        <v>96</v>
      </c>
      <c r="H43" s="24">
        <v>28546</v>
      </c>
      <c r="I43" s="22" t="s">
        <v>821</v>
      </c>
      <c r="J43" s="23" t="s">
        <v>1194</v>
      </c>
      <c r="K43" s="22" t="str">
        <f t="shared" si="15"/>
        <v/>
      </c>
      <c r="L43" s="26" t="str">
        <f>IF(SUMIF(I_TAPPA!A:A,B43,I_TAPPA!P:P)=0,"",SUMIF(I_TAPPA!A:A,B43,I_TAPPA!P:P))</f>
        <v/>
      </c>
      <c r="M43" s="26" t="str">
        <f>IF(SUMIF(II_TAPPA!A:A,B43,II_TAPPA!P:P)=0,"",SUMIF(II_TAPPA!A:A,B43,II_TAPPA!P:P))</f>
        <v/>
      </c>
      <c r="N43" s="26" t="str">
        <f>IF(SUMIF(III_TAPPA!A:A,B43,III_TAPPA!P:P)=0,"",SUMIF(III_TAPPA!A:A,B43,III_TAPPA!P:P))</f>
        <v/>
      </c>
      <c r="O43" s="26" t="str">
        <f>IF(SUMIF(IV_TAPPA!A:A,B43,IV_TAPPA!T:T)=0,"",SUMIF(IV_TAPPA!A:A,B43,IV_TAPPA!T:T))</f>
        <v/>
      </c>
      <c r="P43" s="26" t="str">
        <f>IF(SUMIF(V_TAPPA!A:A,B43,V_TAPPA!P:P)=0,"",SUMIF(V_TAPPA!A:A,B43,V_TAPPA!P:P))</f>
        <v/>
      </c>
      <c r="Q43" s="26" t="str">
        <f>IF(SUMIF(VI_TAPPA!A:A,B43,VI_TAPPA!P:P)=0,"",SUMIF(VI_TAPPA!A:A,B43,VI_TAPPA!P:P))</f>
        <v/>
      </c>
      <c r="R43" s="26" t="str">
        <f>IF(SUMIF(VII_TAPPA!A:A,B43,VII_TAPPA!P:P)=0,"",SUMIF(VII_TAPPA!A:A,B43,VII_TAPPA!P:P))</f>
        <v/>
      </c>
      <c r="S43" s="26" t="str">
        <f>IF(SUMIF(VIII_TAPPA!A:A,B43,VIII_TAPPA!P:P)=0,"",SUMIF(VIII_TAPPA!A:A,B43,VIII_TAPPA!P:P))</f>
        <v/>
      </c>
      <c r="T43" s="26">
        <f t="shared" si="16"/>
        <v>0</v>
      </c>
      <c r="U43" s="26">
        <f t="shared" si="4"/>
        <v>0</v>
      </c>
      <c r="V43" s="26">
        <f t="shared" si="5"/>
        <v>0</v>
      </c>
      <c r="W43" s="28" t="s">
        <v>2655</v>
      </c>
    </row>
    <row r="44" spans="1:24" x14ac:dyDescent="0.2">
      <c r="A44" s="25">
        <f t="shared" si="2"/>
        <v>12</v>
      </c>
      <c r="B44" s="69" t="str">
        <f t="shared" si="14"/>
        <v>TORONE_MATILDE_F4</v>
      </c>
      <c r="C44" s="22" t="s">
        <v>817</v>
      </c>
      <c r="D44" s="23" t="s">
        <v>32</v>
      </c>
      <c r="E44" s="23" t="str">
        <f>VLOOKUP(D44,CAT!$E$2:$F$26,2)</f>
        <v>F4</v>
      </c>
      <c r="F44" s="23" t="s">
        <v>724</v>
      </c>
      <c r="G44" s="39" t="s">
        <v>104</v>
      </c>
      <c r="H44" s="24">
        <v>29166</v>
      </c>
      <c r="I44" s="22" t="s">
        <v>821</v>
      </c>
      <c r="J44" s="23" t="s">
        <v>1194</v>
      </c>
      <c r="K44" s="22" t="str">
        <f t="shared" si="15"/>
        <v/>
      </c>
      <c r="L44" s="26" t="str">
        <f>IF(SUMIF(I_TAPPA!A:A,B44,I_TAPPA!P:P)=0,"",SUMIF(I_TAPPA!A:A,B44,I_TAPPA!P:P))</f>
        <v/>
      </c>
      <c r="M44" s="26" t="str">
        <f>IF(SUMIF(II_TAPPA!A:A,B44,II_TAPPA!P:P)=0,"",SUMIF(II_TAPPA!A:A,B44,II_TAPPA!P:P))</f>
        <v/>
      </c>
      <c r="N44" s="26" t="str">
        <f>IF(SUMIF(III_TAPPA!A:A,B44,III_TAPPA!P:P)=0,"",SUMIF(III_TAPPA!A:A,B44,III_TAPPA!P:P))</f>
        <v/>
      </c>
      <c r="O44" s="26" t="str">
        <f>IF(SUMIF(IV_TAPPA!A:A,B44,IV_TAPPA!T:T)=0,"",SUMIF(IV_TAPPA!A:A,B44,IV_TAPPA!T:T))</f>
        <v/>
      </c>
      <c r="P44" s="26" t="str">
        <f>IF(SUMIF(V_TAPPA!A:A,B44,V_TAPPA!P:P)=0,"",SUMIF(V_TAPPA!A:A,B44,V_TAPPA!P:P))</f>
        <v/>
      </c>
      <c r="Q44" s="26" t="str">
        <f>IF(SUMIF(VI_TAPPA!A:A,B44,VI_TAPPA!P:P)=0,"",SUMIF(VI_TAPPA!A:A,B44,VI_TAPPA!P:P))</f>
        <v/>
      </c>
      <c r="R44" s="26" t="str">
        <f>IF(SUMIF(VII_TAPPA!A:A,B44,VII_TAPPA!P:P)=0,"",SUMIF(VII_TAPPA!A:A,B44,VII_TAPPA!P:P))</f>
        <v/>
      </c>
      <c r="S44" s="26" t="str">
        <f>IF(SUMIF(VIII_TAPPA!A:A,B44,VIII_TAPPA!P:P)=0,"",SUMIF(VIII_TAPPA!A:A,B44,VIII_TAPPA!P:P))</f>
        <v/>
      </c>
      <c r="T44" s="26">
        <f t="shared" si="16"/>
        <v>0</v>
      </c>
      <c r="U44" s="26">
        <f t="shared" si="4"/>
        <v>0</v>
      </c>
      <c r="V44" s="26">
        <f t="shared" si="5"/>
        <v>0</v>
      </c>
    </row>
    <row r="45" spans="1:24" x14ac:dyDescent="0.2">
      <c r="A45" s="25">
        <f t="shared" si="2"/>
        <v>13</v>
      </c>
      <c r="B45" s="67" t="str">
        <f t="shared" si="14"/>
        <v>VIVENZIO_TAMARA_F4</v>
      </c>
      <c r="C45" s="22" t="s">
        <v>818</v>
      </c>
      <c r="D45" s="23" t="s">
        <v>32</v>
      </c>
      <c r="E45" s="23" t="str">
        <f>VLOOKUP(D45,CAT!$E$2:$F$26,2)</f>
        <v>F4</v>
      </c>
      <c r="F45" s="23" t="s">
        <v>696</v>
      </c>
      <c r="G45" s="39" t="s">
        <v>723</v>
      </c>
      <c r="H45" s="24">
        <v>28615</v>
      </c>
      <c r="I45" s="22" t="s">
        <v>821</v>
      </c>
      <c r="J45" s="23" t="s">
        <v>1194</v>
      </c>
      <c r="K45" s="22" t="str">
        <f t="shared" si="15"/>
        <v/>
      </c>
      <c r="L45" s="26" t="str">
        <f>IF(SUMIF(I_TAPPA!A:A,B45,I_TAPPA!P:P)=0,"",SUMIF(I_TAPPA!A:A,B45,I_TAPPA!P:P))</f>
        <v/>
      </c>
      <c r="M45" s="26" t="str">
        <f>IF(SUMIF(II_TAPPA!A:A,B45,II_TAPPA!P:P)=0,"",SUMIF(II_TAPPA!A:A,B45,II_TAPPA!P:P))</f>
        <v/>
      </c>
      <c r="N45" s="26" t="str">
        <f>IF(SUMIF(III_TAPPA!A:A,B45,III_TAPPA!P:P)=0,"",SUMIF(III_TAPPA!A:A,B45,III_TAPPA!P:P))</f>
        <v/>
      </c>
      <c r="O45" s="26" t="str">
        <f>IF(SUMIF(IV_TAPPA!A:A,B45,IV_TAPPA!T:T)=0,"",SUMIF(IV_TAPPA!A:A,B45,IV_TAPPA!T:T))</f>
        <v/>
      </c>
      <c r="P45" s="26" t="str">
        <f>IF(SUMIF(V_TAPPA!A:A,B45,V_TAPPA!P:P)=0,"",SUMIF(V_TAPPA!A:A,B45,V_TAPPA!P:P))</f>
        <v/>
      </c>
      <c r="Q45" s="26" t="str">
        <f>IF(SUMIF(VI_TAPPA!A:A,B45,VI_TAPPA!P:P)=0,"",SUMIF(VI_TAPPA!A:A,B45,VI_TAPPA!P:P))</f>
        <v/>
      </c>
      <c r="R45" s="26" t="str">
        <f>IF(SUMIF(VII_TAPPA!A:A,B45,VII_TAPPA!P:P)=0,"",SUMIF(VII_TAPPA!A:A,B45,VII_TAPPA!P:P))</f>
        <v/>
      </c>
      <c r="S45" s="26" t="str">
        <f>IF(SUMIF(VIII_TAPPA!A:A,B45,VIII_TAPPA!P:P)=0,"",SUMIF(VIII_TAPPA!A:A,B45,VIII_TAPPA!P:P))</f>
        <v/>
      </c>
      <c r="T45" s="26">
        <f t="shared" si="16"/>
        <v>0</v>
      </c>
      <c r="U45" s="26">
        <f t="shared" si="4"/>
        <v>0</v>
      </c>
      <c r="V45" s="26">
        <f t="shared" si="5"/>
        <v>0</v>
      </c>
      <c r="W45" s="28" t="s">
        <v>2655</v>
      </c>
    </row>
    <row r="46" spans="1:24" x14ac:dyDescent="0.2">
      <c r="A46" s="48"/>
      <c r="B46" s="68"/>
      <c r="C46" s="49"/>
      <c r="D46" s="50"/>
      <c r="E46" s="50"/>
      <c r="F46" s="50"/>
      <c r="G46" s="51"/>
      <c r="H46" s="52"/>
      <c r="I46" s="49"/>
      <c r="J46" s="50"/>
      <c r="K46" s="50"/>
      <c r="L46" s="53"/>
      <c r="M46" s="53"/>
      <c r="N46" s="53"/>
      <c r="O46" s="53"/>
      <c r="P46" s="53"/>
      <c r="Q46" s="53"/>
      <c r="R46" s="53"/>
      <c r="S46" s="53"/>
      <c r="T46" s="53"/>
      <c r="U46" s="148"/>
      <c r="V46" s="148"/>
      <c r="W46" s="28" t="s">
        <v>2655</v>
      </c>
    </row>
    <row r="47" spans="1:24" ht="24" x14ac:dyDescent="0.2">
      <c r="A47" s="32" t="s">
        <v>279</v>
      </c>
      <c r="B47" s="33" t="s">
        <v>213</v>
      </c>
      <c r="C47" s="33" t="s">
        <v>380</v>
      </c>
      <c r="D47" s="34" t="s">
        <v>381</v>
      </c>
      <c r="E47" s="34"/>
      <c r="F47" s="34" t="s">
        <v>0</v>
      </c>
      <c r="G47" s="38" t="s">
        <v>1</v>
      </c>
      <c r="H47" s="33" t="s">
        <v>2</v>
      </c>
      <c r="I47" s="33" t="s">
        <v>738</v>
      </c>
      <c r="J47" s="34" t="s">
        <v>77</v>
      </c>
      <c r="K47" s="34" t="s">
        <v>3201</v>
      </c>
      <c r="L47" s="34" t="s">
        <v>466</v>
      </c>
      <c r="M47" s="34" t="s">
        <v>467</v>
      </c>
      <c r="N47" s="34" t="s">
        <v>468</v>
      </c>
      <c r="O47" s="34" t="s">
        <v>469</v>
      </c>
      <c r="P47" s="34" t="s">
        <v>470</v>
      </c>
      <c r="Q47" s="34" t="s">
        <v>471</v>
      </c>
      <c r="R47" s="34" t="s">
        <v>472</v>
      </c>
      <c r="S47" s="34" t="s">
        <v>473</v>
      </c>
      <c r="T47" s="34" t="s">
        <v>226</v>
      </c>
      <c r="U47" s="149" t="s">
        <v>3227</v>
      </c>
      <c r="V47" s="149" t="s">
        <v>3228</v>
      </c>
      <c r="W47" s="28" t="s">
        <v>2655</v>
      </c>
      <c r="X47" s="28" t="s">
        <v>3219</v>
      </c>
    </row>
    <row r="48" spans="1:24" x14ac:dyDescent="0.2">
      <c r="A48" s="87" t="s">
        <v>3209</v>
      </c>
      <c r="B48" s="101" t="str">
        <f t="shared" ref="B48:B65" si="17">CONCATENATE(F48,"_",G48,"_",E48)</f>
        <v>OLIVETO_PATRIZIA_F5</v>
      </c>
      <c r="C48" s="89" t="s">
        <v>390</v>
      </c>
      <c r="D48" s="90" t="s">
        <v>51</v>
      </c>
      <c r="E48" s="90" t="str">
        <f>VLOOKUP(D48,CAT!$E$2:$F$26,2)</f>
        <v>F5</v>
      </c>
      <c r="F48" s="90" t="s">
        <v>379</v>
      </c>
      <c r="G48" s="91" t="s">
        <v>52</v>
      </c>
      <c r="H48" s="92">
        <v>25619</v>
      </c>
      <c r="I48" s="89" t="s">
        <v>740</v>
      </c>
      <c r="J48" s="90" t="s">
        <v>1169</v>
      </c>
      <c r="K48" s="89">
        <f t="shared" ref="K48:K65" si="18">IF(COUNT(L48:S48)=0,"",COUNT(L48:S48))</f>
        <v>8</v>
      </c>
      <c r="L48" s="93">
        <f>IF(SUMIF(I_TAPPA!A:A,B48,I_TAPPA!P:P)=0,"",SUMIF(I_TAPPA!A:A,B48,I_TAPPA!P:P))</f>
        <v>10</v>
      </c>
      <c r="M48" s="93">
        <f>IF(SUMIF(II_TAPPA!A:A,B48,II_TAPPA!P:P)=0,"",SUMIF(II_TAPPA!A:A,B48,II_TAPPA!P:P))</f>
        <v>12</v>
      </c>
      <c r="N48" s="93">
        <f>IF(SUMIF(III_TAPPA!A:A,B48,III_TAPPA!P:P)=0,"",SUMIF(III_TAPPA!A:A,B48,III_TAPPA!P:P))</f>
        <v>10</v>
      </c>
      <c r="O48" s="93">
        <f>IF(SUMIF(IV_TAPPA!A:A,B48,IV_TAPPA!T:T)=0,"",SUMIF(IV_TAPPA!A:A,B48,IV_TAPPA!T:T))</f>
        <v>7</v>
      </c>
      <c r="P48" s="93">
        <f>IF(SUMIF(V_TAPPA!A:A,B48,V_TAPPA!P:P)=0,"",SUMIF(V_TAPPA!A:A,B48,V_TAPPA!P:P))</f>
        <v>8</v>
      </c>
      <c r="Q48" s="93">
        <f>IF(SUMIF(VI_TAPPA!A:A,B48,VI_TAPPA!P:P)=0,"",SUMIF(VI_TAPPA!A:A,B48,VI_TAPPA!P:P))</f>
        <v>10</v>
      </c>
      <c r="R48" s="93">
        <f>IF(SUMIF(VII_TAPPA!A:A,B48,VII_TAPPA!P:P)=0,"",SUMIF(VII_TAPPA!A:A,B48,VII_TAPPA!P:P))</f>
        <v>10</v>
      </c>
      <c r="S48" s="93">
        <f>IF(SUMIF(VIII_TAPPA!A:A,B48,VIII_TAPPA!P:P)=0,"",SUMIF(VIII_TAPPA!A:A,B48,VIII_TAPPA!P:P))</f>
        <v>12</v>
      </c>
      <c r="T48" s="93">
        <f t="shared" ref="T48:T65" si="19">SUM(L48:S48)</f>
        <v>79</v>
      </c>
      <c r="U48" s="93">
        <f t="shared" si="4"/>
        <v>7</v>
      </c>
      <c r="V48" s="93">
        <f t="shared" si="5"/>
        <v>72</v>
      </c>
      <c r="W48" s="28" t="s">
        <v>2655</v>
      </c>
    </row>
    <row r="49" spans="1:24" x14ac:dyDescent="0.2">
      <c r="A49" s="94">
        <v>1</v>
      </c>
      <c r="B49" s="95" t="str">
        <f t="shared" si="17"/>
        <v>BOLOGNA_LORETTA_F5</v>
      </c>
      <c r="C49" s="96" t="s">
        <v>2654</v>
      </c>
      <c r="D49" s="97" t="s">
        <v>51</v>
      </c>
      <c r="E49" s="97" t="s">
        <v>701</v>
      </c>
      <c r="F49" s="97" t="s">
        <v>2537</v>
      </c>
      <c r="G49" s="98" t="s">
        <v>2538</v>
      </c>
      <c r="H49" s="99"/>
      <c r="I49" s="96" t="s">
        <v>740</v>
      </c>
      <c r="J49" s="97" t="s">
        <v>1169</v>
      </c>
      <c r="K49" s="96">
        <f t="shared" si="18"/>
        <v>6</v>
      </c>
      <c r="L49" s="100">
        <f>IF(SUMIF(I_TAPPA!A:A,B49,I_TAPPA!P:P)=0,"",SUMIF(I_TAPPA!A:A,B49,I_TAPPA!P:P))</f>
        <v>12</v>
      </c>
      <c r="M49" s="100" t="str">
        <f>IF(SUMIF(II_TAPPA!A:A,B49,II_TAPPA!P:P)=0,"",SUMIF(II_TAPPA!A:A,B49,II_TAPPA!P:P))</f>
        <v/>
      </c>
      <c r="N49" s="100" t="str">
        <f>IF(SUMIF(III_TAPPA!A:A,B49,III_TAPPA!P:P)=0,"",SUMIF(III_TAPPA!A:A,B49,III_TAPPA!P:P))</f>
        <v/>
      </c>
      <c r="O49" s="100">
        <f>IF(SUMIF(IV_TAPPA!A:A,B49,IV_TAPPA!T:T)=0,"",SUMIF(IV_TAPPA!A:A,B49,IV_TAPPA!T:T))</f>
        <v>12</v>
      </c>
      <c r="P49" s="100">
        <f>IF(SUMIF(V_TAPPA!A:A,B49,V_TAPPA!P:P)=0,"",SUMIF(V_TAPPA!A:A,B49,V_TAPPA!P:P))</f>
        <v>10</v>
      </c>
      <c r="Q49" s="100">
        <f>IF(SUMIF(VI_TAPPA!A:A,B49,VI_TAPPA!P:P)=0,"",SUMIF(VI_TAPPA!A:A,B49,VI_TAPPA!P:P))</f>
        <v>12</v>
      </c>
      <c r="R49" s="100">
        <f>IF(SUMIF(VII_TAPPA!A:A,B49,VII_TAPPA!P:P)=0,"",SUMIF(VII_TAPPA!A:A,B49,VII_TAPPA!P:P))</f>
        <v>12</v>
      </c>
      <c r="S49" s="100">
        <f>IF(SUMIF(VIII_TAPPA!A:A,B49,VIII_TAPPA!P:P)=0,"",SUMIF(VIII_TAPPA!A:A,B49,VIII_TAPPA!P:P))</f>
        <v>10</v>
      </c>
      <c r="T49" s="100">
        <f t="shared" si="19"/>
        <v>68</v>
      </c>
      <c r="U49" s="100">
        <f t="shared" si="4"/>
        <v>0</v>
      </c>
      <c r="V49" s="100">
        <f t="shared" si="5"/>
        <v>68</v>
      </c>
      <c r="W49" s="28" t="s">
        <v>2655</v>
      </c>
      <c r="X49" s="28" t="s">
        <v>3218</v>
      </c>
    </row>
    <row r="50" spans="1:24" x14ac:dyDescent="0.2">
      <c r="A50" s="102">
        <f t="shared" si="2"/>
        <v>2</v>
      </c>
      <c r="B50" s="103" t="str">
        <f t="shared" si="17"/>
        <v>ROSIELLO_ANGELA_F5</v>
      </c>
      <c r="C50" s="104" t="s">
        <v>1163</v>
      </c>
      <c r="D50" s="105" t="s">
        <v>51</v>
      </c>
      <c r="E50" s="105" t="str">
        <f>VLOOKUP(D50,CAT!$E$2:$F$26,2)</f>
        <v>F5</v>
      </c>
      <c r="F50" s="105" t="s">
        <v>1148</v>
      </c>
      <c r="G50" s="106" t="s">
        <v>89</v>
      </c>
      <c r="H50" s="107">
        <v>25619</v>
      </c>
      <c r="I50" s="104" t="s">
        <v>1167</v>
      </c>
      <c r="J50" s="105" t="s">
        <v>92</v>
      </c>
      <c r="K50" s="104">
        <f t="shared" si="18"/>
        <v>3</v>
      </c>
      <c r="L50" s="108">
        <f>IF(SUMIF(I_TAPPA!A:A,B50,I_TAPPA!P:P)=0,"",SUMIF(I_TAPPA!A:A,B50,I_TAPPA!P:P))</f>
        <v>8</v>
      </c>
      <c r="M50" s="108" t="str">
        <f>IF(SUMIF(II_TAPPA!A:A,B50,II_TAPPA!P:P)=0,"",SUMIF(II_TAPPA!A:A,B50,II_TAPPA!P:P))</f>
        <v/>
      </c>
      <c r="N50" s="108" t="str">
        <f>IF(SUMIF(III_TAPPA!A:A,B50,III_TAPPA!P:P)=0,"",SUMIF(III_TAPPA!A:A,B50,III_TAPPA!P:P))</f>
        <v/>
      </c>
      <c r="O50" s="108">
        <f>IF(SUMIF(IV_TAPPA!A:A,B50,IV_TAPPA!T:T)=0,"",SUMIF(IV_TAPPA!A:A,B50,IV_TAPPA!T:T))</f>
        <v>8</v>
      </c>
      <c r="P50" s="108" t="str">
        <f>IF(SUMIF(V_TAPPA!A:A,B50,V_TAPPA!P:P)=0,"",SUMIF(V_TAPPA!A:A,B50,V_TAPPA!P:P))</f>
        <v/>
      </c>
      <c r="Q50" s="108" t="str">
        <f>IF(SUMIF(VI_TAPPA!A:A,B50,VI_TAPPA!P:P)=0,"",SUMIF(VI_TAPPA!A:A,B50,VI_TAPPA!P:P))</f>
        <v/>
      </c>
      <c r="R50" s="108" t="str">
        <f>IF(SUMIF(VII_TAPPA!A:A,B50,VII_TAPPA!P:P)=0,"",SUMIF(VII_TAPPA!A:A,B50,VII_TAPPA!P:P))</f>
        <v/>
      </c>
      <c r="S50" s="108">
        <f>IF(SUMIF(VIII_TAPPA!A:A,B50,VIII_TAPPA!P:P)=0,"",SUMIF(VIII_TAPPA!A:A,B50,VIII_TAPPA!P:P))</f>
        <v>8</v>
      </c>
      <c r="T50" s="108">
        <f t="shared" si="19"/>
        <v>24</v>
      </c>
      <c r="U50" s="108">
        <f t="shared" si="4"/>
        <v>0</v>
      </c>
      <c r="V50" s="108">
        <f t="shared" si="5"/>
        <v>24</v>
      </c>
      <c r="W50" s="28" t="s">
        <v>2655</v>
      </c>
    </row>
    <row r="51" spans="1:24" x14ac:dyDescent="0.2">
      <c r="A51" s="102">
        <f t="shared" si="2"/>
        <v>3</v>
      </c>
      <c r="B51" s="103" t="str">
        <f t="shared" si="17"/>
        <v>PALMIERI_NADIA_F5</v>
      </c>
      <c r="C51" s="104" t="s">
        <v>649</v>
      </c>
      <c r="D51" s="105" t="s">
        <v>51</v>
      </c>
      <c r="E51" s="105" t="str">
        <f>VLOOKUP(D51,CAT!$E$2:$F$26,2)</f>
        <v>F5</v>
      </c>
      <c r="F51" s="105" t="s">
        <v>369</v>
      </c>
      <c r="G51" s="106" t="s">
        <v>370</v>
      </c>
      <c r="H51" s="107">
        <v>26427</v>
      </c>
      <c r="I51" s="104" t="s">
        <v>821</v>
      </c>
      <c r="J51" s="105" t="s">
        <v>1194</v>
      </c>
      <c r="K51" s="104">
        <f t="shared" si="18"/>
        <v>2</v>
      </c>
      <c r="L51" s="108" t="str">
        <f>IF(SUMIF(I_TAPPA!A:A,B51,I_TAPPA!P:P)=0,"",SUMIF(I_TAPPA!A:A,B51,I_TAPPA!P:P))</f>
        <v/>
      </c>
      <c r="M51" s="108" t="str">
        <f>IF(SUMIF(II_TAPPA!A:A,B51,II_TAPPA!P:P)=0,"",SUMIF(II_TAPPA!A:A,B51,II_TAPPA!P:P))</f>
        <v/>
      </c>
      <c r="N51" s="108" t="str">
        <f>IF(SUMIF(III_TAPPA!A:A,B51,III_TAPPA!P:P)=0,"",SUMIF(III_TAPPA!A:A,B51,III_TAPPA!P:P))</f>
        <v/>
      </c>
      <c r="O51" s="108">
        <f>IF(SUMIF(IV_TAPPA!A:A,B51,IV_TAPPA!T:T)=0,"",SUMIF(IV_TAPPA!A:A,B51,IV_TAPPA!T:T))</f>
        <v>5</v>
      </c>
      <c r="P51" s="108" t="str">
        <f>IF(SUMIF(V_TAPPA!A:A,B51,V_TAPPA!P:P)=0,"",SUMIF(V_TAPPA!A:A,B51,V_TAPPA!P:P))</f>
        <v/>
      </c>
      <c r="Q51" s="108">
        <f>IF(SUMIF(VI_TAPPA!A:A,B51,VI_TAPPA!P:P)=0,"",SUMIF(VI_TAPPA!A:A,B51,VI_TAPPA!P:P))</f>
        <v>8</v>
      </c>
      <c r="R51" s="108" t="str">
        <f>IF(SUMIF(VII_TAPPA!A:A,B51,VII_TAPPA!P:P)=0,"",SUMIF(VII_TAPPA!A:A,B51,VII_TAPPA!P:P))</f>
        <v/>
      </c>
      <c r="S51" s="108" t="str">
        <f>IF(SUMIF(VIII_TAPPA!A:A,B51,VIII_TAPPA!P:P)=0,"",SUMIF(VIII_TAPPA!A:A,B51,VIII_TAPPA!P:P))</f>
        <v/>
      </c>
      <c r="T51" s="108">
        <f t="shared" si="19"/>
        <v>13</v>
      </c>
      <c r="U51" s="108">
        <f t="shared" si="4"/>
        <v>0</v>
      </c>
      <c r="V51" s="108">
        <f t="shared" si="5"/>
        <v>13</v>
      </c>
      <c r="W51" s="28" t="s">
        <v>2655</v>
      </c>
    </row>
    <row r="52" spans="1:24" x14ac:dyDescent="0.2">
      <c r="A52" s="102">
        <f t="shared" si="2"/>
        <v>4</v>
      </c>
      <c r="B52" s="103" t="str">
        <f t="shared" si="17"/>
        <v>PERINO_GRAZIA_F5</v>
      </c>
      <c r="C52" s="104" t="s">
        <v>839</v>
      </c>
      <c r="D52" s="105" t="s">
        <v>51</v>
      </c>
      <c r="E52" s="105" t="str">
        <f>VLOOKUP(D52,CAT!$E$2:$F$26,2)</f>
        <v>F5</v>
      </c>
      <c r="F52" s="105" t="s">
        <v>355</v>
      </c>
      <c r="G52" s="106" t="s">
        <v>356</v>
      </c>
      <c r="H52" s="107">
        <v>27002</v>
      </c>
      <c r="I52" s="104" t="s">
        <v>901</v>
      </c>
      <c r="J52" s="105" t="s">
        <v>953</v>
      </c>
      <c r="K52" s="104">
        <f t="shared" si="18"/>
        <v>1</v>
      </c>
      <c r="L52" s="108" t="str">
        <f>IF(SUMIF(I_TAPPA!A:A,B52,I_TAPPA!P:P)=0,"",SUMIF(I_TAPPA!A:A,B52,I_TAPPA!P:P))</f>
        <v/>
      </c>
      <c r="M52" s="108" t="str">
        <f>IF(SUMIF(II_TAPPA!A:A,B52,II_TAPPA!P:P)=0,"",SUMIF(II_TAPPA!A:A,B52,II_TAPPA!P:P))</f>
        <v/>
      </c>
      <c r="N52" s="108">
        <f>IF(SUMIF(III_TAPPA!A:A,B52,III_TAPPA!P:P)=0,"",SUMIF(III_TAPPA!A:A,B52,III_TAPPA!P:P))</f>
        <v>12</v>
      </c>
      <c r="O52" s="108" t="str">
        <f>IF(SUMIF(IV_TAPPA!A:A,B52,IV_TAPPA!T:T)=0,"",SUMIF(IV_TAPPA!A:A,B52,IV_TAPPA!T:T))</f>
        <v/>
      </c>
      <c r="P52" s="108" t="str">
        <f>IF(SUMIF(V_TAPPA!A:A,B52,V_TAPPA!P:P)=0,"",SUMIF(V_TAPPA!A:A,B52,V_TAPPA!P:P))</f>
        <v/>
      </c>
      <c r="Q52" s="108" t="str">
        <f>IF(SUMIF(VI_TAPPA!A:A,B52,VI_TAPPA!P:P)=0,"",SUMIF(VI_TAPPA!A:A,B52,VI_TAPPA!P:P))</f>
        <v/>
      </c>
      <c r="R52" s="108" t="str">
        <f>IF(SUMIF(VII_TAPPA!A:A,B52,VII_TAPPA!P:P)=0,"",SUMIF(VII_TAPPA!A:A,B52,VII_TAPPA!P:P))</f>
        <v/>
      </c>
      <c r="S52" s="108" t="str">
        <f>IF(SUMIF(VIII_TAPPA!A:A,B52,VIII_TAPPA!P:P)=0,"",SUMIF(VIII_TAPPA!A:A,B52,VIII_TAPPA!P:P))</f>
        <v/>
      </c>
      <c r="T52" s="108">
        <f t="shared" si="19"/>
        <v>12</v>
      </c>
      <c r="U52" s="108">
        <f t="shared" si="4"/>
        <v>0</v>
      </c>
      <c r="V52" s="108">
        <f t="shared" si="5"/>
        <v>12</v>
      </c>
      <c r="W52" s="28" t="s">
        <v>2655</v>
      </c>
    </row>
    <row r="53" spans="1:24" x14ac:dyDescent="0.2">
      <c r="A53" s="102">
        <f t="shared" si="2"/>
        <v>5</v>
      </c>
      <c r="B53" s="103" t="str">
        <f t="shared" si="17"/>
        <v>FINELLI_FILOMENA_F5</v>
      </c>
      <c r="C53" s="104" t="s">
        <v>1176</v>
      </c>
      <c r="D53" s="105" t="s">
        <v>51</v>
      </c>
      <c r="E53" s="105" t="str">
        <f>VLOOKUP(D53,CAT!$E$2:$F$26,2)</f>
        <v>F5</v>
      </c>
      <c r="F53" s="105" t="s">
        <v>941</v>
      </c>
      <c r="G53" s="106" t="s">
        <v>942</v>
      </c>
      <c r="H53" s="107">
        <v>26275</v>
      </c>
      <c r="I53" s="104" t="s">
        <v>952</v>
      </c>
      <c r="J53" s="105" t="s">
        <v>1168</v>
      </c>
      <c r="K53" s="104">
        <f t="shared" si="18"/>
        <v>1</v>
      </c>
      <c r="L53" s="108" t="str">
        <f>IF(SUMIF(I_TAPPA!A:A,B53,I_TAPPA!P:P)=0,"",SUMIF(I_TAPPA!A:A,B53,I_TAPPA!P:P))</f>
        <v/>
      </c>
      <c r="M53" s="108" t="str">
        <f>IF(SUMIF(II_TAPPA!A:A,B53,II_TAPPA!P:P)=0,"",SUMIF(II_TAPPA!A:A,B53,II_TAPPA!P:P))</f>
        <v/>
      </c>
      <c r="N53" s="108" t="str">
        <f>IF(SUMIF(III_TAPPA!A:A,B53,III_TAPPA!P:P)=0,"",SUMIF(III_TAPPA!A:A,B53,III_TAPPA!P:P))</f>
        <v/>
      </c>
      <c r="O53" s="108" t="str">
        <f>IF(SUMIF(IV_TAPPA!A:A,B53,IV_TAPPA!T:T)=0,"",SUMIF(IV_TAPPA!A:A,B53,IV_TAPPA!T:T))</f>
        <v/>
      </c>
      <c r="P53" s="108">
        <f>IF(SUMIF(V_TAPPA!A:A,B53,V_TAPPA!P:P)=0,"",SUMIF(V_TAPPA!A:A,B53,V_TAPPA!P:P))</f>
        <v>12</v>
      </c>
      <c r="Q53" s="108" t="str">
        <f>IF(SUMIF(VI_TAPPA!A:A,B53,VI_TAPPA!P:P)=0,"",SUMIF(VI_TAPPA!A:A,B53,VI_TAPPA!P:P))</f>
        <v/>
      </c>
      <c r="R53" s="108" t="str">
        <f>IF(SUMIF(VII_TAPPA!A:A,B53,VII_TAPPA!P:P)=0,"",SUMIF(VII_TAPPA!A:A,B53,VII_TAPPA!P:P))</f>
        <v/>
      </c>
      <c r="S53" s="108" t="str">
        <f>IF(SUMIF(VIII_TAPPA!A:A,B53,VIII_TAPPA!P:P)=0,"",SUMIF(VIII_TAPPA!A:A,B53,VIII_TAPPA!P:P))</f>
        <v/>
      </c>
      <c r="T53" s="108">
        <f t="shared" si="19"/>
        <v>12</v>
      </c>
      <c r="U53" s="108">
        <f t="shared" si="4"/>
        <v>0</v>
      </c>
      <c r="V53" s="108">
        <f t="shared" si="5"/>
        <v>12</v>
      </c>
      <c r="W53" s="28" t="s">
        <v>2655</v>
      </c>
    </row>
    <row r="54" spans="1:24" x14ac:dyDescent="0.2">
      <c r="A54" s="102">
        <f t="shared" si="2"/>
        <v>6</v>
      </c>
      <c r="B54" s="103" t="str">
        <f t="shared" si="17"/>
        <v>POPOLIZIO_MARIA_F5</v>
      </c>
      <c r="C54" s="104" t="s">
        <v>661</v>
      </c>
      <c r="D54" s="105" t="s">
        <v>51</v>
      </c>
      <c r="E54" s="105" t="str">
        <f>VLOOKUP(D54,CAT!$E$2:$F$26,2)</f>
        <v>F5</v>
      </c>
      <c r="F54" s="105" t="s">
        <v>662</v>
      </c>
      <c r="G54" s="106" t="s">
        <v>96</v>
      </c>
      <c r="H54" s="107">
        <v>26623</v>
      </c>
      <c r="I54" s="104" t="s">
        <v>821</v>
      </c>
      <c r="J54" s="105" t="s">
        <v>1194</v>
      </c>
      <c r="K54" s="104">
        <f t="shared" si="18"/>
        <v>1</v>
      </c>
      <c r="L54" s="108" t="str">
        <f>IF(SUMIF(I_TAPPA!A:A,B54,I_TAPPA!P:P)=0,"",SUMIF(I_TAPPA!A:A,B54,I_TAPPA!P:P))</f>
        <v/>
      </c>
      <c r="M54" s="108" t="str">
        <f>IF(SUMIF(II_TAPPA!A:A,B54,II_TAPPA!P:P)=0,"",SUMIF(II_TAPPA!A:A,B54,II_TAPPA!P:P))</f>
        <v/>
      </c>
      <c r="N54" s="108" t="str">
        <f>IF(SUMIF(III_TAPPA!A:A,B54,III_TAPPA!P:P)=0,"",SUMIF(III_TAPPA!A:A,B54,III_TAPPA!P:P))</f>
        <v/>
      </c>
      <c r="O54" s="108">
        <f>IF(SUMIF(IV_TAPPA!A:A,B54,IV_TAPPA!T:T)=0,"",SUMIF(IV_TAPPA!A:A,B54,IV_TAPPA!T:T))</f>
        <v>10</v>
      </c>
      <c r="P54" s="108" t="str">
        <f>IF(SUMIF(V_TAPPA!A:A,B54,V_TAPPA!P:P)=0,"",SUMIF(V_TAPPA!A:A,B54,V_TAPPA!P:P))</f>
        <v/>
      </c>
      <c r="Q54" s="108" t="str">
        <f>IF(SUMIF(VI_TAPPA!A:A,B54,VI_TAPPA!P:P)=0,"",SUMIF(VI_TAPPA!A:A,B54,VI_TAPPA!P:P))</f>
        <v/>
      </c>
      <c r="R54" s="108" t="str">
        <f>IF(SUMIF(VII_TAPPA!A:A,B54,VII_TAPPA!P:P)=0,"",SUMIF(VII_TAPPA!A:A,B54,VII_TAPPA!P:P))</f>
        <v/>
      </c>
      <c r="S54" s="108" t="str">
        <f>IF(SUMIF(VIII_TAPPA!A:A,B54,VIII_TAPPA!P:P)=0,"",SUMIF(VIII_TAPPA!A:A,B54,VIII_TAPPA!P:P))</f>
        <v/>
      </c>
      <c r="T54" s="108">
        <f t="shared" si="19"/>
        <v>10</v>
      </c>
      <c r="U54" s="108">
        <f t="shared" si="4"/>
        <v>0</v>
      </c>
      <c r="V54" s="108">
        <f t="shared" si="5"/>
        <v>10</v>
      </c>
      <c r="W54" s="28" t="s">
        <v>2655</v>
      </c>
    </row>
    <row r="55" spans="1:24" x14ac:dyDescent="0.2">
      <c r="A55" s="25">
        <f t="shared" si="2"/>
        <v>7</v>
      </c>
      <c r="B55" s="67" t="str">
        <f t="shared" si="17"/>
        <v>DI_MEZZA_EMMA_F5</v>
      </c>
      <c r="C55" s="22" t="s">
        <v>786</v>
      </c>
      <c r="D55" s="23" t="s">
        <v>51</v>
      </c>
      <c r="E55" s="23" t="str">
        <f>VLOOKUP(D55,CAT!$E$2:$F$26,2)</f>
        <v>F5</v>
      </c>
      <c r="F55" s="23" t="s">
        <v>1110</v>
      </c>
      <c r="G55" s="39" t="s">
        <v>726</v>
      </c>
      <c r="H55" s="24">
        <v>25750</v>
      </c>
      <c r="I55" s="22" t="s">
        <v>821</v>
      </c>
      <c r="J55" s="23" t="s">
        <v>1194</v>
      </c>
      <c r="K55" s="22">
        <f t="shared" si="18"/>
        <v>1</v>
      </c>
      <c r="L55" s="26" t="str">
        <f>IF(SUMIF(I_TAPPA!A:A,B55,I_TAPPA!P:P)=0,"",SUMIF(I_TAPPA!A:A,B55,I_TAPPA!P:P))</f>
        <v/>
      </c>
      <c r="M55" s="26" t="str">
        <f>IF(SUMIF(II_TAPPA!A:A,B55,II_TAPPA!P:P)=0,"",SUMIF(II_TAPPA!A:A,B55,II_TAPPA!P:P))</f>
        <v/>
      </c>
      <c r="N55" s="26" t="str">
        <f>IF(SUMIF(III_TAPPA!A:A,B55,III_TAPPA!P:P)=0,"",SUMIF(III_TAPPA!A:A,B55,III_TAPPA!P:P))</f>
        <v/>
      </c>
      <c r="O55" s="26">
        <f>IF(SUMIF(IV_TAPPA!A:A,B55,IV_TAPPA!T:T)=0,"",SUMIF(IV_TAPPA!A:A,B55,IV_TAPPA!T:T))</f>
        <v>6</v>
      </c>
      <c r="P55" s="26" t="str">
        <f>IF(SUMIF(V_TAPPA!A:A,B55,V_TAPPA!P:P)=0,"",SUMIF(V_TAPPA!A:A,B55,V_TAPPA!P:P))</f>
        <v/>
      </c>
      <c r="Q55" s="26" t="str">
        <f>IF(SUMIF(VI_TAPPA!A:A,B55,VI_TAPPA!P:P)=0,"",SUMIF(VI_TAPPA!A:A,B55,VI_TAPPA!P:P))</f>
        <v/>
      </c>
      <c r="R55" s="26" t="str">
        <f>IF(SUMIF(VII_TAPPA!A:A,B55,VII_TAPPA!P:P)=0,"",SUMIF(VII_TAPPA!A:A,B55,VII_TAPPA!P:P))</f>
        <v/>
      </c>
      <c r="S55" s="26" t="str">
        <f>IF(SUMIF(VIII_TAPPA!A:A,B55,VIII_TAPPA!P:P)=0,"",SUMIF(VIII_TAPPA!A:A,B55,VIII_TAPPA!P:P))</f>
        <v/>
      </c>
      <c r="T55" s="26">
        <f t="shared" si="19"/>
        <v>6</v>
      </c>
      <c r="U55" s="26">
        <f t="shared" si="4"/>
        <v>0</v>
      </c>
      <c r="V55" s="26">
        <f t="shared" si="5"/>
        <v>6</v>
      </c>
      <c r="W55" s="28" t="s">
        <v>2655</v>
      </c>
    </row>
    <row r="56" spans="1:24" x14ac:dyDescent="0.2">
      <c r="A56" s="25">
        <f t="shared" si="2"/>
        <v>8</v>
      </c>
      <c r="B56" s="67" t="str">
        <f t="shared" si="17"/>
        <v>FILANGIERI_NICOLINA_CLAUDIA_F5</v>
      </c>
      <c r="C56" s="22" t="s">
        <v>858</v>
      </c>
      <c r="D56" s="23" t="s">
        <v>51</v>
      </c>
      <c r="E56" s="23" t="str">
        <f>VLOOKUP(D56,CAT!$E$2:$F$26,2)</f>
        <v>F5</v>
      </c>
      <c r="F56" s="23" t="s">
        <v>842</v>
      </c>
      <c r="G56" s="39" t="s">
        <v>846</v>
      </c>
      <c r="H56" s="24">
        <v>25983</v>
      </c>
      <c r="I56" s="22" t="s">
        <v>879</v>
      </c>
      <c r="J56" s="23" t="s">
        <v>189</v>
      </c>
      <c r="K56" s="22" t="str">
        <f t="shared" si="18"/>
        <v/>
      </c>
      <c r="L56" s="26" t="str">
        <f>IF(SUMIF(I_TAPPA!A:A,B56,I_TAPPA!P:P)=0,"",SUMIF(I_TAPPA!A:A,B56,I_TAPPA!P:P))</f>
        <v/>
      </c>
      <c r="M56" s="26" t="str">
        <f>IF(SUMIF(II_TAPPA!A:A,B56,II_TAPPA!P:P)=0,"",SUMIF(II_TAPPA!A:A,B56,II_TAPPA!P:P))</f>
        <v/>
      </c>
      <c r="N56" s="26" t="str">
        <f>IF(SUMIF(III_TAPPA!A:A,B56,III_TAPPA!P:P)=0,"",SUMIF(III_TAPPA!A:A,B56,III_TAPPA!P:P))</f>
        <v/>
      </c>
      <c r="O56" s="26" t="str">
        <f>IF(SUMIF(IV_TAPPA!A:A,B56,IV_TAPPA!T:T)=0,"",SUMIF(IV_TAPPA!A:A,B56,IV_TAPPA!T:T))</f>
        <v/>
      </c>
      <c r="P56" s="26" t="str">
        <f>IF(SUMIF(V_TAPPA!A:A,B56,V_TAPPA!P:P)=0,"",SUMIF(V_TAPPA!A:A,B56,V_TAPPA!P:P))</f>
        <v/>
      </c>
      <c r="Q56" s="26" t="str">
        <f>IF(SUMIF(VI_TAPPA!A:A,B56,VI_TAPPA!P:P)=0,"",SUMIF(VI_TAPPA!A:A,B56,VI_TAPPA!P:P))</f>
        <v/>
      </c>
      <c r="R56" s="26" t="str">
        <f>IF(SUMIF(VII_TAPPA!A:A,B56,VII_TAPPA!P:P)=0,"",SUMIF(VII_TAPPA!A:A,B56,VII_TAPPA!P:P))</f>
        <v/>
      </c>
      <c r="S56" s="26" t="str">
        <f>IF(SUMIF(VIII_TAPPA!A:A,B56,VIII_TAPPA!P:P)=0,"",SUMIF(VIII_TAPPA!A:A,B56,VIII_TAPPA!P:P))</f>
        <v/>
      </c>
      <c r="T56" s="26">
        <f t="shared" si="19"/>
        <v>0</v>
      </c>
      <c r="U56" s="26">
        <f t="shared" si="4"/>
        <v>0</v>
      </c>
      <c r="V56" s="26">
        <f t="shared" si="5"/>
        <v>0</v>
      </c>
      <c r="W56" s="28" t="s">
        <v>2655</v>
      </c>
    </row>
    <row r="57" spans="1:24" x14ac:dyDescent="0.2">
      <c r="A57" s="25">
        <f t="shared" si="2"/>
        <v>9</v>
      </c>
      <c r="B57" s="67" t="str">
        <f t="shared" si="17"/>
        <v>GOGLIA_MARGHERITA_F5</v>
      </c>
      <c r="C57" s="22" t="s">
        <v>447</v>
      </c>
      <c r="D57" s="23" t="s">
        <v>51</v>
      </c>
      <c r="E57" s="23" t="str">
        <f>VLOOKUP(D57,CAT!$E$2:$F$26,2)</f>
        <v>F5</v>
      </c>
      <c r="F57" s="23" t="s">
        <v>448</v>
      </c>
      <c r="G57" s="39" t="s">
        <v>449</v>
      </c>
      <c r="H57" s="24">
        <v>27160</v>
      </c>
      <c r="I57" s="22" t="s">
        <v>740</v>
      </c>
      <c r="J57" s="23" t="s">
        <v>1169</v>
      </c>
      <c r="K57" s="22" t="str">
        <f t="shared" si="18"/>
        <v/>
      </c>
      <c r="L57" s="26" t="str">
        <f>IF(SUMIF(I_TAPPA!A:A,B57,I_TAPPA!P:P)=0,"",SUMIF(I_TAPPA!A:A,B57,I_TAPPA!P:P))</f>
        <v/>
      </c>
      <c r="M57" s="26" t="str">
        <f>IF(SUMIF(II_TAPPA!A:A,B57,II_TAPPA!P:P)=0,"",SUMIF(II_TAPPA!A:A,B57,II_TAPPA!P:P))</f>
        <v/>
      </c>
      <c r="N57" s="26" t="str">
        <f>IF(SUMIF(III_TAPPA!A:A,B57,III_TAPPA!P:P)=0,"",SUMIF(III_TAPPA!A:A,B57,III_TAPPA!P:P))</f>
        <v/>
      </c>
      <c r="O57" s="26" t="str">
        <f>IF(SUMIF(IV_TAPPA!A:A,B57,IV_TAPPA!T:T)=0,"",SUMIF(IV_TAPPA!A:A,B57,IV_TAPPA!T:T))</f>
        <v/>
      </c>
      <c r="P57" s="26" t="str">
        <f>IF(SUMIF(V_TAPPA!A:A,B57,V_TAPPA!P:P)=0,"",SUMIF(V_TAPPA!A:A,B57,V_TAPPA!P:P))</f>
        <v/>
      </c>
      <c r="Q57" s="26" t="str">
        <f>IF(SUMIF(VI_TAPPA!A:A,B57,VI_TAPPA!P:P)=0,"",SUMIF(VI_TAPPA!A:A,B57,VI_TAPPA!P:P))</f>
        <v/>
      </c>
      <c r="R57" s="26" t="str">
        <f>IF(SUMIF(VII_TAPPA!A:A,B57,VII_TAPPA!P:P)=0,"",SUMIF(VII_TAPPA!A:A,B57,VII_TAPPA!P:P))</f>
        <v/>
      </c>
      <c r="S57" s="26" t="str">
        <f>IF(SUMIF(VIII_TAPPA!A:A,B57,VIII_TAPPA!P:P)=0,"",SUMIF(VIII_TAPPA!A:A,B57,VIII_TAPPA!P:P))</f>
        <v/>
      </c>
      <c r="T57" s="26">
        <f t="shared" si="19"/>
        <v>0</v>
      </c>
      <c r="U57" s="26">
        <f t="shared" si="4"/>
        <v>0</v>
      </c>
      <c r="V57" s="26">
        <f t="shared" si="5"/>
        <v>0</v>
      </c>
      <c r="W57" s="28" t="s">
        <v>2655</v>
      </c>
    </row>
    <row r="58" spans="1:24" x14ac:dyDescent="0.2">
      <c r="A58" s="25">
        <f t="shared" si="2"/>
        <v>10</v>
      </c>
      <c r="B58" s="67" t="str">
        <f t="shared" si="17"/>
        <v>NAVE_LUCIA_F5</v>
      </c>
      <c r="C58" s="22" t="s">
        <v>752</v>
      </c>
      <c r="D58" s="23" t="s">
        <v>51</v>
      </c>
      <c r="E58" s="23" t="str">
        <f>VLOOKUP(D58,CAT!$E$2:$F$26,2)</f>
        <v>F5</v>
      </c>
      <c r="F58" s="23" t="s">
        <v>753</v>
      </c>
      <c r="G58" s="39" t="s">
        <v>321</v>
      </c>
      <c r="H58" s="24">
        <v>26698</v>
      </c>
      <c r="I58" s="22" t="s">
        <v>740</v>
      </c>
      <c r="J58" s="23" t="s">
        <v>1169</v>
      </c>
      <c r="K58" s="22" t="str">
        <f t="shared" si="18"/>
        <v/>
      </c>
      <c r="L58" s="26" t="str">
        <f>IF(SUMIF(I_TAPPA!A:A,B58,I_TAPPA!P:P)=0,"",SUMIF(I_TAPPA!A:A,B58,I_TAPPA!P:P))</f>
        <v/>
      </c>
      <c r="M58" s="26" t="str">
        <f>IF(SUMIF(II_TAPPA!A:A,B58,II_TAPPA!P:P)=0,"",SUMIF(II_TAPPA!A:A,B58,II_TAPPA!P:P))</f>
        <v/>
      </c>
      <c r="N58" s="26" t="str">
        <f>IF(SUMIF(III_TAPPA!A:A,B58,III_TAPPA!P:P)=0,"",SUMIF(III_TAPPA!A:A,B58,III_TAPPA!P:P))</f>
        <v/>
      </c>
      <c r="O58" s="26" t="str">
        <f>IF(SUMIF(IV_TAPPA!A:A,B58,IV_TAPPA!T:T)=0,"",SUMIF(IV_TAPPA!A:A,B58,IV_TAPPA!T:T))</f>
        <v/>
      </c>
      <c r="P58" s="26" t="str">
        <f>IF(SUMIF(V_TAPPA!A:A,B58,V_TAPPA!P:P)=0,"",SUMIF(V_TAPPA!A:A,B58,V_TAPPA!P:P))</f>
        <v/>
      </c>
      <c r="Q58" s="26" t="str">
        <f>IF(SUMIF(VI_TAPPA!A:A,B58,VI_TAPPA!P:P)=0,"",SUMIF(VI_TAPPA!A:A,B58,VI_TAPPA!P:P))</f>
        <v/>
      </c>
      <c r="R58" s="26" t="str">
        <f>IF(SUMIF(VII_TAPPA!A:A,B58,VII_TAPPA!P:P)=0,"",SUMIF(VII_TAPPA!A:A,B58,VII_TAPPA!P:P))</f>
        <v/>
      </c>
      <c r="S58" s="26" t="str">
        <f>IF(SUMIF(VIII_TAPPA!A:A,B58,VIII_TAPPA!P:P)=0,"",SUMIF(VIII_TAPPA!A:A,B58,VIII_TAPPA!P:P))</f>
        <v/>
      </c>
      <c r="T58" s="26">
        <f t="shared" si="19"/>
        <v>0</v>
      </c>
      <c r="U58" s="26">
        <f t="shared" si="4"/>
        <v>0</v>
      </c>
      <c r="V58" s="26">
        <f t="shared" si="5"/>
        <v>0</v>
      </c>
      <c r="W58" s="28" t="s">
        <v>2655</v>
      </c>
    </row>
    <row r="59" spans="1:24" x14ac:dyDescent="0.2">
      <c r="A59" s="25">
        <f t="shared" si="2"/>
        <v>11</v>
      </c>
      <c r="B59" s="67" t="str">
        <f t="shared" si="17"/>
        <v>CROCCO_MARIA_VITTORIA_F5</v>
      </c>
      <c r="C59" s="22" t="s">
        <v>553</v>
      </c>
      <c r="D59" s="23" t="s">
        <v>51</v>
      </c>
      <c r="E59" s="23" t="str">
        <f>VLOOKUP(D59,CAT!$E$2:$F$26,2)</f>
        <v>F5</v>
      </c>
      <c r="F59" s="23" t="s">
        <v>554</v>
      </c>
      <c r="G59" s="39" t="s">
        <v>1100</v>
      </c>
      <c r="H59" s="24">
        <v>26230</v>
      </c>
      <c r="I59" s="22" t="s">
        <v>821</v>
      </c>
      <c r="J59" s="23" t="s">
        <v>1194</v>
      </c>
      <c r="K59" s="22" t="str">
        <f t="shared" si="18"/>
        <v/>
      </c>
      <c r="L59" s="26" t="str">
        <f>IF(SUMIF(I_TAPPA!A:A,B59,I_TAPPA!P:P)=0,"",SUMIF(I_TAPPA!A:A,B59,I_TAPPA!P:P))</f>
        <v/>
      </c>
      <c r="M59" s="26" t="str">
        <f>IF(SUMIF(II_TAPPA!A:A,B59,II_TAPPA!P:P)=0,"",SUMIF(II_TAPPA!A:A,B59,II_TAPPA!P:P))</f>
        <v/>
      </c>
      <c r="N59" s="26" t="str">
        <f>IF(SUMIF(III_TAPPA!A:A,B59,III_TAPPA!P:P)=0,"",SUMIF(III_TAPPA!A:A,B59,III_TAPPA!P:P))</f>
        <v/>
      </c>
      <c r="O59" s="26" t="str">
        <f>IF(SUMIF(IV_TAPPA!A:A,B59,IV_TAPPA!T:T)=0,"",SUMIF(IV_TAPPA!A:A,B59,IV_TAPPA!T:T))</f>
        <v/>
      </c>
      <c r="P59" s="26" t="str">
        <f>IF(SUMIF(V_TAPPA!A:A,B59,V_TAPPA!P:P)=0,"",SUMIF(V_TAPPA!A:A,B59,V_TAPPA!P:P))</f>
        <v/>
      </c>
      <c r="Q59" s="26" t="str">
        <f>IF(SUMIF(VI_TAPPA!A:A,B59,VI_TAPPA!P:P)=0,"",SUMIF(VI_TAPPA!A:A,B59,VI_TAPPA!P:P))</f>
        <v/>
      </c>
      <c r="R59" s="26" t="str">
        <f>IF(SUMIF(VII_TAPPA!A:A,B59,VII_TAPPA!P:P)=0,"",SUMIF(VII_TAPPA!A:A,B59,VII_TAPPA!P:P))</f>
        <v/>
      </c>
      <c r="S59" s="26" t="str">
        <f>IF(SUMIF(VIII_TAPPA!A:A,B59,VIII_TAPPA!P:P)=0,"",SUMIF(VIII_TAPPA!A:A,B59,VIII_TAPPA!P:P))</f>
        <v/>
      </c>
      <c r="T59" s="26">
        <f t="shared" si="19"/>
        <v>0</v>
      </c>
      <c r="U59" s="26">
        <f t="shared" si="4"/>
        <v>0</v>
      </c>
      <c r="V59" s="26">
        <f t="shared" si="5"/>
        <v>0</v>
      </c>
      <c r="W59" s="28" t="s">
        <v>2655</v>
      </c>
    </row>
    <row r="60" spans="1:24" x14ac:dyDescent="0.2">
      <c r="A60" s="25">
        <f t="shared" si="2"/>
        <v>12</v>
      </c>
      <c r="B60" s="67" t="str">
        <f t="shared" si="17"/>
        <v>DI_PAOLA_GABRIELLA_FILOMENA_F5</v>
      </c>
      <c r="C60" s="22" t="s">
        <v>567</v>
      </c>
      <c r="D60" s="23" t="s">
        <v>51</v>
      </c>
      <c r="E60" s="23" t="str">
        <f>VLOOKUP(D60,CAT!$E$2:$F$26,2)</f>
        <v>F5</v>
      </c>
      <c r="F60" s="23" t="s">
        <v>1111</v>
      </c>
      <c r="G60" s="39" t="s">
        <v>1113</v>
      </c>
      <c r="H60" s="24">
        <v>26761</v>
      </c>
      <c r="I60" s="22" t="s">
        <v>821</v>
      </c>
      <c r="J60" s="23" t="s">
        <v>1194</v>
      </c>
      <c r="K60" s="22" t="str">
        <f t="shared" si="18"/>
        <v/>
      </c>
      <c r="L60" s="26" t="str">
        <f>IF(SUMIF(I_TAPPA!A:A,B60,I_TAPPA!P:P)=0,"",SUMIF(I_TAPPA!A:A,B60,I_TAPPA!P:P))</f>
        <v/>
      </c>
      <c r="M60" s="26" t="str">
        <f>IF(SUMIF(II_TAPPA!A:A,B60,II_TAPPA!P:P)=0,"",SUMIF(II_TAPPA!A:A,B60,II_TAPPA!P:P))</f>
        <v/>
      </c>
      <c r="N60" s="26" t="str">
        <f>IF(SUMIF(III_TAPPA!A:A,B60,III_TAPPA!P:P)=0,"",SUMIF(III_TAPPA!A:A,B60,III_TAPPA!P:P))</f>
        <v/>
      </c>
      <c r="O60" s="26" t="str">
        <f>IF(SUMIF(IV_TAPPA!A:A,B60,IV_TAPPA!T:T)=0,"",SUMIF(IV_TAPPA!A:A,B60,IV_TAPPA!T:T))</f>
        <v/>
      </c>
      <c r="P60" s="26" t="str">
        <f>IF(SUMIF(V_TAPPA!A:A,B60,V_TAPPA!P:P)=0,"",SUMIF(V_TAPPA!A:A,B60,V_TAPPA!P:P))</f>
        <v/>
      </c>
      <c r="Q60" s="26" t="str">
        <f>IF(SUMIF(VI_TAPPA!A:A,B60,VI_TAPPA!P:P)=0,"",SUMIF(VI_TAPPA!A:A,B60,VI_TAPPA!P:P))</f>
        <v/>
      </c>
      <c r="R60" s="26" t="str">
        <f>IF(SUMIF(VII_TAPPA!A:A,B60,VII_TAPPA!P:P)=0,"",SUMIF(VII_TAPPA!A:A,B60,VII_TAPPA!P:P))</f>
        <v/>
      </c>
      <c r="S60" s="26" t="str">
        <f>IF(SUMIF(VIII_TAPPA!A:A,B60,VIII_TAPPA!P:P)=0,"",SUMIF(VIII_TAPPA!A:A,B60,VIII_TAPPA!P:P))</f>
        <v/>
      </c>
      <c r="T60" s="26">
        <f t="shared" si="19"/>
        <v>0</v>
      </c>
      <c r="U60" s="26">
        <f t="shared" si="4"/>
        <v>0</v>
      </c>
      <c r="V60" s="26">
        <f t="shared" si="5"/>
        <v>0</v>
      </c>
      <c r="W60" s="28" t="s">
        <v>2655</v>
      </c>
    </row>
    <row r="61" spans="1:24" x14ac:dyDescent="0.2">
      <c r="A61" s="25">
        <f t="shared" si="2"/>
        <v>13</v>
      </c>
      <c r="B61" s="67" t="str">
        <f t="shared" si="17"/>
        <v>FLORIO_MARIA_IMMACOLATA_F5</v>
      </c>
      <c r="C61" s="22" t="s">
        <v>793</v>
      </c>
      <c r="D61" s="23" t="s">
        <v>51</v>
      </c>
      <c r="E61" s="23" t="str">
        <f>VLOOKUP(D61,CAT!$E$2:$F$26,2)</f>
        <v>F5</v>
      </c>
      <c r="F61" s="23" t="s">
        <v>794</v>
      </c>
      <c r="G61" s="39" t="s">
        <v>1116</v>
      </c>
      <c r="H61" s="24">
        <v>26189</v>
      </c>
      <c r="I61" s="22" t="s">
        <v>821</v>
      </c>
      <c r="J61" s="23" t="s">
        <v>1194</v>
      </c>
      <c r="K61" s="22" t="str">
        <f t="shared" si="18"/>
        <v/>
      </c>
      <c r="L61" s="26" t="str">
        <f>IF(SUMIF(I_TAPPA!A:A,B61,I_TAPPA!P:P)=0,"",SUMIF(I_TAPPA!A:A,B61,I_TAPPA!P:P))</f>
        <v/>
      </c>
      <c r="M61" s="26" t="str">
        <f>IF(SUMIF(II_TAPPA!A:A,B61,II_TAPPA!P:P)=0,"",SUMIF(II_TAPPA!A:A,B61,II_TAPPA!P:P))</f>
        <v/>
      </c>
      <c r="N61" s="26" t="str">
        <f>IF(SUMIF(III_TAPPA!A:A,B61,III_TAPPA!P:P)=0,"",SUMIF(III_TAPPA!A:A,B61,III_TAPPA!P:P))</f>
        <v/>
      </c>
      <c r="O61" s="26" t="str">
        <f>IF(SUMIF(IV_TAPPA!A:A,B61,IV_TAPPA!T:T)=0,"",SUMIF(IV_TAPPA!A:A,B61,IV_TAPPA!T:T))</f>
        <v/>
      </c>
      <c r="P61" s="26" t="str">
        <f>IF(SUMIF(V_TAPPA!A:A,B61,V_TAPPA!P:P)=0,"",SUMIF(V_TAPPA!A:A,B61,V_TAPPA!P:P))</f>
        <v/>
      </c>
      <c r="Q61" s="26" t="str">
        <f>IF(SUMIF(VI_TAPPA!A:A,B61,VI_TAPPA!P:P)=0,"",SUMIF(VI_TAPPA!A:A,B61,VI_TAPPA!P:P))</f>
        <v/>
      </c>
      <c r="R61" s="26" t="str">
        <f>IF(SUMIF(VII_TAPPA!A:A,B61,VII_TAPPA!P:P)=0,"",SUMIF(VII_TAPPA!A:A,B61,VII_TAPPA!P:P))</f>
        <v/>
      </c>
      <c r="S61" s="26" t="str">
        <f>IF(SUMIF(VIII_TAPPA!A:A,B61,VIII_TAPPA!P:P)=0,"",SUMIF(VIII_TAPPA!A:A,B61,VIII_TAPPA!P:P))</f>
        <v/>
      </c>
      <c r="T61" s="26">
        <f t="shared" si="19"/>
        <v>0</v>
      </c>
      <c r="U61" s="26">
        <f t="shared" si="4"/>
        <v>0</v>
      </c>
      <c r="V61" s="26">
        <f t="shared" si="5"/>
        <v>0</v>
      </c>
      <c r="W61" s="28" t="s">
        <v>2655</v>
      </c>
    </row>
    <row r="62" spans="1:24" x14ac:dyDescent="0.2">
      <c r="A62" s="25">
        <f t="shared" si="2"/>
        <v>14</v>
      </c>
      <c r="B62" s="67" t="str">
        <f t="shared" si="17"/>
        <v>LEONARDO_MARIA_ROSARIA_F5</v>
      </c>
      <c r="C62" s="22" t="s">
        <v>615</v>
      </c>
      <c r="D62" s="23" t="s">
        <v>51</v>
      </c>
      <c r="E62" s="23" t="str">
        <f>VLOOKUP(D62,CAT!$E$2:$F$26,2)</f>
        <v>F5</v>
      </c>
      <c r="F62" s="23" t="s">
        <v>146</v>
      </c>
      <c r="G62" s="39" t="s">
        <v>1118</v>
      </c>
      <c r="H62" s="24">
        <v>25856</v>
      </c>
      <c r="I62" s="22" t="s">
        <v>821</v>
      </c>
      <c r="J62" s="23" t="s">
        <v>1194</v>
      </c>
      <c r="K62" s="22" t="str">
        <f t="shared" si="18"/>
        <v/>
      </c>
      <c r="L62" s="26" t="str">
        <f>IF(SUMIF(I_TAPPA!A:A,B62,I_TAPPA!P:P)=0,"",SUMIF(I_TAPPA!A:A,B62,I_TAPPA!P:P))</f>
        <v/>
      </c>
      <c r="M62" s="26" t="str">
        <f>IF(SUMIF(II_TAPPA!A:A,B62,II_TAPPA!P:P)=0,"",SUMIF(II_TAPPA!A:A,B62,II_TAPPA!P:P))</f>
        <v/>
      </c>
      <c r="N62" s="26" t="str">
        <f>IF(SUMIF(III_TAPPA!A:A,B62,III_TAPPA!P:P)=0,"",SUMIF(III_TAPPA!A:A,B62,III_TAPPA!P:P))</f>
        <v/>
      </c>
      <c r="O62" s="26" t="str">
        <f>IF(SUMIF(IV_TAPPA!A:A,B62,IV_TAPPA!T:T)=0,"",SUMIF(IV_TAPPA!A:A,B62,IV_TAPPA!T:T))</f>
        <v/>
      </c>
      <c r="P62" s="26" t="str">
        <f>IF(SUMIF(V_TAPPA!A:A,B62,V_TAPPA!P:P)=0,"",SUMIF(V_TAPPA!A:A,B62,V_TAPPA!P:P))</f>
        <v/>
      </c>
      <c r="Q62" s="26" t="str">
        <f>IF(SUMIF(VI_TAPPA!A:A,B62,VI_TAPPA!P:P)=0,"",SUMIF(VI_TAPPA!A:A,B62,VI_TAPPA!P:P))</f>
        <v/>
      </c>
      <c r="R62" s="26" t="str">
        <f>IF(SUMIF(VII_TAPPA!A:A,B62,VII_TAPPA!P:P)=0,"",SUMIF(VII_TAPPA!A:A,B62,VII_TAPPA!P:P))</f>
        <v/>
      </c>
      <c r="S62" s="26" t="str">
        <f>IF(SUMIF(VIII_TAPPA!A:A,B62,VIII_TAPPA!P:P)=0,"",SUMIF(VIII_TAPPA!A:A,B62,VIII_TAPPA!P:P))</f>
        <v/>
      </c>
      <c r="T62" s="26">
        <f t="shared" si="19"/>
        <v>0</v>
      </c>
      <c r="U62" s="26">
        <f t="shared" si="4"/>
        <v>0</v>
      </c>
      <c r="V62" s="26">
        <f t="shared" si="5"/>
        <v>0</v>
      </c>
      <c r="W62" s="28" t="s">
        <v>2655</v>
      </c>
    </row>
    <row r="63" spans="1:24" x14ac:dyDescent="0.2">
      <c r="A63" s="25">
        <f t="shared" si="2"/>
        <v>15</v>
      </c>
      <c r="B63" s="67" t="str">
        <f t="shared" si="17"/>
        <v>PIESCO_ANNA_RITA_F5</v>
      </c>
      <c r="C63" s="22" t="s">
        <v>660</v>
      </c>
      <c r="D63" s="23" t="s">
        <v>51</v>
      </c>
      <c r="E63" s="23" t="str">
        <f>VLOOKUP(D63,CAT!$E$2:$F$26,2)</f>
        <v>F5</v>
      </c>
      <c r="F63" s="23" t="s">
        <v>184</v>
      </c>
      <c r="G63" s="39" t="s">
        <v>1122</v>
      </c>
      <c r="H63" s="24">
        <v>27227</v>
      </c>
      <c r="I63" s="22" t="s">
        <v>821</v>
      </c>
      <c r="J63" s="23" t="s">
        <v>1194</v>
      </c>
      <c r="K63" s="22" t="str">
        <f t="shared" si="18"/>
        <v/>
      </c>
      <c r="L63" s="26" t="str">
        <f>IF(SUMIF(I_TAPPA!A:A,B63,I_TAPPA!P:P)=0,"",SUMIF(I_TAPPA!A:A,B63,I_TAPPA!P:P))</f>
        <v/>
      </c>
      <c r="M63" s="26" t="str">
        <f>IF(SUMIF(II_TAPPA!A:A,B63,II_TAPPA!P:P)=0,"",SUMIF(II_TAPPA!A:A,B63,II_TAPPA!P:P))</f>
        <v/>
      </c>
      <c r="N63" s="26" t="str">
        <f>IF(SUMIF(III_TAPPA!A:A,B63,III_TAPPA!P:P)=0,"",SUMIF(III_TAPPA!A:A,B63,III_TAPPA!P:P))</f>
        <v/>
      </c>
      <c r="O63" s="26" t="str">
        <f>IF(SUMIF(IV_TAPPA!A:A,B63,IV_TAPPA!T:T)=0,"",SUMIF(IV_TAPPA!A:A,B63,IV_TAPPA!T:T))</f>
        <v/>
      </c>
      <c r="P63" s="26" t="str">
        <f>IF(SUMIF(V_TAPPA!A:A,B63,V_TAPPA!P:P)=0,"",SUMIF(V_TAPPA!A:A,B63,V_TAPPA!P:P))</f>
        <v/>
      </c>
      <c r="Q63" s="26" t="str">
        <f>IF(SUMIF(VI_TAPPA!A:A,B63,VI_TAPPA!P:P)=0,"",SUMIF(VI_TAPPA!A:A,B63,VI_TAPPA!P:P))</f>
        <v/>
      </c>
      <c r="R63" s="26" t="str">
        <f>IF(SUMIF(VII_TAPPA!A:A,B63,VII_TAPPA!P:P)=0,"",SUMIF(VII_TAPPA!A:A,B63,VII_TAPPA!P:P))</f>
        <v/>
      </c>
      <c r="S63" s="26" t="str">
        <f>IF(SUMIF(VIII_TAPPA!A:A,B63,VIII_TAPPA!P:P)=0,"",SUMIF(VIII_TAPPA!A:A,B63,VIII_TAPPA!P:P))</f>
        <v/>
      </c>
      <c r="T63" s="26">
        <f t="shared" si="19"/>
        <v>0</v>
      </c>
      <c r="U63" s="26">
        <f t="shared" si="4"/>
        <v>0</v>
      </c>
      <c r="V63" s="26">
        <f t="shared" si="5"/>
        <v>0</v>
      </c>
      <c r="W63" s="28" t="s">
        <v>2655</v>
      </c>
    </row>
    <row r="64" spans="1:24" x14ac:dyDescent="0.2">
      <c r="A64" s="25">
        <f t="shared" si="2"/>
        <v>16</v>
      </c>
      <c r="B64" s="67" t="str">
        <f t="shared" si="17"/>
        <v>PRESUTTO_TERESA_F5</v>
      </c>
      <c r="C64" s="22" t="s">
        <v>665</v>
      </c>
      <c r="D64" s="23" t="s">
        <v>51</v>
      </c>
      <c r="E64" s="23" t="str">
        <f>VLOOKUP(D64,CAT!$E$2:$F$26,2)</f>
        <v>F5</v>
      </c>
      <c r="F64" s="23" t="s">
        <v>157</v>
      </c>
      <c r="G64" s="39" t="s">
        <v>115</v>
      </c>
      <c r="H64" s="24">
        <v>26859</v>
      </c>
      <c r="I64" s="22" t="s">
        <v>821</v>
      </c>
      <c r="J64" s="23" t="s">
        <v>1194</v>
      </c>
      <c r="K64" s="22" t="str">
        <f t="shared" si="18"/>
        <v/>
      </c>
      <c r="L64" s="26" t="str">
        <f>IF(SUMIF(I_TAPPA!A:A,B64,I_TAPPA!P:P)=0,"",SUMIF(I_TAPPA!A:A,B64,I_TAPPA!P:P))</f>
        <v/>
      </c>
      <c r="M64" s="26" t="str">
        <f>IF(SUMIF(II_TAPPA!A:A,B64,II_TAPPA!P:P)=0,"",SUMIF(II_TAPPA!A:A,B64,II_TAPPA!P:P))</f>
        <v/>
      </c>
      <c r="N64" s="26" t="str">
        <f>IF(SUMIF(III_TAPPA!A:A,B64,III_TAPPA!P:P)=0,"",SUMIF(III_TAPPA!A:A,B64,III_TAPPA!P:P))</f>
        <v/>
      </c>
      <c r="O64" s="26" t="str">
        <f>IF(SUMIF(IV_TAPPA!A:A,B64,IV_TAPPA!T:T)=0,"",SUMIF(IV_TAPPA!A:A,B64,IV_TAPPA!T:T))</f>
        <v/>
      </c>
      <c r="P64" s="26" t="str">
        <f>IF(SUMIF(V_TAPPA!A:A,B64,V_TAPPA!P:P)=0,"",SUMIF(V_TAPPA!A:A,B64,V_TAPPA!P:P))</f>
        <v/>
      </c>
      <c r="Q64" s="26" t="str">
        <f>IF(SUMIF(VI_TAPPA!A:A,B64,VI_TAPPA!P:P)=0,"",SUMIF(VI_TAPPA!A:A,B64,VI_TAPPA!P:P))</f>
        <v/>
      </c>
      <c r="R64" s="26" t="str">
        <f>IF(SUMIF(VII_TAPPA!A:A,B64,VII_TAPPA!P:P)=0,"",SUMIF(VII_TAPPA!A:A,B64,VII_TAPPA!P:P))</f>
        <v/>
      </c>
      <c r="S64" s="26" t="str">
        <f>IF(SUMIF(VIII_TAPPA!A:A,B64,VIII_TAPPA!P:P)=0,"",SUMIF(VIII_TAPPA!A:A,B64,VIII_TAPPA!P:P))</f>
        <v/>
      </c>
      <c r="T64" s="26">
        <f t="shared" si="19"/>
        <v>0</v>
      </c>
      <c r="U64" s="26">
        <f t="shared" si="4"/>
        <v>0</v>
      </c>
      <c r="V64" s="26">
        <f t="shared" si="5"/>
        <v>0</v>
      </c>
    </row>
    <row r="65" spans="1:24" x14ac:dyDescent="0.2">
      <c r="A65" s="25">
        <f t="shared" si="2"/>
        <v>17</v>
      </c>
      <c r="B65" s="67" t="str">
        <f t="shared" si="17"/>
        <v>RUSSO_STELLA_F5</v>
      </c>
      <c r="C65" s="22" t="s">
        <v>1190</v>
      </c>
      <c r="D65" s="23" t="s">
        <v>51</v>
      </c>
      <c r="E65" s="23" t="str">
        <f>VLOOKUP(D65,CAT!$E$2:$F$26,2)</f>
        <v>F5</v>
      </c>
      <c r="F65" s="23" t="s">
        <v>193</v>
      </c>
      <c r="G65" s="39" t="s">
        <v>949</v>
      </c>
      <c r="H65" s="24">
        <v>27328</v>
      </c>
      <c r="I65" s="22" t="s">
        <v>952</v>
      </c>
      <c r="J65" s="23" t="s">
        <v>1168</v>
      </c>
      <c r="K65" s="22" t="str">
        <f t="shared" si="18"/>
        <v/>
      </c>
      <c r="L65" s="26" t="str">
        <f>IF(SUMIF(I_TAPPA!A:A,B65,I_TAPPA!P:P)=0,"",SUMIF(I_TAPPA!A:A,B65,I_TAPPA!P:P))</f>
        <v/>
      </c>
      <c r="M65" s="26" t="str">
        <f>IF(SUMIF(II_TAPPA!A:A,B65,II_TAPPA!P:P)=0,"",SUMIF(II_TAPPA!A:A,B65,II_TAPPA!P:P))</f>
        <v/>
      </c>
      <c r="N65" s="26" t="str">
        <f>IF(SUMIF(III_TAPPA!A:A,B65,III_TAPPA!P:P)=0,"",SUMIF(III_TAPPA!A:A,B65,III_TAPPA!P:P))</f>
        <v/>
      </c>
      <c r="O65" s="26" t="str">
        <f>IF(SUMIF(IV_TAPPA!A:A,B65,IV_TAPPA!T:T)=0,"",SUMIF(IV_TAPPA!A:A,B65,IV_TAPPA!T:T))</f>
        <v/>
      </c>
      <c r="P65" s="26" t="str">
        <f>IF(SUMIF(V_TAPPA!A:A,B65,V_TAPPA!P:P)=0,"",SUMIF(V_TAPPA!A:A,B65,V_TAPPA!P:P))</f>
        <v/>
      </c>
      <c r="Q65" s="26" t="str">
        <f>IF(SUMIF(VI_TAPPA!A:A,B65,VI_TAPPA!P:P)=0,"",SUMIF(VI_TAPPA!A:A,B65,VI_TAPPA!P:P))</f>
        <v/>
      </c>
      <c r="R65" s="26" t="str">
        <f>IF(SUMIF(VII_TAPPA!A:A,B65,VII_TAPPA!P:P)=0,"",SUMIF(VII_TAPPA!A:A,B65,VII_TAPPA!P:P))</f>
        <v/>
      </c>
      <c r="S65" s="26" t="str">
        <f>IF(SUMIF(VIII_TAPPA!A:A,B65,VIII_TAPPA!P:P)=0,"",SUMIF(VIII_TAPPA!A:A,B65,VIII_TAPPA!P:P))</f>
        <v/>
      </c>
      <c r="T65" s="26">
        <f t="shared" si="19"/>
        <v>0</v>
      </c>
      <c r="U65" s="26">
        <f t="shared" si="4"/>
        <v>0</v>
      </c>
      <c r="V65" s="26">
        <f t="shared" si="5"/>
        <v>0</v>
      </c>
      <c r="W65" s="28" t="s">
        <v>2655</v>
      </c>
    </row>
    <row r="66" spans="1:24" x14ac:dyDescent="0.2">
      <c r="A66" s="48"/>
      <c r="B66" s="68"/>
      <c r="C66" s="49"/>
      <c r="D66" s="50"/>
      <c r="E66" s="50"/>
      <c r="F66" s="50"/>
      <c r="G66" s="51"/>
      <c r="H66" s="52"/>
      <c r="I66" s="49"/>
      <c r="J66" s="50"/>
      <c r="K66" s="50"/>
      <c r="L66" s="53"/>
      <c r="M66" s="53"/>
      <c r="N66" s="53"/>
      <c r="O66" s="53"/>
      <c r="P66" s="53"/>
      <c r="Q66" s="53"/>
      <c r="R66" s="53"/>
      <c r="S66" s="53"/>
      <c r="T66" s="53"/>
      <c r="U66" s="148"/>
      <c r="V66" s="148"/>
      <c r="W66" s="28" t="s">
        <v>2655</v>
      </c>
    </row>
    <row r="67" spans="1:24" ht="24" x14ac:dyDescent="0.2">
      <c r="A67" s="32" t="s">
        <v>279</v>
      </c>
      <c r="B67" s="33" t="s">
        <v>213</v>
      </c>
      <c r="C67" s="33" t="s">
        <v>380</v>
      </c>
      <c r="D67" s="34" t="s">
        <v>381</v>
      </c>
      <c r="E67" s="34"/>
      <c r="F67" s="34" t="s">
        <v>0</v>
      </c>
      <c r="G67" s="38" t="s">
        <v>1</v>
      </c>
      <c r="H67" s="33" t="s">
        <v>2</v>
      </c>
      <c r="I67" s="33" t="s">
        <v>738</v>
      </c>
      <c r="J67" s="34" t="s">
        <v>77</v>
      </c>
      <c r="K67" s="34" t="s">
        <v>3201</v>
      </c>
      <c r="L67" s="34" t="s">
        <v>466</v>
      </c>
      <c r="M67" s="34" t="s">
        <v>467</v>
      </c>
      <c r="N67" s="34" t="s">
        <v>468</v>
      </c>
      <c r="O67" s="34" t="s">
        <v>469</v>
      </c>
      <c r="P67" s="34" t="s">
        <v>470</v>
      </c>
      <c r="Q67" s="34" t="s">
        <v>471</v>
      </c>
      <c r="R67" s="34" t="s">
        <v>472</v>
      </c>
      <c r="S67" s="34" t="s">
        <v>473</v>
      </c>
      <c r="T67" s="34" t="s">
        <v>226</v>
      </c>
      <c r="U67" s="149" t="s">
        <v>3227</v>
      </c>
      <c r="V67" s="149" t="s">
        <v>3228</v>
      </c>
      <c r="W67" s="28" t="s">
        <v>2655</v>
      </c>
      <c r="X67" s="28" t="s">
        <v>3219</v>
      </c>
    </row>
    <row r="68" spans="1:24" x14ac:dyDescent="0.2">
      <c r="A68" s="87" t="s">
        <v>3207</v>
      </c>
      <c r="B68" s="101" t="str">
        <f t="shared" ref="B68:B76" si="20">CONCATENATE(F68,"_",G68,"_",E68)</f>
        <v>DI_CERBO_TIZIANA_F6</v>
      </c>
      <c r="C68" s="89" t="s">
        <v>1158</v>
      </c>
      <c r="D68" s="90" t="s">
        <v>31</v>
      </c>
      <c r="E68" s="90" t="str">
        <f>VLOOKUP(D68,CAT!$E$2:$F$26,2)</f>
        <v>F6</v>
      </c>
      <c r="F68" s="90" t="s">
        <v>1138</v>
      </c>
      <c r="G68" s="91" t="s">
        <v>82</v>
      </c>
      <c r="H68" s="92">
        <v>25204</v>
      </c>
      <c r="I68" s="89" t="s">
        <v>1167</v>
      </c>
      <c r="J68" s="90" t="s">
        <v>92</v>
      </c>
      <c r="K68" s="89">
        <f t="shared" ref="K68:K76" si="21">IF(COUNT(L68:S68)=0,"",COUNT(L68:S68))</f>
        <v>7</v>
      </c>
      <c r="L68" s="93">
        <f>IF(SUMIF(I_TAPPA!A:A,B68,I_TAPPA!P:P)=0,"",SUMIF(I_TAPPA!A:A,B68,I_TAPPA!P:P))</f>
        <v>12</v>
      </c>
      <c r="M68" s="93">
        <f>IF(SUMIF(II_TAPPA!A:A,B68,II_TAPPA!P:P)=0,"",SUMIF(II_TAPPA!A:A,B68,II_TAPPA!P:P))</f>
        <v>8</v>
      </c>
      <c r="N68" s="93">
        <f>IF(SUMIF(III_TAPPA!A:A,B68,III_TAPPA!P:P)=0,"",SUMIF(III_TAPPA!A:A,B68,III_TAPPA!P:P))</f>
        <v>12</v>
      </c>
      <c r="O68" s="93">
        <f>IF(SUMIF(IV_TAPPA!A:A,B68,IV_TAPPA!T:T)=0,"",SUMIF(IV_TAPPA!A:A,B68,IV_TAPPA!T:T))</f>
        <v>12</v>
      </c>
      <c r="P68" s="93">
        <f>IF(SUMIF(V_TAPPA!A:A,B68,V_TAPPA!P:P)=0,"",SUMIF(V_TAPPA!A:A,B68,V_TAPPA!P:P))</f>
        <v>12</v>
      </c>
      <c r="Q68" s="93">
        <f>IF(SUMIF(VI_TAPPA!A:A,B68,VI_TAPPA!P:P)=0,"",SUMIF(VI_TAPPA!A:A,B68,VI_TAPPA!P:P))</f>
        <v>12</v>
      </c>
      <c r="R68" s="93" t="str">
        <f>IF(SUMIF(VII_TAPPA!A:A,B68,VII_TAPPA!P:P)=0,"",SUMIF(VII_TAPPA!A:A,B68,VII_TAPPA!P:P))</f>
        <v/>
      </c>
      <c r="S68" s="93">
        <f>IF(SUMIF(VIII_TAPPA!A:A,B68,VIII_TAPPA!P:P)=0,"",SUMIF(VIII_TAPPA!A:A,B68,VIII_TAPPA!P:P))</f>
        <v>12</v>
      </c>
      <c r="T68" s="93">
        <f t="shared" ref="T68:T76" si="22">SUM(L68:S68)</f>
        <v>80</v>
      </c>
      <c r="U68" s="93">
        <f t="shared" ref="U68:U130" si="23">IF(K68=8,MINA(L68:S68),0)</f>
        <v>0</v>
      </c>
      <c r="V68" s="93">
        <f t="shared" ref="V68:V130" si="24">T68-U68</f>
        <v>80</v>
      </c>
      <c r="W68" s="28" t="s">
        <v>2655</v>
      </c>
    </row>
    <row r="69" spans="1:24" x14ac:dyDescent="0.2">
      <c r="A69" s="87" t="s">
        <v>3208</v>
      </c>
      <c r="B69" s="101" t="str">
        <f t="shared" si="20"/>
        <v>PASCALE_ANTONIA_F6</v>
      </c>
      <c r="C69" s="89" t="s">
        <v>652</v>
      </c>
      <c r="D69" s="90" t="s">
        <v>31</v>
      </c>
      <c r="E69" s="90" t="str">
        <f>VLOOKUP(D69,CAT!$E$2:$F$26,2)</f>
        <v>F6</v>
      </c>
      <c r="F69" s="90" t="s">
        <v>153</v>
      </c>
      <c r="G69" s="91" t="s">
        <v>154</v>
      </c>
      <c r="H69" s="92">
        <v>24500</v>
      </c>
      <c r="I69" s="89" t="s">
        <v>821</v>
      </c>
      <c r="J69" s="90" t="s">
        <v>1194</v>
      </c>
      <c r="K69" s="89">
        <f t="shared" si="21"/>
        <v>7</v>
      </c>
      <c r="L69" s="93">
        <f>IF(SUMIF(I_TAPPA!A:A,B69,I_TAPPA!P:P)=0,"",SUMIF(I_TAPPA!A:A,B69,I_TAPPA!P:P))</f>
        <v>8</v>
      </c>
      <c r="M69" s="93">
        <f>IF(SUMIF(II_TAPPA!A:A,B69,II_TAPPA!P:P)=0,"",SUMIF(II_TAPPA!A:A,B69,II_TAPPA!P:P))</f>
        <v>10</v>
      </c>
      <c r="N69" s="93">
        <f>IF(SUMIF(III_TAPPA!A:A,B69,III_TAPPA!P:P)=0,"",SUMIF(III_TAPPA!A:A,B69,III_TAPPA!P:P))</f>
        <v>10</v>
      </c>
      <c r="O69" s="93" t="str">
        <f>IF(SUMIF(IV_TAPPA!A:A,B69,IV_TAPPA!T:T)=0,"",SUMIF(IV_TAPPA!A:A,B69,IV_TAPPA!T:T))</f>
        <v/>
      </c>
      <c r="P69" s="93">
        <f>IF(SUMIF(V_TAPPA!A:A,B69,V_TAPPA!P:P)=0,"",SUMIF(V_TAPPA!A:A,B69,V_TAPPA!P:P))</f>
        <v>8</v>
      </c>
      <c r="Q69" s="93">
        <f>IF(SUMIF(VI_TAPPA!A:A,B69,VI_TAPPA!P:P)=0,"",SUMIF(VI_TAPPA!A:A,B69,VI_TAPPA!P:P))</f>
        <v>8</v>
      </c>
      <c r="R69" s="93">
        <f>IF(SUMIF(VII_TAPPA!A:A,B69,VII_TAPPA!P:P)=0,"",SUMIF(VII_TAPPA!A:A,B69,VII_TAPPA!P:P))</f>
        <v>12</v>
      </c>
      <c r="S69" s="93">
        <f>IF(SUMIF(VIII_TAPPA!A:A,B69,VIII_TAPPA!P:P)=0,"",SUMIF(VIII_TAPPA!A:A,B69,VIII_TAPPA!P:P))</f>
        <v>10</v>
      </c>
      <c r="T69" s="93">
        <f t="shared" si="22"/>
        <v>66</v>
      </c>
      <c r="U69" s="93">
        <f t="shared" si="23"/>
        <v>0</v>
      </c>
      <c r="V69" s="93">
        <f t="shared" si="24"/>
        <v>66</v>
      </c>
      <c r="W69" s="28" t="s">
        <v>2655</v>
      </c>
    </row>
    <row r="70" spans="1:24" x14ac:dyDescent="0.2">
      <c r="A70" s="94">
        <v>1</v>
      </c>
      <c r="B70" s="95" t="str">
        <f t="shared" si="20"/>
        <v>SIMEONE_IMMACOLATA_F6</v>
      </c>
      <c r="C70" s="96" t="s">
        <v>1192</v>
      </c>
      <c r="D70" s="97" t="s">
        <v>31</v>
      </c>
      <c r="E70" s="97" t="str">
        <f>VLOOKUP(D70,CAT!$E$2:$F$26,2)</f>
        <v>F6</v>
      </c>
      <c r="F70" s="97" t="s">
        <v>950</v>
      </c>
      <c r="G70" s="98" t="s">
        <v>951</v>
      </c>
      <c r="H70" s="99">
        <v>24487</v>
      </c>
      <c r="I70" s="96" t="s">
        <v>952</v>
      </c>
      <c r="J70" s="97" t="s">
        <v>1168</v>
      </c>
      <c r="K70" s="96">
        <f t="shared" si="21"/>
        <v>5</v>
      </c>
      <c r="L70" s="100">
        <f>IF(SUMIF(I_TAPPA!A:A,B70,I_TAPPA!P:P)=0,"",SUMIF(I_TAPPA!A:A,B70,I_TAPPA!P:P))</f>
        <v>10</v>
      </c>
      <c r="M70" s="100">
        <f>IF(SUMIF(II_TAPPA!A:A,B70,II_TAPPA!P:P)=0,"",SUMIF(II_TAPPA!A:A,B70,II_TAPPA!P:P))</f>
        <v>7</v>
      </c>
      <c r="N70" s="100" t="str">
        <f>IF(SUMIF(III_TAPPA!A:A,B70,III_TAPPA!P:P)=0,"",SUMIF(III_TAPPA!A:A,B70,III_TAPPA!P:P))</f>
        <v/>
      </c>
      <c r="O70" s="100">
        <f>IF(SUMIF(IV_TAPPA!A:A,B70,IV_TAPPA!T:T)=0,"",SUMIF(IV_TAPPA!A:A,B70,IV_TAPPA!T:T))</f>
        <v>10</v>
      </c>
      <c r="P70" s="100">
        <f>IF(SUMIF(V_TAPPA!A:A,B70,V_TAPPA!P:P)=0,"",SUMIF(V_TAPPA!A:A,B70,V_TAPPA!P:P))</f>
        <v>10</v>
      </c>
      <c r="Q70" s="100">
        <f>IF(SUMIF(VI_TAPPA!A:A,B70,VI_TAPPA!P:P)=0,"",SUMIF(VI_TAPPA!A:A,B70,VI_TAPPA!P:P))</f>
        <v>10</v>
      </c>
      <c r="R70" s="100" t="str">
        <f>IF(SUMIF(VII_TAPPA!A:A,B70,VII_TAPPA!P:P)=0,"",SUMIF(VII_TAPPA!A:A,B70,VII_TAPPA!P:P))</f>
        <v/>
      </c>
      <c r="S70" s="100" t="str">
        <f>IF(SUMIF(VIII_TAPPA!A:A,B70,VIII_TAPPA!P:P)=0,"",SUMIF(VIII_TAPPA!A:A,B70,VIII_TAPPA!P:P))</f>
        <v/>
      </c>
      <c r="T70" s="100">
        <f t="shared" si="22"/>
        <v>47</v>
      </c>
      <c r="U70" s="100">
        <f t="shared" si="23"/>
        <v>0</v>
      </c>
      <c r="V70" s="100">
        <f t="shared" si="24"/>
        <v>47</v>
      </c>
      <c r="W70" s="28" t="s">
        <v>2655</v>
      </c>
      <c r="X70" s="28" t="s">
        <v>3218</v>
      </c>
    </row>
    <row r="71" spans="1:24" x14ac:dyDescent="0.2">
      <c r="A71" s="94">
        <f t="shared" si="2"/>
        <v>2</v>
      </c>
      <c r="B71" s="95" t="str">
        <f t="shared" si="20"/>
        <v>COLELLA_TERESA_F6</v>
      </c>
      <c r="C71" s="96" t="s">
        <v>552</v>
      </c>
      <c r="D71" s="97" t="s">
        <v>31</v>
      </c>
      <c r="E71" s="97" t="str">
        <f>VLOOKUP(D71,CAT!$E$2:$F$26,2)</f>
        <v>F6</v>
      </c>
      <c r="F71" s="97" t="s">
        <v>11</v>
      </c>
      <c r="G71" s="98" t="s">
        <v>115</v>
      </c>
      <c r="H71" s="99">
        <v>24165</v>
      </c>
      <c r="I71" s="96" t="s">
        <v>821</v>
      </c>
      <c r="J71" s="97" t="s">
        <v>1194</v>
      </c>
      <c r="K71" s="96">
        <f t="shared" si="21"/>
        <v>5</v>
      </c>
      <c r="L71" s="100">
        <f>IF(SUMIF(I_TAPPA!A:A,B71,I_TAPPA!P:P)=0,"",SUMIF(I_TAPPA!A:A,B71,I_TAPPA!P:P))</f>
        <v>7</v>
      </c>
      <c r="M71" s="100">
        <f>IF(SUMIF(II_TAPPA!A:A,B71,II_TAPPA!P:P)=0,"",SUMIF(II_TAPPA!A:A,B71,II_TAPPA!P:P))</f>
        <v>12</v>
      </c>
      <c r="N71" s="100" t="str">
        <f>IF(SUMIF(III_TAPPA!A:A,B71,III_TAPPA!P:P)=0,"",SUMIF(III_TAPPA!A:A,B71,III_TAPPA!P:P))</f>
        <v/>
      </c>
      <c r="O71" s="100" t="str">
        <f>IF(SUMIF(IV_TAPPA!A:A,B71,IV_TAPPA!T:T)=0,"",SUMIF(IV_TAPPA!A:A,B71,IV_TAPPA!T:T))</f>
        <v/>
      </c>
      <c r="P71" s="100" t="str">
        <f>IF(SUMIF(V_TAPPA!A:A,B71,V_TAPPA!P:P)=0,"",SUMIF(V_TAPPA!A:A,B71,V_TAPPA!P:P))</f>
        <v/>
      </c>
      <c r="Q71" s="100">
        <f>IF(SUMIF(VI_TAPPA!A:A,B71,VI_TAPPA!P:P)=0,"",SUMIF(VI_TAPPA!A:A,B71,VI_TAPPA!P:P))</f>
        <v>7</v>
      </c>
      <c r="R71" s="100">
        <f>IF(SUMIF(VII_TAPPA!A:A,B71,VII_TAPPA!P:P)=0,"",SUMIF(VII_TAPPA!A:A,B71,VII_TAPPA!P:P))</f>
        <v>10</v>
      </c>
      <c r="S71" s="100">
        <f>IF(SUMIF(VIII_TAPPA!A:A,B71,VIII_TAPPA!P:P)=0,"",SUMIF(VIII_TAPPA!A:A,B71,VIII_TAPPA!P:P))</f>
        <v>8</v>
      </c>
      <c r="T71" s="100">
        <f t="shared" si="22"/>
        <v>44</v>
      </c>
      <c r="U71" s="100">
        <f t="shared" si="23"/>
        <v>0</v>
      </c>
      <c r="V71" s="100">
        <f t="shared" si="24"/>
        <v>44</v>
      </c>
      <c r="W71" s="28" t="s">
        <v>2655</v>
      </c>
      <c r="X71" s="28" t="s">
        <v>3218</v>
      </c>
    </row>
    <row r="72" spans="1:24" x14ac:dyDescent="0.2">
      <c r="A72" s="102">
        <f t="shared" si="2"/>
        <v>3</v>
      </c>
      <c r="B72" s="103" t="str">
        <f t="shared" si="20"/>
        <v>SAGNELLA_GEMMA_F6</v>
      </c>
      <c r="C72" s="104" t="s">
        <v>678</v>
      </c>
      <c r="D72" s="105" t="s">
        <v>31</v>
      </c>
      <c r="E72" s="105" t="str">
        <f>VLOOKUP(D72,CAT!$E$2:$F$26,2)</f>
        <v>F6</v>
      </c>
      <c r="F72" s="105" t="s">
        <v>162</v>
      </c>
      <c r="G72" s="106" t="s">
        <v>163</v>
      </c>
      <c r="H72" s="107">
        <v>24480</v>
      </c>
      <c r="I72" s="104" t="s">
        <v>821</v>
      </c>
      <c r="J72" s="105" t="s">
        <v>1194</v>
      </c>
      <c r="K72" s="104">
        <f t="shared" si="21"/>
        <v>2</v>
      </c>
      <c r="L72" s="108" t="str">
        <f>IF(SUMIF(I_TAPPA!A:A,B72,I_TAPPA!P:P)=0,"",SUMIF(I_TAPPA!A:A,B72,I_TAPPA!P:P))</f>
        <v/>
      </c>
      <c r="M72" s="108" t="str">
        <f>IF(SUMIF(II_TAPPA!A:A,B72,II_TAPPA!P:P)=0,"",SUMIF(II_TAPPA!A:A,B72,II_TAPPA!P:P))</f>
        <v/>
      </c>
      <c r="N72" s="108" t="str">
        <f>IF(SUMIF(III_TAPPA!A:A,B72,III_TAPPA!P:P)=0,"",SUMIF(III_TAPPA!A:A,B72,III_TAPPA!P:P))</f>
        <v/>
      </c>
      <c r="O72" s="108">
        <f>IF(SUMIF(IV_TAPPA!A:A,B72,IV_TAPPA!T:T)=0,"",SUMIF(IV_TAPPA!A:A,B72,IV_TAPPA!T:T))</f>
        <v>7</v>
      </c>
      <c r="P72" s="108" t="str">
        <f>IF(SUMIF(V_TAPPA!A:A,B72,V_TAPPA!P:P)=0,"",SUMIF(V_TAPPA!A:A,B72,V_TAPPA!P:P))</f>
        <v/>
      </c>
      <c r="Q72" s="108">
        <f>IF(SUMIF(VI_TAPPA!A:A,B72,VI_TAPPA!P:P)=0,"",SUMIF(VI_TAPPA!A:A,B72,VI_TAPPA!P:P))</f>
        <v>6</v>
      </c>
      <c r="R72" s="108" t="str">
        <f>IF(SUMIF(VII_TAPPA!A:A,B72,VII_TAPPA!P:P)=0,"",SUMIF(VII_TAPPA!A:A,B72,VII_TAPPA!P:P))</f>
        <v/>
      </c>
      <c r="S72" s="108" t="str">
        <f>IF(SUMIF(VIII_TAPPA!A:A,B72,VIII_TAPPA!P:P)=0,"",SUMIF(VIII_TAPPA!A:A,B72,VIII_TAPPA!P:P))</f>
        <v/>
      </c>
      <c r="T72" s="108">
        <f t="shared" si="22"/>
        <v>13</v>
      </c>
      <c r="U72" s="108">
        <f t="shared" si="23"/>
        <v>0</v>
      </c>
      <c r="V72" s="108">
        <f t="shared" si="24"/>
        <v>13</v>
      </c>
      <c r="W72" s="28" t="s">
        <v>2655</v>
      </c>
    </row>
    <row r="73" spans="1:24" x14ac:dyDescent="0.2">
      <c r="A73" s="102">
        <f t="shared" si="2"/>
        <v>4</v>
      </c>
      <c r="B73" s="103" t="str">
        <f t="shared" si="20"/>
        <v>VECCHI_ROSARIA_F6</v>
      </c>
      <c r="C73" s="104" t="s">
        <v>690</v>
      </c>
      <c r="D73" s="105" t="s">
        <v>31</v>
      </c>
      <c r="E73" s="105" t="str">
        <f>VLOOKUP(D73,CAT!$E$2:$F$26,2)</f>
        <v>F6</v>
      </c>
      <c r="F73" s="105" t="s">
        <v>691</v>
      </c>
      <c r="G73" s="106" t="s">
        <v>692</v>
      </c>
      <c r="H73" s="107">
        <v>24247</v>
      </c>
      <c r="I73" s="104" t="s">
        <v>821</v>
      </c>
      <c r="J73" s="105" t="s">
        <v>1194</v>
      </c>
      <c r="K73" s="104">
        <f t="shared" si="21"/>
        <v>1</v>
      </c>
      <c r="L73" s="108" t="str">
        <f>IF(SUMIF(I_TAPPA!A:A,B73,I_TAPPA!P:P)=0,"",SUMIF(I_TAPPA!A:A,B73,I_TAPPA!P:P))</f>
        <v/>
      </c>
      <c r="M73" s="108" t="str">
        <f>IF(SUMIF(II_TAPPA!A:A,B73,II_TAPPA!P:P)=0,"",SUMIF(II_TAPPA!A:A,B73,II_TAPPA!P:P))</f>
        <v/>
      </c>
      <c r="N73" s="108" t="str">
        <f>IF(SUMIF(III_TAPPA!A:A,B73,III_TAPPA!P:P)=0,"",SUMIF(III_TAPPA!A:A,B73,III_TAPPA!P:P))</f>
        <v/>
      </c>
      <c r="O73" s="108">
        <f>IF(SUMIF(IV_TAPPA!A:A,B73,IV_TAPPA!T:T)=0,"",SUMIF(IV_TAPPA!A:A,B73,IV_TAPPA!T:T))</f>
        <v>8</v>
      </c>
      <c r="P73" s="108" t="str">
        <f>IF(SUMIF(V_TAPPA!A:A,B73,V_TAPPA!P:P)=0,"",SUMIF(V_TAPPA!A:A,B73,V_TAPPA!P:P))</f>
        <v/>
      </c>
      <c r="Q73" s="108" t="str">
        <f>IF(SUMIF(VI_TAPPA!A:A,B73,VI_TAPPA!P:P)=0,"",SUMIF(VI_TAPPA!A:A,B73,VI_TAPPA!P:P))</f>
        <v/>
      </c>
      <c r="R73" s="108" t="str">
        <f>IF(SUMIF(VII_TAPPA!A:A,B73,VII_TAPPA!P:P)=0,"",SUMIF(VII_TAPPA!A:A,B73,VII_TAPPA!P:P))</f>
        <v/>
      </c>
      <c r="S73" s="108" t="str">
        <f>IF(SUMIF(VIII_TAPPA!A:A,B73,VIII_TAPPA!P:P)=0,"",SUMIF(VIII_TAPPA!A:A,B73,VIII_TAPPA!P:P))</f>
        <v/>
      </c>
      <c r="T73" s="108">
        <f t="shared" si="22"/>
        <v>8</v>
      </c>
      <c r="U73" s="108">
        <f t="shared" si="23"/>
        <v>0</v>
      </c>
      <c r="V73" s="108">
        <f t="shared" si="24"/>
        <v>8</v>
      </c>
      <c r="W73" s="28" t="s">
        <v>2655</v>
      </c>
    </row>
    <row r="74" spans="1:24" x14ac:dyDescent="0.2">
      <c r="A74" s="102">
        <f t="shared" si="2"/>
        <v>5</v>
      </c>
      <c r="B74" s="103" t="str">
        <f t="shared" si="20"/>
        <v>BALDINO_ANTONELLA_F6</v>
      </c>
      <c r="C74" s="104" t="s">
        <v>530</v>
      </c>
      <c r="D74" s="105" t="s">
        <v>31</v>
      </c>
      <c r="E74" s="105" t="str">
        <f>VLOOKUP(D74,CAT!$E$2:$F$26,2)</f>
        <v>F6</v>
      </c>
      <c r="F74" s="105" t="s">
        <v>365</v>
      </c>
      <c r="G74" s="106" t="s">
        <v>366</v>
      </c>
      <c r="H74" s="107">
        <v>25320</v>
      </c>
      <c r="I74" s="104" t="s">
        <v>821</v>
      </c>
      <c r="J74" s="105" t="s">
        <v>1194</v>
      </c>
      <c r="K74" s="104">
        <f t="shared" si="21"/>
        <v>1</v>
      </c>
      <c r="L74" s="108" t="str">
        <f>IF(SUMIF(I_TAPPA!A:A,B74,I_TAPPA!P:P)=0,"",SUMIF(I_TAPPA!A:A,B74,I_TAPPA!P:P))</f>
        <v/>
      </c>
      <c r="M74" s="108">
        <f>IF(SUMIF(II_TAPPA!A:A,B74,II_TAPPA!P:P)=0,"",SUMIF(II_TAPPA!A:A,B74,II_TAPPA!P:P))</f>
        <v>6</v>
      </c>
      <c r="N74" s="108" t="str">
        <f>IF(SUMIF(III_TAPPA!A:A,B74,III_TAPPA!P:P)=0,"",SUMIF(III_TAPPA!A:A,B74,III_TAPPA!P:P))</f>
        <v/>
      </c>
      <c r="O74" s="108" t="str">
        <f>IF(SUMIF(IV_TAPPA!A:A,B74,IV_TAPPA!T:T)=0,"",SUMIF(IV_TAPPA!A:A,B74,IV_TAPPA!T:T))</f>
        <v/>
      </c>
      <c r="P74" s="108" t="str">
        <f>IF(SUMIF(V_TAPPA!A:A,B74,V_TAPPA!P:P)=0,"",SUMIF(V_TAPPA!A:A,B74,V_TAPPA!P:P))</f>
        <v/>
      </c>
      <c r="Q74" s="108" t="str">
        <f>IF(SUMIF(VI_TAPPA!A:A,B74,VI_TAPPA!P:P)=0,"",SUMIF(VI_TAPPA!A:A,B74,VI_TAPPA!P:P))</f>
        <v/>
      </c>
      <c r="R74" s="108" t="str">
        <f>IF(SUMIF(VII_TAPPA!A:A,B74,VII_TAPPA!P:P)=0,"",SUMIF(VII_TAPPA!A:A,B74,VII_TAPPA!P:P))</f>
        <v/>
      </c>
      <c r="S74" s="108" t="str">
        <f>IF(SUMIF(VIII_TAPPA!A:A,B74,VIII_TAPPA!P:P)=0,"",SUMIF(VIII_TAPPA!A:A,B74,VIII_TAPPA!P:P))</f>
        <v/>
      </c>
      <c r="T74" s="108">
        <f t="shared" si="22"/>
        <v>6</v>
      </c>
      <c r="U74" s="108">
        <f t="shared" si="23"/>
        <v>0</v>
      </c>
      <c r="V74" s="108">
        <f t="shared" si="24"/>
        <v>6</v>
      </c>
      <c r="W74" s="28" t="s">
        <v>2655</v>
      </c>
    </row>
    <row r="75" spans="1:24" x14ac:dyDescent="0.2">
      <c r="A75" s="25">
        <f t="shared" si="2"/>
        <v>6</v>
      </c>
      <c r="B75" s="67" t="str">
        <f t="shared" si="20"/>
        <v>CAPPABIANCA_ANNAMARIA_F6</v>
      </c>
      <c r="C75" s="22" t="s">
        <v>826</v>
      </c>
      <c r="D75" s="23" t="s">
        <v>31</v>
      </c>
      <c r="E75" s="23" t="str">
        <f>VLOOKUP(D75,CAT!$E$2:$F$26,2)</f>
        <v>F6</v>
      </c>
      <c r="F75" s="23" t="s">
        <v>357</v>
      </c>
      <c r="G75" s="39" t="s">
        <v>358</v>
      </c>
      <c r="H75" s="24">
        <v>25326</v>
      </c>
      <c r="I75" s="22" t="s">
        <v>901</v>
      </c>
      <c r="J75" s="23" t="s">
        <v>953</v>
      </c>
      <c r="K75" s="22" t="str">
        <f t="shared" si="21"/>
        <v/>
      </c>
      <c r="L75" s="26" t="str">
        <f>IF(SUMIF(I_TAPPA!A:A,B75,I_TAPPA!P:P)=0,"",SUMIF(I_TAPPA!A:A,B75,I_TAPPA!P:P))</f>
        <v/>
      </c>
      <c r="M75" s="26" t="str">
        <f>IF(SUMIF(II_TAPPA!A:A,B75,II_TAPPA!P:P)=0,"",SUMIF(II_TAPPA!A:A,B75,II_TAPPA!P:P))</f>
        <v/>
      </c>
      <c r="N75" s="26" t="str">
        <f>IF(SUMIF(III_TAPPA!A:A,B75,III_TAPPA!P:P)=0,"",SUMIF(III_TAPPA!A:A,B75,III_TAPPA!P:P))</f>
        <v/>
      </c>
      <c r="O75" s="26" t="str">
        <f>IF(SUMIF(IV_TAPPA!A:A,B75,IV_TAPPA!T:T)=0,"",SUMIF(IV_TAPPA!A:A,B75,IV_TAPPA!T:T))</f>
        <v/>
      </c>
      <c r="P75" s="26" t="str">
        <f>IF(SUMIF(V_TAPPA!A:A,B75,V_TAPPA!P:P)=0,"",SUMIF(V_TAPPA!A:A,B75,V_TAPPA!P:P))</f>
        <v/>
      </c>
      <c r="Q75" s="26" t="str">
        <f>IF(SUMIF(VI_TAPPA!A:A,B75,VI_TAPPA!P:P)=0,"",SUMIF(VI_TAPPA!A:A,B75,VI_TAPPA!P:P))</f>
        <v/>
      </c>
      <c r="R75" s="26" t="str">
        <f>IF(SUMIF(VII_TAPPA!A:A,B75,VII_TAPPA!P:P)=0,"",SUMIF(VII_TAPPA!A:A,B75,VII_TAPPA!P:P))</f>
        <v/>
      </c>
      <c r="S75" s="26" t="str">
        <f>IF(SUMIF(VIII_TAPPA!A:A,B75,VIII_TAPPA!P:P)=0,"",SUMIF(VIII_TAPPA!A:A,B75,VIII_TAPPA!P:P))</f>
        <v/>
      </c>
      <c r="T75" s="26">
        <f t="shared" si="22"/>
        <v>0</v>
      </c>
      <c r="U75" s="26">
        <f t="shared" si="23"/>
        <v>0</v>
      </c>
      <c r="V75" s="26">
        <f t="shared" si="24"/>
        <v>0</v>
      </c>
      <c r="W75" s="28" t="s">
        <v>2655</v>
      </c>
    </row>
    <row r="76" spans="1:24" x14ac:dyDescent="0.2">
      <c r="A76" s="25">
        <f t="shared" si="2"/>
        <v>7</v>
      </c>
      <c r="B76" s="67" t="str">
        <f t="shared" si="20"/>
        <v>CIABRELLI_MARIA_F6</v>
      </c>
      <c r="C76" s="22" t="s">
        <v>780</v>
      </c>
      <c r="D76" s="23" t="s">
        <v>31</v>
      </c>
      <c r="E76" s="23" t="str">
        <f>VLOOKUP(D76,CAT!$E$2:$F$26,2)</f>
        <v>F6</v>
      </c>
      <c r="F76" s="23" t="s">
        <v>781</v>
      </c>
      <c r="G76" s="39" t="s">
        <v>96</v>
      </c>
      <c r="H76" s="24">
        <v>24827</v>
      </c>
      <c r="I76" s="22" t="s">
        <v>821</v>
      </c>
      <c r="J76" s="23" t="s">
        <v>1194</v>
      </c>
      <c r="K76" s="22" t="str">
        <f t="shared" si="21"/>
        <v/>
      </c>
      <c r="L76" s="26" t="str">
        <f>IF(SUMIF(I_TAPPA!A:A,B76,I_TAPPA!P:P)=0,"",SUMIF(I_TAPPA!A:A,B76,I_TAPPA!P:P))</f>
        <v/>
      </c>
      <c r="M76" s="26" t="str">
        <f>IF(SUMIF(II_TAPPA!A:A,B76,II_TAPPA!P:P)=0,"",SUMIF(II_TAPPA!A:A,B76,II_TAPPA!P:P))</f>
        <v/>
      </c>
      <c r="N76" s="26" t="str">
        <f>IF(SUMIF(III_TAPPA!A:A,B76,III_TAPPA!P:P)=0,"",SUMIF(III_TAPPA!A:A,B76,III_TAPPA!P:P))</f>
        <v/>
      </c>
      <c r="O76" s="26" t="str">
        <f>IF(SUMIF(IV_TAPPA!A:A,B76,IV_TAPPA!T:T)=0,"",SUMIF(IV_TAPPA!A:A,B76,IV_TAPPA!T:T))</f>
        <v/>
      </c>
      <c r="P76" s="26" t="str">
        <f>IF(SUMIF(V_TAPPA!A:A,B76,V_TAPPA!P:P)=0,"",SUMIF(V_TAPPA!A:A,B76,V_TAPPA!P:P))</f>
        <v/>
      </c>
      <c r="Q76" s="26" t="str">
        <f>IF(SUMIF(VI_TAPPA!A:A,B76,VI_TAPPA!P:P)=0,"",SUMIF(VI_TAPPA!A:A,B76,VI_TAPPA!P:P))</f>
        <v/>
      </c>
      <c r="R76" s="26" t="str">
        <f>IF(SUMIF(VII_TAPPA!A:A,B76,VII_TAPPA!P:P)=0,"",SUMIF(VII_TAPPA!A:A,B76,VII_TAPPA!P:P))</f>
        <v/>
      </c>
      <c r="S76" s="26" t="str">
        <f>IF(SUMIF(VIII_TAPPA!A:A,B76,VIII_TAPPA!P:P)=0,"",SUMIF(VIII_TAPPA!A:A,B76,VIII_TAPPA!P:P))</f>
        <v/>
      </c>
      <c r="T76" s="26">
        <f t="shared" si="22"/>
        <v>0</v>
      </c>
      <c r="U76" s="26">
        <f t="shared" si="23"/>
        <v>0</v>
      </c>
      <c r="V76" s="26">
        <f t="shared" si="24"/>
        <v>0</v>
      </c>
      <c r="W76" s="28" t="s">
        <v>2655</v>
      </c>
    </row>
    <row r="77" spans="1:24" x14ac:dyDescent="0.2">
      <c r="A77" s="48"/>
      <c r="B77" s="68"/>
      <c r="C77" s="49"/>
      <c r="D77" s="50"/>
      <c r="E77" s="50"/>
      <c r="F77" s="50"/>
      <c r="G77" s="51"/>
      <c r="H77" s="52"/>
      <c r="I77" s="49"/>
      <c r="J77" s="50"/>
      <c r="K77" s="50"/>
      <c r="L77" s="53"/>
      <c r="M77" s="53"/>
      <c r="N77" s="53"/>
      <c r="O77" s="53"/>
      <c r="P77" s="53"/>
      <c r="Q77" s="53"/>
      <c r="R77" s="53"/>
      <c r="S77" s="53"/>
      <c r="T77" s="53"/>
      <c r="U77" s="148"/>
      <c r="V77" s="148"/>
      <c r="W77" s="28" t="s">
        <v>2655</v>
      </c>
    </row>
    <row r="78" spans="1:24" ht="24" x14ac:dyDescent="0.2">
      <c r="A78" s="32" t="s">
        <v>279</v>
      </c>
      <c r="B78" s="33" t="s">
        <v>213</v>
      </c>
      <c r="C78" s="33" t="s">
        <v>380</v>
      </c>
      <c r="D78" s="34" t="s">
        <v>381</v>
      </c>
      <c r="E78" s="34"/>
      <c r="F78" s="34" t="s">
        <v>0</v>
      </c>
      <c r="G78" s="38" t="s">
        <v>1</v>
      </c>
      <c r="H78" s="33" t="s">
        <v>2</v>
      </c>
      <c r="I78" s="33" t="s">
        <v>738</v>
      </c>
      <c r="J78" s="34" t="s">
        <v>77</v>
      </c>
      <c r="K78" s="34" t="s">
        <v>3201</v>
      </c>
      <c r="L78" s="34" t="s">
        <v>466</v>
      </c>
      <c r="M78" s="34" t="s">
        <v>467</v>
      </c>
      <c r="N78" s="34" t="s">
        <v>468</v>
      </c>
      <c r="O78" s="34" t="s">
        <v>469</v>
      </c>
      <c r="P78" s="34" t="s">
        <v>470</v>
      </c>
      <c r="Q78" s="34" t="s">
        <v>471</v>
      </c>
      <c r="R78" s="34" t="s">
        <v>472</v>
      </c>
      <c r="S78" s="34" t="s">
        <v>473</v>
      </c>
      <c r="T78" s="34" t="s">
        <v>226</v>
      </c>
      <c r="U78" s="149" t="s">
        <v>3227</v>
      </c>
      <c r="V78" s="149" t="s">
        <v>3228</v>
      </c>
      <c r="W78" s="28" t="s">
        <v>2655</v>
      </c>
    </row>
    <row r="79" spans="1:24" x14ac:dyDescent="0.2">
      <c r="A79" s="87" t="s">
        <v>3210</v>
      </c>
      <c r="B79" s="101" t="str">
        <f>CONCATENATE(F79,"_",G79,"_",E79)</f>
        <v>IMPARATO_MARIA_TERESA_F7</v>
      </c>
      <c r="C79" s="89" t="s">
        <v>454</v>
      </c>
      <c r="D79" s="90" t="s">
        <v>36</v>
      </c>
      <c r="E79" s="90" t="str">
        <f>VLOOKUP(D79,CAT!$E$2:$F$26,2)</f>
        <v>F7</v>
      </c>
      <c r="F79" s="90" t="s">
        <v>378</v>
      </c>
      <c r="G79" s="91" t="s">
        <v>1093</v>
      </c>
      <c r="H79" s="92">
        <v>22957</v>
      </c>
      <c r="I79" s="89" t="s">
        <v>740</v>
      </c>
      <c r="J79" s="90" t="s">
        <v>1169</v>
      </c>
      <c r="K79" s="89">
        <f t="shared" ref="K79:K82" si="25">IF(COUNT(L79:S79)=0,"",COUNT(L79:S79))</f>
        <v>7</v>
      </c>
      <c r="L79" s="93">
        <f>IF(SUMIF(I_TAPPA!A:A,B79,I_TAPPA!P:P)=0,"",SUMIF(I_TAPPA!A:A,B79,I_TAPPA!P:P))</f>
        <v>12</v>
      </c>
      <c r="M79" s="93">
        <f>IF(SUMIF(II_TAPPA!A:A,B79,II_TAPPA!P:P)=0,"",SUMIF(II_TAPPA!A:A,B79,II_TAPPA!P:P))</f>
        <v>12</v>
      </c>
      <c r="N79" s="93">
        <f>IF(SUMIF(III_TAPPA!A:A,B79,III_TAPPA!P:P)=0,"",SUMIF(III_TAPPA!A:A,B79,III_TAPPA!P:P))</f>
        <v>12</v>
      </c>
      <c r="O79" s="93">
        <f>IF(SUMIF(IV_TAPPA!A:A,B79,IV_TAPPA!T:T)=0,"",SUMIF(IV_TAPPA!A:A,B79,IV_TAPPA!T:T))</f>
        <v>10</v>
      </c>
      <c r="P79" s="93">
        <f>IF(SUMIF(V_TAPPA!A:A,B79,V_TAPPA!P:P)=0,"",SUMIF(V_TAPPA!A:A,B79,V_TAPPA!P:P))</f>
        <v>12</v>
      </c>
      <c r="Q79" s="93" t="str">
        <f>IF(SUMIF(VI_TAPPA!A:A,B79,VI_TAPPA!P:P)=0,"",SUMIF(VI_TAPPA!A:A,B79,VI_TAPPA!P:P))</f>
        <v/>
      </c>
      <c r="R79" s="93">
        <f>IF(SUMIF(VII_TAPPA!A:A,B79,VII_TAPPA!P:P)=0,"",SUMIF(VII_TAPPA!A:A,B79,VII_TAPPA!P:P))</f>
        <v>12</v>
      </c>
      <c r="S79" s="93">
        <f>IF(SUMIF(VIII_TAPPA!A:A,B79,VIII_TAPPA!P:P)=0,"",SUMIF(VIII_TAPPA!A:A,B79,VIII_TAPPA!P:P))</f>
        <v>10</v>
      </c>
      <c r="T79" s="93">
        <f>SUM(L79:S79)</f>
        <v>80</v>
      </c>
      <c r="U79" s="93">
        <f t="shared" si="23"/>
        <v>0</v>
      </c>
      <c r="V79" s="93">
        <f t="shared" si="24"/>
        <v>80</v>
      </c>
      <c r="W79" s="28" t="s">
        <v>2655</v>
      </c>
    </row>
    <row r="80" spans="1:24" x14ac:dyDescent="0.2">
      <c r="A80" s="102">
        <v>1</v>
      </c>
      <c r="B80" s="103" t="str">
        <f>CONCATENATE(F80,"_",G80,"_",E80)</f>
        <v>SPIEZIA_ANNA_F7</v>
      </c>
      <c r="C80" s="104" t="s">
        <v>2654</v>
      </c>
      <c r="D80" s="105" t="s">
        <v>36</v>
      </c>
      <c r="E80" s="105" t="s">
        <v>703</v>
      </c>
      <c r="F80" s="105" t="s">
        <v>910</v>
      </c>
      <c r="G80" s="106" t="s">
        <v>99</v>
      </c>
      <c r="H80" s="107"/>
      <c r="I80" s="104" t="s">
        <v>918</v>
      </c>
      <c r="J80" s="105" t="s">
        <v>328</v>
      </c>
      <c r="K80" s="104">
        <f t="shared" si="25"/>
        <v>2</v>
      </c>
      <c r="L80" s="108" t="str">
        <f>IF(SUMIF(I_TAPPA!A:A,B80,I_TAPPA!P:P)=0,"",SUMIF(I_TAPPA!A:A,B80,I_TAPPA!P:P))</f>
        <v/>
      </c>
      <c r="M80" s="108" t="str">
        <f>IF(SUMIF(II_TAPPA!A:A,B80,II_TAPPA!P:P)=0,"",SUMIF(II_TAPPA!A:A,B80,II_TAPPA!P:P))</f>
        <v/>
      </c>
      <c r="N80" s="108" t="str">
        <f>IF(SUMIF(III_TAPPA!A:A,B80,III_TAPPA!P:P)=0,"",SUMIF(III_TAPPA!A:A,B80,III_TAPPA!P:P))</f>
        <v/>
      </c>
      <c r="O80" s="108">
        <f>IF(SUMIF(IV_TAPPA!A:A,B80,IV_TAPPA!T:T)=0,"",SUMIF(IV_TAPPA!A:A,B80,IV_TAPPA!T:T))</f>
        <v>12</v>
      </c>
      <c r="P80" s="108" t="str">
        <f>IF(SUMIF(V_TAPPA!A:A,B80,V_TAPPA!P:P)=0,"",SUMIF(V_TAPPA!A:A,B80,V_TAPPA!P:P))</f>
        <v/>
      </c>
      <c r="Q80" s="108" t="str">
        <f>IF(SUMIF(VI_TAPPA!A:A,B80,VI_TAPPA!P:P)=0,"",SUMIF(VI_TAPPA!A:A,B80,VI_TAPPA!P:P))</f>
        <v/>
      </c>
      <c r="R80" s="108" t="str">
        <f>IF(SUMIF(VII_TAPPA!A:A,B80,VII_TAPPA!P:P)=0,"",SUMIF(VII_TAPPA!A:A,B80,VII_TAPPA!P:P))</f>
        <v/>
      </c>
      <c r="S80" s="108">
        <f>IF(SUMIF(VIII_TAPPA!A:A,B80,VIII_TAPPA!P:P)=0,"",SUMIF(VIII_TAPPA!A:A,B80,VIII_TAPPA!P:P))</f>
        <v>12</v>
      </c>
      <c r="T80" s="108">
        <f>SUM(L80:S80)</f>
        <v>24</v>
      </c>
      <c r="U80" s="108">
        <f t="shared" si="23"/>
        <v>0</v>
      </c>
      <c r="V80" s="108">
        <f t="shared" si="24"/>
        <v>24</v>
      </c>
      <c r="W80" s="28" t="s">
        <v>2655</v>
      </c>
    </row>
    <row r="81" spans="1:23" x14ac:dyDescent="0.2">
      <c r="A81" s="25">
        <f t="shared" ref="A81" si="26">A80+1</f>
        <v>2</v>
      </c>
      <c r="B81" s="67" t="str">
        <f>CONCATENATE(F81,"_",G81,"_",E81)</f>
        <v>GUARENTE_ANNA_F7</v>
      </c>
      <c r="C81" s="22">
        <v>18553</v>
      </c>
      <c r="D81" s="23" t="s">
        <v>36</v>
      </c>
      <c r="E81" s="23" t="str">
        <f>VLOOKUP(D81,CAT!$E$2:$F$26,2)</f>
        <v>F7</v>
      </c>
      <c r="F81" s="23" t="s">
        <v>889</v>
      </c>
      <c r="G81" s="39" t="s">
        <v>99</v>
      </c>
      <c r="H81" s="24">
        <v>22623</v>
      </c>
      <c r="I81" s="22" t="s">
        <v>899</v>
      </c>
      <c r="J81" s="23" t="s">
        <v>900</v>
      </c>
      <c r="K81" s="22" t="str">
        <f t="shared" si="25"/>
        <v/>
      </c>
      <c r="L81" s="26" t="str">
        <f>IF(SUMIF(I_TAPPA!A:A,B81,I_TAPPA!P:P)=0,"",SUMIF(I_TAPPA!A:A,B81,I_TAPPA!P:P))</f>
        <v/>
      </c>
      <c r="M81" s="26" t="str">
        <f>IF(SUMIF(II_TAPPA!A:A,B81,II_TAPPA!P:P)=0,"",SUMIF(II_TAPPA!A:A,B81,II_TAPPA!P:P))</f>
        <v/>
      </c>
      <c r="N81" s="26" t="str">
        <f>IF(SUMIF(III_TAPPA!A:A,B81,III_TAPPA!P:P)=0,"",SUMIF(III_TAPPA!A:A,B81,III_TAPPA!P:P))</f>
        <v/>
      </c>
      <c r="O81" s="26" t="str">
        <f>IF(SUMIF(IV_TAPPA!A:A,B81,IV_TAPPA!T:T)=0,"",SUMIF(IV_TAPPA!A:A,B81,IV_TAPPA!T:T))</f>
        <v/>
      </c>
      <c r="P81" s="26" t="str">
        <f>IF(SUMIF(V_TAPPA!A:A,B81,V_TAPPA!P:P)=0,"",SUMIF(V_TAPPA!A:A,B81,V_TAPPA!P:P))</f>
        <v/>
      </c>
      <c r="Q81" s="26" t="str">
        <f>IF(SUMIF(VI_TAPPA!A:A,B81,VI_TAPPA!P:P)=0,"",SUMIF(VI_TAPPA!A:A,B81,VI_TAPPA!P:P))</f>
        <v/>
      </c>
      <c r="R81" s="26" t="str">
        <f>IF(SUMIF(VII_TAPPA!A:A,B81,VII_TAPPA!P:P)=0,"",SUMIF(VII_TAPPA!A:A,B81,VII_TAPPA!P:P))</f>
        <v/>
      </c>
      <c r="S81" s="26" t="str">
        <f>IF(SUMIF(VIII_TAPPA!A:A,B81,VIII_TAPPA!P:P)=0,"",SUMIF(VIII_TAPPA!A:A,B81,VIII_TAPPA!P:P))</f>
        <v/>
      </c>
      <c r="T81" s="26">
        <f>SUM(L81:S81)</f>
        <v>0</v>
      </c>
      <c r="U81" s="26">
        <f t="shared" si="23"/>
        <v>0</v>
      </c>
      <c r="V81" s="26">
        <f t="shared" si="24"/>
        <v>0</v>
      </c>
      <c r="W81" s="28" t="s">
        <v>2655</v>
      </c>
    </row>
    <row r="82" spans="1:23" x14ac:dyDescent="0.2">
      <c r="A82" s="25">
        <f>A81+1</f>
        <v>3</v>
      </c>
      <c r="B82" s="67" t="str">
        <f>CONCATENATE(F82,"_",G82,"_",E82)</f>
        <v>FALCONE_LUCIA_F7</v>
      </c>
      <c r="C82" s="22" t="s">
        <v>493</v>
      </c>
      <c r="D82" s="23" t="s">
        <v>36</v>
      </c>
      <c r="E82" s="23" t="str">
        <f>VLOOKUP(D82,CAT!$E$2:$F$26,2)</f>
        <v>F7</v>
      </c>
      <c r="F82" s="23" t="s">
        <v>320</v>
      </c>
      <c r="G82" s="39" t="s">
        <v>321</v>
      </c>
      <c r="H82" s="24">
        <v>23293</v>
      </c>
      <c r="I82" s="22" t="s">
        <v>901</v>
      </c>
      <c r="J82" s="23" t="s">
        <v>953</v>
      </c>
      <c r="K82" s="22" t="str">
        <f t="shared" si="25"/>
        <v/>
      </c>
      <c r="L82" s="26" t="str">
        <f>IF(SUMIF(I_TAPPA!A:A,B82,I_TAPPA!P:P)=0,"",SUMIF(I_TAPPA!A:A,B82,I_TAPPA!P:P))</f>
        <v/>
      </c>
      <c r="M82" s="26" t="str">
        <f>IF(SUMIF(II_TAPPA!A:A,B82,II_TAPPA!P:P)=0,"",SUMIF(II_TAPPA!A:A,B82,II_TAPPA!P:P))</f>
        <v/>
      </c>
      <c r="N82" s="26" t="str">
        <f>IF(SUMIF(III_TAPPA!A:A,B82,III_TAPPA!P:P)=0,"",SUMIF(III_TAPPA!A:A,B82,III_TAPPA!P:P))</f>
        <v/>
      </c>
      <c r="O82" s="26" t="str">
        <f>IF(SUMIF(IV_TAPPA!A:A,B82,IV_TAPPA!T:T)=0,"",SUMIF(IV_TAPPA!A:A,B82,IV_TAPPA!T:T))</f>
        <v/>
      </c>
      <c r="P82" s="26" t="str">
        <f>IF(SUMIF(V_TAPPA!A:A,B82,V_TAPPA!P:P)=0,"",SUMIF(V_TAPPA!A:A,B82,V_TAPPA!P:P))</f>
        <v/>
      </c>
      <c r="Q82" s="26" t="str">
        <f>IF(SUMIF(VI_TAPPA!A:A,B82,VI_TAPPA!P:P)=0,"",SUMIF(VI_TAPPA!A:A,B82,VI_TAPPA!P:P))</f>
        <v/>
      </c>
      <c r="R82" s="26" t="str">
        <f>IF(SUMIF(VII_TAPPA!A:A,B82,VII_TAPPA!P:P)=0,"",SUMIF(VII_TAPPA!A:A,B82,VII_TAPPA!P:P))</f>
        <v/>
      </c>
      <c r="S82" s="26" t="str">
        <f>IF(SUMIF(VIII_TAPPA!A:A,B82,VIII_TAPPA!P:P)=0,"",SUMIF(VIII_TAPPA!A:A,B82,VIII_TAPPA!P:P))</f>
        <v/>
      </c>
      <c r="T82" s="26">
        <f>SUM(L82:S82)</f>
        <v>0</v>
      </c>
      <c r="U82" s="26">
        <f t="shared" si="23"/>
        <v>0</v>
      </c>
      <c r="V82" s="26">
        <f t="shared" si="24"/>
        <v>0</v>
      </c>
      <c r="W82" s="28" t="s">
        <v>2655</v>
      </c>
    </row>
    <row r="83" spans="1:23" x14ac:dyDescent="0.2">
      <c r="A83" s="48"/>
      <c r="B83" s="68"/>
      <c r="C83" s="49"/>
      <c r="D83" s="50"/>
      <c r="E83" s="50"/>
      <c r="F83" s="50"/>
      <c r="G83" s="51"/>
      <c r="H83" s="52"/>
      <c r="I83" s="49"/>
      <c r="J83" s="50"/>
      <c r="K83" s="50"/>
      <c r="L83" s="53"/>
      <c r="M83" s="53"/>
      <c r="N83" s="53"/>
      <c r="O83" s="53"/>
      <c r="P83" s="53"/>
      <c r="Q83" s="53"/>
      <c r="R83" s="53"/>
      <c r="S83" s="53"/>
      <c r="T83" s="53"/>
      <c r="U83" s="148"/>
      <c r="V83" s="148"/>
      <c r="W83" s="28" t="s">
        <v>2655</v>
      </c>
    </row>
    <row r="84" spans="1:23" ht="24" x14ac:dyDescent="0.2">
      <c r="A84" s="32" t="s">
        <v>279</v>
      </c>
      <c r="B84" s="33" t="s">
        <v>213</v>
      </c>
      <c r="C84" s="33" t="s">
        <v>380</v>
      </c>
      <c r="D84" s="34" t="s">
        <v>381</v>
      </c>
      <c r="E84" s="34"/>
      <c r="F84" s="34" t="s">
        <v>0</v>
      </c>
      <c r="G84" s="38" t="s">
        <v>1</v>
      </c>
      <c r="H84" s="33" t="s">
        <v>2</v>
      </c>
      <c r="I84" s="33" t="s">
        <v>738</v>
      </c>
      <c r="J84" s="34" t="s">
        <v>77</v>
      </c>
      <c r="K84" s="34" t="s">
        <v>3201</v>
      </c>
      <c r="L84" s="34" t="s">
        <v>466</v>
      </c>
      <c r="M84" s="34" t="s">
        <v>467</v>
      </c>
      <c r="N84" s="34" t="s">
        <v>468</v>
      </c>
      <c r="O84" s="34" t="s">
        <v>469</v>
      </c>
      <c r="P84" s="34" t="s">
        <v>470</v>
      </c>
      <c r="Q84" s="34" t="s">
        <v>471</v>
      </c>
      <c r="R84" s="34" t="s">
        <v>472</v>
      </c>
      <c r="S84" s="34" t="s">
        <v>473</v>
      </c>
      <c r="T84" s="34" t="s">
        <v>226</v>
      </c>
      <c r="U84" s="149" t="s">
        <v>3227</v>
      </c>
      <c r="V84" s="149" t="s">
        <v>3228</v>
      </c>
      <c r="W84" s="28" t="s">
        <v>2655</v>
      </c>
    </row>
    <row r="85" spans="1:23" x14ac:dyDescent="0.2">
      <c r="A85" s="102">
        <v>1</v>
      </c>
      <c r="B85" s="103" t="str">
        <f>CONCATENATE(F85,"_",G85,"_",E85)</f>
        <v>GARGANO_CATERINA_F8</v>
      </c>
      <c r="C85" s="104" t="s">
        <v>832</v>
      </c>
      <c r="D85" s="105" t="s">
        <v>316</v>
      </c>
      <c r="E85" s="105" t="str">
        <f>VLOOKUP(D85,CAT!$E$2:$F$26,2)</f>
        <v>F8</v>
      </c>
      <c r="F85" s="105" t="s">
        <v>317</v>
      </c>
      <c r="G85" s="106" t="s">
        <v>318</v>
      </c>
      <c r="H85" s="107">
        <v>19638</v>
      </c>
      <c r="I85" s="104" t="s">
        <v>901</v>
      </c>
      <c r="J85" s="105" t="s">
        <v>953</v>
      </c>
      <c r="K85" s="104">
        <f>IF(COUNT(L85:S85)=0,"",COUNT(L85:S85))</f>
        <v>1</v>
      </c>
      <c r="L85" s="108" t="str">
        <f>IF(SUMIF(I_TAPPA!A:A,B85,I_TAPPA!P:P)=0,"",SUMIF(I_TAPPA!A:A,B85,I_TAPPA!P:P))</f>
        <v/>
      </c>
      <c r="M85" s="108" t="str">
        <f>IF(SUMIF(II_TAPPA!A:A,B85,II_TAPPA!P:P)=0,"",SUMIF(II_TAPPA!A:A,B85,II_TAPPA!P:P))</f>
        <v/>
      </c>
      <c r="N85" s="108">
        <f>IF(SUMIF(III_TAPPA!A:A,B85,III_TAPPA!P:P)=0,"",SUMIF(III_TAPPA!A:A,B85,III_TAPPA!P:P))</f>
        <v>12</v>
      </c>
      <c r="O85" s="108" t="str">
        <f>IF(SUMIF(IV_TAPPA!A:A,B85,IV_TAPPA!T:T)=0,"",SUMIF(IV_TAPPA!A:A,B85,IV_TAPPA!T:T))</f>
        <v/>
      </c>
      <c r="P85" s="108" t="str">
        <f>IF(SUMIF(V_TAPPA!A:A,B85,V_TAPPA!P:P)=0,"",SUMIF(V_TAPPA!A:A,B85,V_TAPPA!P:P))</f>
        <v/>
      </c>
      <c r="Q85" s="108" t="str">
        <f>IF(SUMIF(VI_TAPPA!A:A,B85,VI_TAPPA!P:P)=0,"",SUMIF(VI_TAPPA!A:A,B85,VI_TAPPA!P:P))</f>
        <v/>
      </c>
      <c r="R85" s="108" t="str">
        <f>IF(SUMIF(VII_TAPPA!A:A,B85,VII_TAPPA!P:P)=0,"",SUMIF(VII_TAPPA!A:A,B85,VII_TAPPA!P:P))</f>
        <v/>
      </c>
      <c r="S85" s="108" t="str">
        <f>IF(SUMIF(VIII_TAPPA!A:A,B85,VIII_TAPPA!P:P)=0,"",SUMIF(VIII_TAPPA!A:A,B85,VIII_TAPPA!P:P))</f>
        <v/>
      </c>
      <c r="T85" s="108">
        <f t="shared" ref="T85" si="27">SUM(L85:S85)</f>
        <v>12</v>
      </c>
      <c r="U85" s="108">
        <f t="shared" si="23"/>
        <v>0</v>
      </c>
      <c r="V85" s="108">
        <f t="shared" si="24"/>
        <v>12</v>
      </c>
      <c r="W85" s="28" t="s">
        <v>2655</v>
      </c>
    </row>
    <row r="86" spans="1:23" x14ac:dyDescent="0.2">
      <c r="A86" s="125"/>
      <c r="B86" s="67"/>
      <c r="C86" s="126"/>
      <c r="D86" s="127"/>
      <c r="E86" s="127"/>
      <c r="F86" s="127"/>
      <c r="G86" s="128"/>
      <c r="H86" s="129"/>
      <c r="I86" s="126"/>
      <c r="J86" s="127"/>
      <c r="K86" s="127"/>
      <c r="L86" s="130"/>
      <c r="M86" s="130"/>
      <c r="N86" s="130"/>
      <c r="O86" s="130"/>
      <c r="P86" s="130"/>
      <c r="Q86" s="130"/>
      <c r="R86" s="130"/>
      <c r="S86" s="130"/>
      <c r="T86" s="130"/>
      <c r="U86" s="148"/>
      <c r="V86" s="148"/>
      <c r="W86" s="28" t="s">
        <v>2655</v>
      </c>
    </row>
    <row r="87" spans="1:23" ht="24" outlineLevel="1" x14ac:dyDescent="0.2">
      <c r="A87" s="121" t="s">
        <v>279</v>
      </c>
      <c r="B87" s="122" t="s">
        <v>213</v>
      </c>
      <c r="C87" s="122" t="s">
        <v>380</v>
      </c>
      <c r="D87" s="123" t="s">
        <v>381</v>
      </c>
      <c r="E87" s="123"/>
      <c r="F87" s="123" t="s">
        <v>0</v>
      </c>
      <c r="G87" s="124" t="s">
        <v>1</v>
      </c>
      <c r="H87" s="122" t="s">
        <v>2</v>
      </c>
      <c r="I87" s="122" t="s">
        <v>738</v>
      </c>
      <c r="J87" s="123" t="s">
        <v>77</v>
      </c>
      <c r="K87" s="123" t="s">
        <v>3201</v>
      </c>
      <c r="L87" s="123" t="s">
        <v>466</v>
      </c>
      <c r="M87" s="123" t="s">
        <v>467</v>
      </c>
      <c r="N87" s="123" t="s">
        <v>468</v>
      </c>
      <c r="O87" s="123" t="s">
        <v>469</v>
      </c>
      <c r="P87" s="123" t="s">
        <v>470</v>
      </c>
      <c r="Q87" s="123" t="s">
        <v>471</v>
      </c>
      <c r="R87" s="123" t="s">
        <v>472</v>
      </c>
      <c r="S87" s="123" t="s">
        <v>473</v>
      </c>
      <c r="T87" s="123" t="s">
        <v>226</v>
      </c>
      <c r="U87" s="149" t="s">
        <v>3227</v>
      </c>
      <c r="V87" s="149" t="s">
        <v>3228</v>
      </c>
      <c r="W87" s="28" t="s">
        <v>2655</v>
      </c>
    </row>
    <row r="88" spans="1:23" outlineLevel="1" x14ac:dyDescent="0.2">
      <c r="A88" s="102">
        <v>1</v>
      </c>
      <c r="B88" s="103" t="str">
        <f t="shared" ref="B88:B98" si="28">CONCATENATE(F88,"_",G88,"_",E88)</f>
        <v>DI_BRIGIDA_ANTONIO_M01</v>
      </c>
      <c r="C88" s="104" t="s">
        <v>562</v>
      </c>
      <c r="D88" s="105" t="s">
        <v>2653</v>
      </c>
      <c r="E88" s="105" t="str">
        <f>VLOOKUP(D88,CAT!$E$2:$F$26,2)</f>
        <v>M01</v>
      </c>
      <c r="F88" s="105" t="s">
        <v>1106</v>
      </c>
      <c r="G88" s="106" t="s">
        <v>22</v>
      </c>
      <c r="H88" s="107">
        <v>37053</v>
      </c>
      <c r="I88" s="104" t="s">
        <v>821</v>
      </c>
      <c r="J88" s="105" t="s">
        <v>1194</v>
      </c>
      <c r="K88" s="104">
        <f t="shared" ref="K88:K98" si="29">IF(COUNT(L88:S88)=0,"",COUNT(L88:S88))</f>
        <v>1</v>
      </c>
      <c r="L88" s="108" t="str">
        <f>IF(SUMIF(I_TAPPA!A:A,B88,I_TAPPA!P:P)=0,"",SUMIF(I_TAPPA!A:A,B88,I_TAPPA!P:P))</f>
        <v/>
      </c>
      <c r="M88" s="108" t="str">
        <f>IF(SUMIF(II_TAPPA!A:A,B88,II_TAPPA!P:P)=0,"",SUMIF(II_TAPPA!A:A,B88,II_TAPPA!P:P))</f>
        <v/>
      </c>
      <c r="N88" s="108" t="str">
        <f>IF(SUMIF(III_TAPPA!A:A,B88,III_TAPPA!P:P)=0,"",SUMIF(III_TAPPA!A:A,B88,III_TAPPA!P:P))</f>
        <v/>
      </c>
      <c r="O88" s="108">
        <f>IF(SUMIF(IV_TAPPA!A:A,B88,IV_TAPPA!T:T)=0,"",SUMIF(IV_TAPPA!A:A,B88,IV_TAPPA!T:T))</f>
        <v>45</v>
      </c>
      <c r="P88" s="108" t="str">
        <f>IF(SUMIF(V_TAPPA!A:A,B88,V_TAPPA!P:P)=0,"",SUMIF(V_TAPPA!A:A,B88,V_TAPPA!P:P))</f>
        <v/>
      </c>
      <c r="Q88" s="108" t="str">
        <f>IF(SUMIF(VI_TAPPA!A:A,B88,VI_TAPPA!P:P)=0,"",SUMIF(VI_TAPPA!A:A,B88,VI_TAPPA!P:P))</f>
        <v/>
      </c>
      <c r="R88" s="108" t="str">
        <f>IF(SUMIF(VII_TAPPA!A:A,B88,VII_TAPPA!P:P)=0,"",SUMIF(VII_TAPPA!A:A,B88,VII_TAPPA!P:P))</f>
        <v/>
      </c>
      <c r="S88" s="108" t="str">
        <f>IF(SUMIF(VIII_TAPPA!A:A,B88,VIII_TAPPA!P:P)=0,"",SUMIF(VIII_TAPPA!A:A,B88,VIII_TAPPA!P:P))</f>
        <v/>
      </c>
      <c r="T88" s="108">
        <f t="shared" ref="T88:T98" si="30">SUM(L88:S88)</f>
        <v>45</v>
      </c>
      <c r="U88" s="108">
        <f t="shared" si="23"/>
        <v>0</v>
      </c>
      <c r="V88" s="108">
        <f t="shared" si="24"/>
        <v>45</v>
      </c>
      <c r="W88" s="28" t="s">
        <v>2655</v>
      </c>
    </row>
    <row r="89" spans="1:23" outlineLevel="1" x14ac:dyDescent="0.2">
      <c r="A89" s="102">
        <f t="shared" ref="A89:A162" si="31">A88+1</f>
        <v>2</v>
      </c>
      <c r="B89" s="103" t="str">
        <f t="shared" si="28"/>
        <v>FONZO_SIMONE_M01</v>
      </c>
      <c r="C89" s="104" t="s">
        <v>582</v>
      </c>
      <c r="D89" s="105" t="s">
        <v>120</v>
      </c>
      <c r="E89" s="105" t="str">
        <f>VLOOKUP(D89,CAT!$E$2:$F$26,2)</f>
        <v>M01</v>
      </c>
      <c r="F89" s="105" t="s">
        <v>344</v>
      </c>
      <c r="G89" s="106" t="s">
        <v>345</v>
      </c>
      <c r="H89" s="107">
        <v>36644</v>
      </c>
      <c r="I89" s="104" t="s">
        <v>821</v>
      </c>
      <c r="J89" s="105" t="s">
        <v>1194</v>
      </c>
      <c r="K89" s="104">
        <f t="shared" si="29"/>
        <v>1</v>
      </c>
      <c r="L89" s="108" t="str">
        <f>IF(SUMIF(I_TAPPA!A:A,B89,I_TAPPA!P:P)=0,"",SUMIF(I_TAPPA!A:A,B89,I_TAPPA!P:P))</f>
        <v/>
      </c>
      <c r="M89" s="108" t="str">
        <f>IF(SUMIF(II_TAPPA!A:A,B89,II_TAPPA!P:P)=0,"",SUMIF(II_TAPPA!A:A,B89,II_TAPPA!P:P))</f>
        <v/>
      </c>
      <c r="N89" s="108" t="str">
        <f>IF(SUMIF(III_TAPPA!A:A,B89,III_TAPPA!P:P)=0,"",SUMIF(III_TAPPA!A:A,B89,III_TAPPA!P:P))</f>
        <v/>
      </c>
      <c r="O89" s="108">
        <f>IF(SUMIF(IV_TAPPA!A:A,B89,IV_TAPPA!T:T)=0,"",SUMIF(IV_TAPPA!A:A,B89,IV_TAPPA!T:T))</f>
        <v>42</v>
      </c>
      <c r="P89" s="108" t="str">
        <f>IF(SUMIF(V_TAPPA!A:A,B89,V_TAPPA!P:P)=0,"",SUMIF(V_TAPPA!A:A,B89,V_TAPPA!P:P))</f>
        <v/>
      </c>
      <c r="Q89" s="108" t="str">
        <f>IF(SUMIF(VI_TAPPA!A:A,B89,VI_TAPPA!P:P)=0,"",SUMIF(VI_TAPPA!A:A,B89,VI_TAPPA!P:P))</f>
        <v/>
      </c>
      <c r="R89" s="108" t="str">
        <f>IF(SUMIF(VII_TAPPA!A:A,B89,VII_TAPPA!P:P)=0,"",SUMIF(VII_TAPPA!A:A,B89,VII_TAPPA!P:P))</f>
        <v/>
      </c>
      <c r="S89" s="108" t="str">
        <f>IF(SUMIF(VIII_TAPPA!A:A,B89,VIII_TAPPA!P:P)=0,"",SUMIF(VIII_TAPPA!A:A,B89,VIII_TAPPA!P:P))</f>
        <v/>
      </c>
      <c r="T89" s="108">
        <f t="shared" si="30"/>
        <v>42</v>
      </c>
      <c r="U89" s="108">
        <f t="shared" si="23"/>
        <v>0</v>
      </c>
      <c r="V89" s="108">
        <f t="shared" si="24"/>
        <v>42</v>
      </c>
      <c r="W89" s="28" t="s">
        <v>2655</v>
      </c>
    </row>
    <row r="90" spans="1:23" outlineLevel="1" x14ac:dyDescent="0.2">
      <c r="A90" s="102">
        <f t="shared" si="31"/>
        <v>3</v>
      </c>
      <c r="B90" s="103" t="str">
        <f t="shared" si="28"/>
        <v>MANZI_DAVIDE_M01</v>
      </c>
      <c r="C90" s="104" t="s">
        <v>624</v>
      </c>
      <c r="D90" s="105" t="s">
        <v>121</v>
      </c>
      <c r="E90" s="105" t="str">
        <f>VLOOKUP(D90,CAT!$E$2:$F$26,2)</f>
        <v>M01</v>
      </c>
      <c r="F90" s="105" t="s">
        <v>148</v>
      </c>
      <c r="G90" s="106" t="s">
        <v>149</v>
      </c>
      <c r="H90" s="107">
        <v>37312</v>
      </c>
      <c r="I90" s="104" t="s">
        <v>821</v>
      </c>
      <c r="J90" s="105" t="s">
        <v>1194</v>
      </c>
      <c r="K90" s="104">
        <f t="shared" si="29"/>
        <v>1</v>
      </c>
      <c r="L90" s="108" t="str">
        <f>IF(SUMIF(I_TAPPA!A:A,B90,I_TAPPA!P:P)=0,"",SUMIF(I_TAPPA!A:A,B90,I_TAPPA!P:P))</f>
        <v/>
      </c>
      <c r="M90" s="108" t="str">
        <f>IF(SUMIF(II_TAPPA!A:A,B90,II_TAPPA!P:P)=0,"",SUMIF(II_TAPPA!A:A,B90,II_TAPPA!P:P))</f>
        <v/>
      </c>
      <c r="N90" s="108" t="str">
        <f>IF(SUMIF(III_TAPPA!A:A,B90,III_TAPPA!P:P)=0,"",SUMIF(III_TAPPA!A:A,B90,III_TAPPA!P:P))</f>
        <v/>
      </c>
      <c r="O90" s="108">
        <f>IF(SUMIF(IV_TAPPA!A:A,B90,IV_TAPPA!T:T)=0,"",SUMIF(IV_TAPPA!A:A,B90,IV_TAPPA!T:T))</f>
        <v>39</v>
      </c>
      <c r="P90" s="108" t="str">
        <f>IF(SUMIF(V_TAPPA!A:A,B90,V_TAPPA!P:P)=0,"",SUMIF(V_TAPPA!A:A,B90,V_TAPPA!P:P))</f>
        <v/>
      </c>
      <c r="Q90" s="108" t="str">
        <f>IF(SUMIF(VI_TAPPA!A:A,B90,VI_TAPPA!P:P)=0,"",SUMIF(VI_TAPPA!A:A,B90,VI_TAPPA!P:P))</f>
        <v/>
      </c>
      <c r="R90" s="108" t="str">
        <f>IF(SUMIF(VII_TAPPA!A:A,B90,VII_TAPPA!P:P)=0,"",SUMIF(VII_TAPPA!A:A,B90,VII_TAPPA!P:P))</f>
        <v/>
      </c>
      <c r="S90" s="108" t="str">
        <f>IF(SUMIF(VIII_TAPPA!A:A,B90,VIII_TAPPA!P:P)=0,"",SUMIF(VIII_TAPPA!A:A,B90,VIII_TAPPA!P:P))</f>
        <v/>
      </c>
      <c r="T90" s="108">
        <f t="shared" si="30"/>
        <v>39</v>
      </c>
      <c r="U90" s="108">
        <f t="shared" si="23"/>
        <v>0</v>
      </c>
      <c r="V90" s="108">
        <f t="shared" si="24"/>
        <v>39</v>
      </c>
      <c r="W90" s="28" t="s">
        <v>2655</v>
      </c>
    </row>
    <row r="91" spans="1:23" outlineLevel="1" x14ac:dyDescent="0.2">
      <c r="A91" s="102">
        <f>A90+1</f>
        <v>4</v>
      </c>
      <c r="B91" s="103" t="str">
        <f t="shared" si="28"/>
        <v>DE_LUCIA_GIUSEPPE_M01</v>
      </c>
      <c r="C91" s="104" t="s">
        <v>784</v>
      </c>
      <c r="D91" s="105" t="s">
        <v>121</v>
      </c>
      <c r="E91" s="105" t="str">
        <f>VLOOKUP(D91,CAT!$E$2:$F$26,2)</f>
        <v>M01</v>
      </c>
      <c r="F91" s="105" t="s">
        <v>1103</v>
      </c>
      <c r="G91" s="106" t="s">
        <v>21</v>
      </c>
      <c r="H91" s="107">
        <v>37261</v>
      </c>
      <c r="I91" s="104" t="s">
        <v>821</v>
      </c>
      <c r="J91" s="105" t="s">
        <v>1194</v>
      </c>
      <c r="K91" s="104">
        <f t="shared" si="29"/>
        <v>1</v>
      </c>
      <c r="L91" s="108" t="str">
        <f>IF(SUMIF(I_TAPPA!A:A,B91,I_TAPPA!P:P)=0,"",SUMIF(I_TAPPA!A:A,B91,I_TAPPA!P:P))</f>
        <v/>
      </c>
      <c r="M91" s="108" t="str">
        <f>IF(SUMIF(II_TAPPA!A:A,B91,II_TAPPA!P:P)=0,"",SUMIF(II_TAPPA!A:A,B91,II_TAPPA!P:P))</f>
        <v/>
      </c>
      <c r="N91" s="108" t="str">
        <f>IF(SUMIF(III_TAPPA!A:A,B91,III_TAPPA!P:P)=0,"",SUMIF(III_TAPPA!A:A,B91,III_TAPPA!P:P))</f>
        <v/>
      </c>
      <c r="O91" s="108">
        <f>IF(SUMIF(IV_TAPPA!A:A,B91,IV_TAPPA!T:T)=0,"",SUMIF(IV_TAPPA!A:A,B91,IV_TAPPA!T:T))</f>
        <v>37</v>
      </c>
      <c r="P91" s="108" t="str">
        <f>IF(SUMIF(V_TAPPA!A:A,B91,V_TAPPA!P:P)=0,"",SUMIF(V_TAPPA!A:A,B91,V_TAPPA!P:P))</f>
        <v/>
      </c>
      <c r="Q91" s="108" t="str">
        <f>IF(SUMIF(VI_TAPPA!A:A,B91,VI_TAPPA!P:P)=0,"",SUMIF(VI_TAPPA!A:A,B91,VI_TAPPA!P:P))</f>
        <v/>
      </c>
      <c r="R91" s="108" t="str">
        <f>IF(SUMIF(VII_TAPPA!A:A,B91,VII_TAPPA!P:P)=0,"",SUMIF(VII_TAPPA!A:A,B91,VII_TAPPA!P:P))</f>
        <v/>
      </c>
      <c r="S91" s="108" t="str">
        <f>IF(SUMIF(VIII_TAPPA!A:A,B91,VIII_TAPPA!P:P)=0,"",SUMIF(VIII_TAPPA!A:A,B91,VIII_TAPPA!P:P))</f>
        <v/>
      </c>
      <c r="T91" s="108">
        <f t="shared" si="30"/>
        <v>37</v>
      </c>
      <c r="U91" s="108">
        <f t="shared" si="23"/>
        <v>0</v>
      </c>
      <c r="V91" s="108">
        <f t="shared" si="24"/>
        <v>37</v>
      </c>
      <c r="W91" s="28" t="s">
        <v>2655</v>
      </c>
    </row>
    <row r="92" spans="1:23" outlineLevel="1" x14ac:dyDescent="0.2">
      <c r="A92" s="25">
        <f>A91+1</f>
        <v>5</v>
      </c>
      <c r="B92" s="67" t="str">
        <f t="shared" si="28"/>
        <v>MICCO_GIULIO_M01</v>
      </c>
      <c r="C92" s="22" t="s">
        <v>927</v>
      </c>
      <c r="D92" s="23" t="s">
        <v>916</v>
      </c>
      <c r="E92" s="23" t="str">
        <f>VLOOKUP(D92,CAT!$E$2:$F$26,2)</f>
        <v>M01</v>
      </c>
      <c r="F92" s="23" t="s">
        <v>113</v>
      </c>
      <c r="G92" s="39" t="s">
        <v>904</v>
      </c>
      <c r="H92" s="24">
        <v>36648</v>
      </c>
      <c r="I92" s="22" t="s">
        <v>918</v>
      </c>
      <c r="J92" s="23" t="s">
        <v>328</v>
      </c>
      <c r="K92" s="22" t="str">
        <f t="shared" si="29"/>
        <v/>
      </c>
      <c r="L92" s="26" t="str">
        <f>IF(SUMIF(I_TAPPA!A:A,B92,I_TAPPA!P:P)=0,"",SUMIF(I_TAPPA!A:A,B92,I_TAPPA!P:P))</f>
        <v/>
      </c>
      <c r="M92" s="26" t="str">
        <f>IF(SUMIF(II_TAPPA!A:A,B92,II_TAPPA!P:P)=0,"",SUMIF(II_TAPPA!A:A,B92,II_TAPPA!P:P))</f>
        <v/>
      </c>
      <c r="N92" s="26" t="str">
        <f>IF(SUMIF(III_TAPPA!A:A,B92,III_TAPPA!P:P)=0,"",SUMIF(III_TAPPA!A:A,B92,III_TAPPA!P:P))</f>
        <v/>
      </c>
      <c r="O92" s="26" t="str">
        <f>IF(SUMIF(IV_TAPPA!A:A,B92,IV_TAPPA!T:T)=0,"",SUMIF(IV_TAPPA!A:A,B92,IV_TAPPA!T:T))</f>
        <v/>
      </c>
      <c r="P92" s="26" t="str">
        <f>IF(SUMIF(V_TAPPA!A:A,B92,V_TAPPA!P:P)=0,"",SUMIF(V_TAPPA!A:A,B92,V_TAPPA!P:P))</f>
        <v/>
      </c>
      <c r="Q92" s="26" t="str">
        <f>IF(SUMIF(VI_TAPPA!A:A,B92,VI_TAPPA!P:P)=0,"",SUMIF(VI_TAPPA!A:A,B92,VI_TAPPA!P:P))</f>
        <v/>
      </c>
      <c r="R92" s="26" t="str">
        <f>IF(SUMIF(VII_TAPPA!A:A,B92,VII_TAPPA!P:P)=0,"",SUMIF(VII_TAPPA!A:A,B92,VII_TAPPA!P:P))</f>
        <v/>
      </c>
      <c r="S92" s="26" t="str">
        <f>IF(SUMIF(VIII_TAPPA!A:A,B92,VIII_TAPPA!P:P)=0,"",SUMIF(VIII_TAPPA!A:A,B92,VIII_TAPPA!P:P))</f>
        <v/>
      </c>
      <c r="T92" s="26">
        <f t="shared" si="30"/>
        <v>0</v>
      </c>
      <c r="U92" s="26">
        <f t="shared" si="23"/>
        <v>0</v>
      </c>
      <c r="V92" s="26">
        <f t="shared" si="24"/>
        <v>0</v>
      </c>
      <c r="W92" s="28" t="s">
        <v>2655</v>
      </c>
    </row>
    <row r="93" spans="1:23" outlineLevel="1" x14ac:dyDescent="0.2">
      <c r="A93" s="25">
        <f t="shared" si="31"/>
        <v>6</v>
      </c>
      <c r="B93" s="67" t="str">
        <f t="shared" si="28"/>
        <v>STEFANUCCI_GIULIA_M01</v>
      </c>
      <c r="C93" s="22" t="s">
        <v>936</v>
      </c>
      <c r="D93" s="23" t="s">
        <v>916</v>
      </c>
      <c r="E93" s="23" t="str">
        <f>VLOOKUP(D93,CAT!$E$2:$F$26,2)</f>
        <v>M01</v>
      </c>
      <c r="F93" s="23" t="s">
        <v>913</v>
      </c>
      <c r="G93" s="39" t="s">
        <v>914</v>
      </c>
      <c r="H93" s="24"/>
      <c r="I93" s="22" t="s">
        <v>918</v>
      </c>
      <c r="J93" s="23" t="s">
        <v>328</v>
      </c>
      <c r="K93" s="22" t="str">
        <f t="shared" si="29"/>
        <v/>
      </c>
      <c r="L93" s="26" t="str">
        <f>IF(SUMIF(I_TAPPA!A:A,B93,I_TAPPA!P:P)=0,"",SUMIF(I_TAPPA!A:A,B93,I_TAPPA!P:P))</f>
        <v/>
      </c>
      <c r="M93" s="26" t="str">
        <f>IF(SUMIF(II_TAPPA!A:A,B93,II_TAPPA!P:P)=0,"",SUMIF(II_TAPPA!A:A,B93,II_TAPPA!P:P))</f>
        <v/>
      </c>
      <c r="N93" s="26" t="str">
        <f>IF(SUMIF(III_TAPPA!A:A,B93,III_TAPPA!P:P)=0,"",SUMIF(III_TAPPA!A:A,B93,III_TAPPA!P:P))</f>
        <v/>
      </c>
      <c r="O93" s="26" t="str">
        <f>IF(SUMIF(IV_TAPPA!A:A,B93,IV_TAPPA!T:T)=0,"",SUMIF(IV_TAPPA!A:A,B93,IV_TAPPA!T:T))</f>
        <v/>
      </c>
      <c r="P93" s="26" t="str">
        <f>IF(SUMIF(V_TAPPA!A:A,B93,V_TAPPA!P:P)=0,"",SUMIF(V_TAPPA!A:A,B93,V_TAPPA!P:P))</f>
        <v/>
      </c>
      <c r="Q93" s="26" t="str">
        <f>IF(SUMIF(VI_TAPPA!A:A,B93,VI_TAPPA!P:P)=0,"",SUMIF(VI_TAPPA!A:A,B93,VI_TAPPA!P:P))</f>
        <v/>
      </c>
      <c r="R93" s="26" t="str">
        <f>IF(SUMIF(VII_TAPPA!A:A,B93,VII_TAPPA!P:P)=0,"",SUMIF(VII_TAPPA!A:A,B93,VII_TAPPA!P:P))</f>
        <v/>
      </c>
      <c r="S93" s="26" t="str">
        <f>IF(SUMIF(VIII_TAPPA!A:A,B93,VIII_TAPPA!P:P)=0,"",SUMIF(VIII_TAPPA!A:A,B93,VIII_TAPPA!P:P))</f>
        <v/>
      </c>
      <c r="T93" s="26">
        <f t="shared" si="30"/>
        <v>0</v>
      </c>
      <c r="U93" s="26">
        <f t="shared" si="23"/>
        <v>0</v>
      </c>
      <c r="V93" s="26">
        <f t="shared" si="24"/>
        <v>0</v>
      </c>
      <c r="W93" s="28" t="s">
        <v>2655</v>
      </c>
    </row>
    <row r="94" spans="1:23" outlineLevel="1" x14ac:dyDescent="0.2">
      <c r="A94" s="25">
        <f t="shared" si="31"/>
        <v>7</v>
      </c>
      <c r="B94" s="67" t="str">
        <f t="shared" si="28"/>
        <v>CAROFANO_VALENTINO_M01</v>
      </c>
      <c r="C94" s="22" t="s">
        <v>545</v>
      </c>
      <c r="D94" s="23" t="s">
        <v>120</v>
      </c>
      <c r="E94" s="23" t="str">
        <f>VLOOKUP(D94,CAT!$E$2:$F$26,2)</f>
        <v>M01</v>
      </c>
      <c r="F94" s="23" t="s">
        <v>546</v>
      </c>
      <c r="G94" s="39" t="s">
        <v>339</v>
      </c>
      <c r="H94" s="24">
        <v>36777</v>
      </c>
      <c r="I94" s="22" t="s">
        <v>821</v>
      </c>
      <c r="J94" s="23" t="s">
        <v>1194</v>
      </c>
      <c r="K94" s="22" t="str">
        <f t="shared" si="29"/>
        <v/>
      </c>
      <c r="L94" s="26" t="str">
        <f>IF(SUMIF(I_TAPPA!A:A,B94,I_TAPPA!P:P)=0,"",SUMIF(I_TAPPA!A:A,B94,I_TAPPA!P:P))</f>
        <v/>
      </c>
      <c r="M94" s="26" t="str">
        <f>IF(SUMIF(II_TAPPA!A:A,B94,II_TAPPA!P:P)=0,"",SUMIF(II_TAPPA!A:A,B94,II_TAPPA!P:P))</f>
        <v/>
      </c>
      <c r="N94" s="26" t="str">
        <f>IF(SUMIF(III_TAPPA!A:A,B94,III_TAPPA!P:P)=0,"",SUMIF(III_TAPPA!A:A,B94,III_TAPPA!P:P))</f>
        <v/>
      </c>
      <c r="O94" s="26" t="str">
        <f>IF(SUMIF(IV_TAPPA!A:A,B94,IV_TAPPA!T:T)=0,"",SUMIF(IV_TAPPA!A:A,B94,IV_TAPPA!T:T))</f>
        <v/>
      </c>
      <c r="P94" s="26" t="str">
        <f>IF(SUMIF(V_TAPPA!A:A,B94,V_TAPPA!P:P)=0,"",SUMIF(V_TAPPA!A:A,B94,V_TAPPA!P:P))</f>
        <v/>
      </c>
      <c r="Q94" s="26" t="str">
        <f>IF(SUMIF(VI_TAPPA!A:A,B94,VI_TAPPA!P:P)=0,"",SUMIF(VI_TAPPA!A:A,B94,VI_TAPPA!P:P))</f>
        <v/>
      </c>
      <c r="R94" s="26" t="str">
        <f>IF(SUMIF(VII_TAPPA!A:A,B94,VII_TAPPA!P:P)=0,"",SUMIF(VII_TAPPA!A:A,B94,VII_TAPPA!P:P))</f>
        <v/>
      </c>
      <c r="S94" s="26" t="str">
        <f>IF(SUMIF(VIII_TAPPA!A:A,B94,VIII_TAPPA!P:P)=0,"",SUMIF(VIII_TAPPA!A:A,B94,VIII_TAPPA!P:P))</f>
        <v/>
      </c>
      <c r="T94" s="26">
        <f t="shared" si="30"/>
        <v>0</v>
      </c>
      <c r="U94" s="26">
        <f t="shared" si="23"/>
        <v>0</v>
      </c>
      <c r="V94" s="26">
        <f t="shared" si="24"/>
        <v>0</v>
      </c>
      <c r="W94" s="28" t="s">
        <v>2655</v>
      </c>
    </row>
    <row r="95" spans="1:23" outlineLevel="1" x14ac:dyDescent="0.2">
      <c r="A95" s="25">
        <f t="shared" si="31"/>
        <v>8</v>
      </c>
      <c r="B95" s="67" t="str">
        <f t="shared" si="28"/>
        <v>DI_MEO_NICOLA_M01</v>
      </c>
      <c r="C95" s="22" t="s">
        <v>785</v>
      </c>
      <c r="D95" s="23" t="s">
        <v>120</v>
      </c>
      <c r="E95" s="23" t="str">
        <f>VLOOKUP(D95,CAT!$E$2:$F$26,2)</f>
        <v>M01</v>
      </c>
      <c r="F95" s="23" t="s">
        <v>1109</v>
      </c>
      <c r="G95" s="39" t="s">
        <v>46</v>
      </c>
      <c r="H95" s="24">
        <v>37082</v>
      </c>
      <c r="I95" s="22" t="s">
        <v>821</v>
      </c>
      <c r="J95" s="23" t="s">
        <v>1194</v>
      </c>
      <c r="K95" s="22" t="str">
        <f t="shared" si="29"/>
        <v/>
      </c>
      <c r="L95" s="26" t="str">
        <f>IF(SUMIF(I_TAPPA!A:A,B95,I_TAPPA!P:P)=0,"",SUMIF(I_TAPPA!A:A,B95,I_TAPPA!P:P))</f>
        <v/>
      </c>
      <c r="M95" s="26" t="str">
        <f>IF(SUMIF(II_TAPPA!A:A,B95,II_TAPPA!P:P)=0,"",SUMIF(II_TAPPA!A:A,B95,II_TAPPA!P:P))</f>
        <v/>
      </c>
      <c r="N95" s="26" t="str">
        <f>IF(SUMIF(III_TAPPA!A:A,B95,III_TAPPA!P:P)=0,"",SUMIF(III_TAPPA!A:A,B95,III_TAPPA!P:P))</f>
        <v/>
      </c>
      <c r="O95" s="26" t="str">
        <f>IF(SUMIF(IV_TAPPA!A:A,B95,IV_TAPPA!T:T)=0,"",SUMIF(IV_TAPPA!A:A,B95,IV_TAPPA!T:T))</f>
        <v/>
      </c>
      <c r="P95" s="26" t="str">
        <f>IF(SUMIF(V_TAPPA!A:A,B95,V_TAPPA!P:P)=0,"",SUMIF(V_TAPPA!A:A,B95,V_TAPPA!P:P))</f>
        <v/>
      </c>
      <c r="Q95" s="26" t="str">
        <f>IF(SUMIF(VI_TAPPA!A:A,B95,VI_TAPPA!P:P)=0,"",SUMIF(VI_TAPPA!A:A,B95,VI_TAPPA!P:P))</f>
        <v/>
      </c>
      <c r="R95" s="26" t="str">
        <f>IF(SUMIF(VII_TAPPA!A:A,B95,VII_TAPPA!P:P)=0,"",SUMIF(VII_TAPPA!A:A,B95,VII_TAPPA!P:P))</f>
        <v/>
      </c>
      <c r="S95" s="26" t="str">
        <f>IF(SUMIF(VIII_TAPPA!A:A,B95,VIII_TAPPA!P:P)=0,"",SUMIF(VIII_TAPPA!A:A,B95,VIII_TAPPA!P:P))</f>
        <v/>
      </c>
      <c r="T95" s="26">
        <f t="shared" si="30"/>
        <v>0</v>
      </c>
      <c r="U95" s="26">
        <f t="shared" si="23"/>
        <v>0</v>
      </c>
      <c r="V95" s="26">
        <f t="shared" si="24"/>
        <v>0</v>
      </c>
      <c r="W95" s="28" t="s">
        <v>2655</v>
      </c>
    </row>
    <row r="96" spans="1:23" outlineLevel="1" x14ac:dyDescent="0.2">
      <c r="A96" s="25">
        <f t="shared" si="31"/>
        <v>9</v>
      </c>
      <c r="B96" s="67" t="str">
        <f t="shared" si="28"/>
        <v>GIORGIONE_DANTE_M01</v>
      </c>
      <c r="C96" s="22" t="s">
        <v>796</v>
      </c>
      <c r="D96" s="23" t="s">
        <v>120</v>
      </c>
      <c r="E96" s="23" t="str">
        <f>VLOOKUP(D96,CAT!$E$2:$F$26,2)</f>
        <v>M01</v>
      </c>
      <c r="F96" s="23" t="s">
        <v>139</v>
      </c>
      <c r="G96" s="39" t="s">
        <v>797</v>
      </c>
      <c r="H96" s="24">
        <v>36575</v>
      </c>
      <c r="I96" s="22" t="s">
        <v>821</v>
      </c>
      <c r="J96" s="23" t="s">
        <v>1194</v>
      </c>
      <c r="K96" s="22" t="str">
        <f t="shared" si="29"/>
        <v/>
      </c>
      <c r="L96" s="26" t="str">
        <f>IF(SUMIF(I_TAPPA!A:A,B96,I_TAPPA!P:P)=0,"",SUMIF(I_TAPPA!A:A,B96,I_TAPPA!P:P))</f>
        <v/>
      </c>
      <c r="M96" s="26" t="str">
        <f>IF(SUMIF(II_TAPPA!A:A,B96,II_TAPPA!P:P)=0,"",SUMIF(II_TAPPA!A:A,B96,II_TAPPA!P:P))</f>
        <v/>
      </c>
      <c r="N96" s="26" t="str">
        <f>IF(SUMIF(III_TAPPA!A:A,B96,III_TAPPA!P:P)=0,"",SUMIF(III_TAPPA!A:A,B96,III_TAPPA!P:P))</f>
        <v/>
      </c>
      <c r="O96" s="26" t="str">
        <f>IF(SUMIF(IV_TAPPA!A:A,B96,IV_TAPPA!T:T)=0,"",SUMIF(IV_TAPPA!A:A,B96,IV_TAPPA!T:T))</f>
        <v/>
      </c>
      <c r="P96" s="26" t="str">
        <f>IF(SUMIF(V_TAPPA!A:A,B96,V_TAPPA!P:P)=0,"",SUMIF(V_TAPPA!A:A,B96,V_TAPPA!P:P))</f>
        <v/>
      </c>
      <c r="Q96" s="26" t="str">
        <f>IF(SUMIF(VI_TAPPA!A:A,B96,VI_TAPPA!P:P)=0,"",SUMIF(VI_TAPPA!A:A,B96,VI_TAPPA!P:P))</f>
        <v/>
      </c>
      <c r="R96" s="26" t="str">
        <f>IF(SUMIF(VII_TAPPA!A:A,B96,VII_TAPPA!P:P)=0,"",SUMIF(VII_TAPPA!A:A,B96,VII_TAPPA!P:P))</f>
        <v/>
      </c>
      <c r="S96" s="26" t="str">
        <f>IF(SUMIF(VIII_TAPPA!A:A,B96,VIII_TAPPA!P:P)=0,"",SUMIF(VIII_TAPPA!A:A,B96,VIII_TAPPA!P:P))</f>
        <v/>
      </c>
      <c r="T96" s="26">
        <f t="shared" si="30"/>
        <v>0</v>
      </c>
      <c r="U96" s="26">
        <f t="shared" si="23"/>
        <v>0</v>
      </c>
      <c r="V96" s="26">
        <f t="shared" si="24"/>
        <v>0</v>
      </c>
      <c r="W96" s="28" t="s">
        <v>2655</v>
      </c>
    </row>
    <row r="97" spans="1:24" outlineLevel="1" x14ac:dyDescent="0.2">
      <c r="A97" s="25">
        <f t="shared" si="31"/>
        <v>10</v>
      </c>
      <c r="B97" s="67" t="str">
        <f t="shared" si="28"/>
        <v>IANNIELLO_FILIPPO_M01</v>
      </c>
      <c r="C97" s="22" t="s">
        <v>604</v>
      </c>
      <c r="D97" s="23" t="s">
        <v>120</v>
      </c>
      <c r="E97" s="23" t="str">
        <f>VLOOKUP(D97,CAT!$E$2:$F$26,2)</f>
        <v>M01</v>
      </c>
      <c r="F97" s="23" t="s">
        <v>277</v>
      </c>
      <c r="G97" s="39" t="s">
        <v>147</v>
      </c>
      <c r="H97" s="24">
        <v>36927</v>
      </c>
      <c r="I97" s="22" t="s">
        <v>821</v>
      </c>
      <c r="J97" s="23" t="s">
        <v>1194</v>
      </c>
      <c r="K97" s="22" t="str">
        <f t="shared" si="29"/>
        <v/>
      </c>
      <c r="L97" s="26" t="str">
        <f>IF(SUMIF(I_TAPPA!A:A,B97,I_TAPPA!P:P)=0,"",SUMIF(I_TAPPA!A:A,B97,I_TAPPA!P:P))</f>
        <v/>
      </c>
      <c r="M97" s="26" t="str">
        <f>IF(SUMIF(II_TAPPA!A:A,B97,II_TAPPA!P:P)=0,"",SUMIF(II_TAPPA!A:A,B97,II_TAPPA!P:P))</f>
        <v/>
      </c>
      <c r="N97" s="26" t="str">
        <f>IF(SUMIF(III_TAPPA!A:A,B97,III_TAPPA!P:P)=0,"",SUMIF(III_TAPPA!A:A,B97,III_TAPPA!P:P))</f>
        <v/>
      </c>
      <c r="O97" s="26" t="str">
        <f>IF(SUMIF(IV_TAPPA!A:A,B97,IV_TAPPA!T:T)=0,"",SUMIF(IV_TAPPA!A:A,B97,IV_TAPPA!T:T))</f>
        <v/>
      </c>
      <c r="P97" s="26" t="str">
        <f>IF(SUMIF(V_TAPPA!A:A,B97,V_TAPPA!P:P)=0,"",SUMIF(V_TAPPA!A:A,B97,V_TAPPA!P:P))</f>
        <v/>
      </c>
      <c r="Q97" s="26" t="str">
        <f>IF(SUMIF(VI_TAPPA!A:A,B97,VI_TAPPA!P:P)=0,"",SUMIF(VI_TAPPA!A:A,B97,VI_TAPPA!P:P))</f>
        <v/>
      </c>
      <c r="R97" s="26" t="str">
        <f>IF(SUMIF(VII_TAPPA!A:A,B97,VII_TAPPA!P:P)=0,"",SUMIF(VII_TAPPA!A:A,B97,VII_TAPPA!P:P))</f>
        <v/>
      </c>
      <c r="S97" s="26" t="str">
        <f>IF(SUMIF(VIII_TAPPA!A:A,B97,VIII_TAPPA!P:P)=0,"",SUMIF(VIII_TAPPA!A:A,B97,VIII_TAPPA!P:P))</f>
        <v/>
      </c>
      <c r="T97" s="26">
        <f t="shared" si="30"/>
        <v>0</v>
      </c>
      <c r="U97" s="26">
        <f t="shared" si="23"/>
        <v>0</v>
      </c>
      <c r="V97" s="26">
        <f t="shared" si="24"/>
        <v>0</v>
      </c>
      <c r="W97" s="28" t="s">
        <v>2655</v>
      </c>
    </row>
    <row r="98" spans="1:24" outlineLevel="1" x14ac:dyDescent="0.2">
      <c r="A98" s="25">
        <f t="shared" si="31"/>
        <v>11</v>
      </c>
      <c r="B98" s="67" t="str">
        <f t="shared" si="28"/>
        <v>PACELLI_ANTONIO_M01</v>
      </c>
      <c r="C98" s="22" t="s">
        <v>645</v>
      </c>
      <c r="D98" s="23" t="s">
        <v>120</v>
      </c>
      <c r="E98" s="23" t="str">
        <f>VLOOKUP(D98,CAT!$E$2:$F$26,2)</f>
        <v>M01</v>
      </c>
      <c r="F98" s="23" t="s">
        <v>646</v>
      </c>
      <c r="G98" s="39" t="s">
        <v>22</v>
      </c>
      <c r="H98" s="24">
        <v>37207</v>
      </c>
      <c r="I98" s="22" t="s">
        <v>821</v>
      </c>
      <c r="J98" s="23" t="s">
        <v>1194</v>
      </c>
      <c r="K98" s="22" t="str">
        <f t="shared" si="29"/>
        <v/>
      </c>
      <c r="L98" s="26" t="str">
        <f>IF(SUMIF(I_TAPPA!A:A,B98,I_TAPPA!P:P)=0,"",SUMIF(I_TAPPA!A:A,B98,I_TAPPA!P:P))</f>
        <v/>
      </c>
      <c r="M98" s="26" t="str">
        <f>IF(SUMIF(II_TAPPA!A:A,B98,II_TAPPA!P:P)=0,"",SUMIF(II_TAPPA!A:A,B98,II_TAPPA!P:P))</f>
        <v/>
      </c>
      <c r="N98" s="26" t="str">
        <f>IF(SUMIF(III_TAPPA!A:A,B98,III_TAPPA!P:P)=0,"",SUMIF(III_TAPPA!A:A,B98,III_TAPPA!P:P))</f>
        <v/>
      </c>
      <c r="O98" s="26" t="str">
        <f>IF(SUMIF(IV_TAPPA!A:A,B98,IV_TAPPA!T:T)=0,"",SUMIF(IV_TAPPA!A:A,B98,IV_TAPPA!T:T))</f>
        <v/>
      </c>
      <c r="P98" s="26" t="str">
        <f>IF(SUMIF(V_TAPPA!A:A,B98,V_TAPPA!P:P)=0,"",SUMIF(V_TAPPA!A:A,B98,V_TAPPA!P:P))</f>
        <v/>
      </c>
      <c r="Q98" s="26" t="str">
        <f>IF(SUMIF(VI_TAPPA!A:A,B98,VI_TAPPA!P:P)=0,"",SUMIF(VI_TAPPA!A:A,B98,VI_TAPPA!P:P))</f>
        <v/>
      </c>
      <c r="R98" s="26" t="str">
        <f>IF(SUMIF(VII_TAPPA!A:A,B98,VII_TAPPA!P:P)=0,"",SUMIF(VII_TAPPA!A:A,B98,VII_TAPPA!P:P))</f>
        <v/>
      </c>
      <c r="S98" s="26" t="str">
        <f>IF(SUMIF(VIII_TAPPA!A:A,B98,VIII_TAPPA!P:P)=0,"",SUMIF(VIII_TAPPA!A:A,B98,VIII_TAPPA!P:P))</f>
        <v/>
      </c>
      <c r="T98" s="26">
        <f t="shared" si="30"/>
        <v>0</v>
      </c>
      <c r="U98" s="26">
        <f t="shared" si="23"/>
        <v>0</v>
      </c>
      <c r="V98" s="26">
        <f t="shared" si="24"/>
        <v>0</v>
      </c>
      <c r="W98" s="28" t="s">
        <v>2655</v>
      </c>
    </row>
    <row r="99" spans="1:24" outlineLevel="1" x14ac:dyDescent="0.2">
      <c r="A99" s="48"/>
      <c r="B99" s="68"/>
      <c r="C99" s="49"/>
      <c r="D99" s="50"/>
      <c r="E99" s="50"/>
      <c r="F99" s="50"/>
      <c r="G99" s="51"/>
      <c r="H99" s="52"/>
      <c r="I99" s="49"/>
      <c r="J99" s="50"/>
      <c r="K99" s="50"/>
      <c r="L99" s="53"/>
      <c r="M99" s="53"/>
      <c r="N99" s="53"/>
      <c r="O99" s="53"/>
      <c r="P99" s="53"/>
      <c r="Q99" s="53"/>
      <c r="R99" s="53"/>
      <c r="S99" s="53"/>
      <c r="T99" s="53"/>
      <c r="U99" s="148"/>
      <c r="V99" s="148"/>
      <c r="W99" s="28" t="s">
        <v>2655</v>
      </c>
    </row>
    <row r="100" spans="1:24" ht="24" outlineLevel="1" x14ac:dyDescent="0.2">
      <c r="A100" s="32" t="s">
        <v>279</v>
      </c>
      <c r="B100" s="33" t="s">
        <v>213</v>
      </c>
      <c r="C100" s="33" t="s">
        <v>380</v>
      </c>
      <c r="D100" s="34" t="s">
        <v>381</v>
      </c>
      <c r="E100" s="34"/>
      <c r="F100" s="34" t="s">
        <v>0</v>
      </c>
      <c r="G100" s="38" t="s">
        <v>1</v>
      </c>
      <c r="H100" s="33" t="s">
        <v>2</v>
      </c>
      <c r="I100" s="33" t="s">
        <v>738</v>
      </c>
      <c r="J100" s="34" t="s">
        <v>77</v>
      </c>
      <c r="K100" s="34" t="s">
        <v>3201</v>
      </c>
      <c r="L100" s="34" t="s">
        <v>466</v>
      </c>
      <c r="M100" s="34" t="s">
        <v>467</v>
      </c>
      <c r="N100" s="34" t="s">
        <v>468</v>
      </c>
      <c r="O100" s="34" t="s">
        <v>469</v>
      </c>
      <c r="P100" s="34" t="s">
        <v>470</v>
      </c>
      <c r="Q100" s="34" t="s">
        <v>471</v>
      </c>
      <c r="R100" s="34" t="s">
        <v>472</v>
      </c>
      <c r="S100" s="34" t="s">
        <v>473</v>
      </c>
      <c r="T100" s="34" t="s">
        <v>226</v>
      </c>
      <c r="U100" s="149" t="s">
        <v>3227</v>
      </c>
      <c r="V100" s="149" t="s">
        <v>3228</v>
      </c>
      <c r="W100" s="28" t="s">
        <v>2655</v>
      </c>
      <c r="X100" s="28" t="s">
        <v>3219</v>
      </c>
    </row>
    <row r="101" spans="1:24" outlineLevel="1" x14ac:dyDescent="0.2">
      <c r="A101" s="87" t="s">
        <v>3202</v>
      </c>
      <c r="B101" s="101" t="str">
        <f t="shared" ref="B101:B138" si="32">CONCATENATE(F101,"_",G101,"_",E101)</f>
        <v>GORRASI_MICHELE_M02</v>
      </c>
      <c r="C101" s="89" t="s">
        <v>924</v>
      </c>
      <c r="D101" s="90" t="s">
        <v>20</v>
      </c>
      <c r="E101" s="90" t="str">
        <f>VLOOKUP(D101,CAT!$E$2:$F$26,2)</f>
        <v>M02</v>
      </c>
      <c r="F101" s="90" t="s">
        <v>282</v>
      </c>
      <c r="G101" s="91" t="s">
        <v>4</v>
      </c>
      <c r="H101" s="92">
        <v>34636</v>
      </c>
      <c r="I101" s="89" t="s">
        <v>918</v>
      </c>
      <c r="J101" s="90" t="s">
        <v>328</v>
      </c>
      <c r="K101" s="89">
        <f t="shared" ref="K101:K138" si="33">IF(COUNT(L101:S101)=0,"",COUNT(L101:S101))</f>
        <v>8</v>
      </c>
      <c r="L101" s="93">
        <f>IF(SUMIF(I_TAPPA!A:A,B101,I_TAPPA!P:P)=0,"",SUMIF(I_TAPPA!A:A,B101,I_TAPPA!P:P))</f>
        <v>45</v>
      </c>
      <c r="M101" s="93">
        <f>IF(SUMIF(II_TAPPA!A:A,B101,II_TAPPA!P:P)=0,"",SUMIF(II_TAPPA!A:A,B101,II_TAPPA!P:P))</f>
        <v>45</v>
      </c>
      <c r="N101" s="93">
        <f>IF(SUMIF(III_TAPPA!A:A,B101,III_TAPPA!P:P)=0,"",SUMIF(III_TAPPA!A:A,B101,III_TAPPA!P:P))</f>
        <v>45</v>
      </c>
      <c r="O101" s="93">
        <f>IF(SUMIF(IV_TAPPA!A:A,B101,IV_TAPPA!T:T)=0,"",SUMIF(IV_TAPPA!A:A,B101,IV_TAPPA!T:T))</f>
        <v>45</v>
      </c>
      <c r="P101" s="93">
        <f>IF(SUMIF(V_TAPPA!A:A,B101,V_TAPPA!P:P)=0,"",SUMIF(V_TAPPA!A:A,B101,V_TAPPA!P:P))</f>
        <v>45</v>
      </c>
      <c r="Q101" s="93">
        <f>IF(SUMIF(VI_TAPPA!A:A,B101,VI_TAPPA!P:P)=0,"",SUMIF(VI_TAPPA!A:A,B101,VI_TAPPA!P:P))</f>
        <v>42</v>
      </c>
      <c r="R101" s="93">
        <f>IF(SUMIF(VII_TAPPA!A:A,B101,VII_TAPPA!P:P)=0,"",SUMIF(VII_TAPPA!A:A,B101,VII_TAPPA!P:P))</f>
        <v>45</v>
      </c>
      <c r="S101" s="93">
        <f>IF(SUMIF(VIII_TAPPA!A:A,B101,VIII_TAPPA!P:P)=0,"",SUMIF(VIII_TAPPA!A:A,B101,VIII_TAPPA!P:P))</f>
        <v>45</v>
      </c>
      <c r="T101" s="93">
        <f t="shared" ref="T101:T138" si="34">SUM(L101:S101)</f>
        <v>357</v>
      </c>
      <c r="U101" s="93">
        <f t="shared" si="23"/>
        <v>42</v>
      </c>
      <c r="V101" s="93">
        <f t="shared" si="24"/>
        <v>315</v>
      </c>
      <c r="W101" s="28" t="s">
        <v>2655</v>
      </c>
    </row>
    <row r="102" spans="1:24" outlineLevel="1" x14ac:dyDescent="0.2">
      <c r="A102" s="87" t="s">
        <v>3212</v>
      </c>
      <c r="B102" s="101" t="str">
        <f t="shared" si="32"/>
        <v>CAPONE_ANGELO_RAFFAELE_M02</v>
      </c>
      <c r="C102" s="89" t="s">
        <v>544</v>
      </c>
      <c r="D102" s="90" t="s">
        <v>20</v>
      </c>
      <c r="E102" s="90" t="str">
        <f>VLOOKUP(D102,CAT!$E$2:$F$26,2)</f>
        <v>M02</v>
      </c>
      <c r="F102" s="90" t="s">
        <v>169</v>
      </c>
      <c r="G102" s="91" t="s">
        <v>1098</v>
      </c>
      <c r="H102" s="92">
        <v>31495</v>
      </c>
      <c r="I102" s="89" t="s">
        <v>821</v>
      </c>
      <c r="J102" s="90" t="s">
        <v>1194</v>
      </c>
      <c r="K102" s="89">
        <f t="shared" si="33"/>
        <v>7</v>
      </c>
      <c r="L102" s="93">
        <f>IF(SUMIF(I_TAPPA!A:A,B102,I_TAPPA!P:P)=0,"",SUMIF(I_TAPPA!A:A,B102,I_TAPPA!P:P))</f>
        <v>42</v>
      </c>
      <c r="M102" s="93">
        <f>IF(SUMIF(II_TAPPA!A:A,B102,II_TAPPA!P:P)=0,"",SUMIF(II_TAPPA!A:A,B102,II_TAPPA!P:P))</f>
        <v>42</v>
      </c>
      <c r="N102" s="93">
        <f>IF(SUMIF(III_TAPPA!A:A,B102,III_TAPPA!P:P)=0,"",SUMIF(III_TAPPA!A:A,B102,III_TAPPA!P:P))</f>
        <v>39</v>
      </c>
      <c r="O102" s="93">
        <f>IF(SUMIF(IV_TAPPA!A:A,B102,IV_TAPPA!T:T)=0,"",SUMIF(IV_TAPPA!A:A,B102,IV_TAPPA!T:T))</f>
        <v>42</v>
      </c>
      <c r="P102" s="93">
        <f>IF(SUMIF(V_TAPPA!A:A,B102,V_TAPPA!P:P)=0,"",SUMIF(V_TAPPA!A:A,B102,V_TAPPA!P:P))</f>
        <v>37</v>
      </c>
      <c r="Q102" s="93">
        <f>IF(SUMIF(VI_TAPPA!A:A,B102,VI_TAPPA!P:P)=0,"",SUMIF(VI_TAPPA!A:A,B102,VI_TAPPA!P:P))</f>
        <v>39</v>
      </c>
      <c r="R102" s="93">
        <f>IF(SUMIF(VII_TAPPA!A:A,B102,VII_TAPPA!P:P)=0,"",SUMIF(VII_TAPPA!A:A,B102,VII_TAPPA!P:P))</f>
        <v>39</v>
      </c>
      <c r="S102" s="93" t="str">
        <f>IF(SUMIF(VIII_TAPPA!A:A,B102,VIII_TAPPA!P:P)=0,"",SUMIF(VIII_TAPPA!A:A,B102,VIII_TAPPA!P:P))</f>
        <v/>
      </c>
      <c r="T102" s="93">
        <f t="shared" si="34"/>
        <v>280</v>
      </c>
      <c r="U102" s="93">
        <f t="shared" si="23"/>
        <v>0</v>
      </c>
      <c r="V102" s="93">
        <f t="shared" si="24"/>
        <v>280</v>
      </c>
      <c r="W102" s="28" t="s">
        <v>2655</v>
      </c>
    </row>
    <row r="103" spans="1:24" outlineLevel="1" x14ac:dyDescent="0.2">
      <c r="A103" s="94">
        <v>1</v>
      </c>
      <c r="B103" s="95" t="str">
        <f t="shared" si="32"/>
        <v>SPELTRA_AMELIO_M02</v>
      </c>
      <c r="C103" s="96" t="s">
        <v>405</v>
      </c>
      <c r="D103" s="97" t="s">
        <v>20</v>
      </c>
      <c r="E103" s="97" t="str">
        <f>VLOOKUP(D103,CAT!$E$2:$F$26,2)</f>
        <v>M02</v>
      </c>
      <c r="F103" s="97" t="s">
        <v>63</v>
      </c>
      <c r="G103" s="98" t="s">
        <v>64</v>
      </c>
      <c r="H103" s="99">
        <v>31081</v>
      </c>
      <c r="I103" s="96" t="s">
        <v>740</v>
      </c>
      <c r="J103" s="97" t="s">
        <v>1169</v>
      </c>
      <c r="K103" s="96">
        <f t="shared" si="33"/>
        <v>7</v>
      </c>
      <c r="L103" s="100">
        <f>IF(SUMIF(I_TAPPA!A:A,B103,I_TAPPA!P:P)=0,"",SUMIF(I_TAPPA!A:A,B103,I_TAPPA!P:P))</f>
        <v>39</v>
      </c>
      <c r="M103" s="100">
        <f>IF(SUMIF(II_TAPPA!A:A,B103,II_TAPPA!P:P)=0,"",SUMIF(II_TAPPA!A:A,B103,II_TAPPA!P:P))</f>
        <v>36</v>
      </c>
      <c r="N103" s="100">
        <f>IF(SUMIF(III_TAPPA!A:A,B103,III_TAPPA!P:P)=0,"",SUMIF(III_TAPPA!A:A,B103,III_TAPPA!P:P))</f>
        <v>37</v>
      </c>
      <c r="O103" s="100">
        <f>IF(SUMIF(IV_TAPPA!A:A,B103,IV_TAPPA!T:T)=0,"",SUMIF(IV_TAPPA!A:A,B103,IV_TAPPA!T:T))</f>
        <v>35</v>
      </c>
      <c r="P103" s="100" t="str">
        <f>IF(SUMIF(V_TAPPA!A:A,B103,V_TAPPA!P:P)=0,"",SUMIF(V_TAPPA!A:A,B103,V_TAPPA!P:P))</f>
        <v/>
      </c>
      <c r="Q103" s="100">
        <f>IF(SUMIF(VI_TAPPA!A:A,B103,VI_TAPPA!P:P)=0,"",SUMIF(VI_TAPPA!A:A,B103,VI_TAPPA!P:P))</f>
        <v>36</v>
      </c>
      <c r="R103" s="100">
        <f>IF(SUMIF(VII_TAPPA!A:A,B103,VII_TAPPA!P:P)=0,"",SUMIF(VII_TAPPA!A:A,B103,VII_TAPPA!P:P))</f>
        <v>36</v>
      </c>
      <c r="S103" s="100">
        <f>IF(SUMIF(VIII_TAPPA!A:A,B103,VIII_TAPPA!P:P)=0,"",SUMIF(VIII_TAPPA!A:A,B103,VIII_TAPPA!P:P))</f>
        <v>37</v>
      </c>
      <c r="T103" s="100">
        <f t="shared" si="34"/>
        <v>256</v>
      </c>
      <c r="U103" s="100">
        <f t="shared" si="23"/>
        <v>0</v>
      </c>
      <c r="V103" s="100">
        <f t="shared" si="24"/>
        <v>256</v>
      </c>
      <c r="W103" s="28" t="s">
        <v>2655</v>
      </c>
      <c r="X103" s="28" t="s">
        <v>3218</v>
      </c>
    </row>
    <row r="104" spans="1:24" outlineLevel="1" x14ac:dyDescent="0.2">
      <c r="A104" s="94">
        <f t="shared" si="31"/>
        <v>2</v>
      </c>
      <c r="B104" s="95" t="str">
        <f t="shared" si="32"/>
        <v>GRASSO_ANGELO_M02</v>
      </c>
      <c r="C104" s="96" t="s">
        <v>925</v>
      </c>
      <c r="D104" s="97" t="s">
        <v>20</v>
      </c>
      <c r="E104" s="97" t="str">
        <f>VLOOKUP(D104,CAT!$E$2:$F$26,2)</f>
        <v>M02</v>
      </c>
      <c r="F104" s="97" t="s">
        <v>903</v>
      </c>
      <c r="G104" s="98" t="s">
        <v>91</v>
      </c>
      <c r="H104" s="99">
        <v>31712</v>
      </c>
      <c r="I104" s="96" t="s">
        <v>918</v>
      </c>
      <c r="J104" s="97" t="s">
        <v>328</v>
      </c>
      <c r="K104" s="96">
        <f t="shared" si="33"/>
        <v>6</v>
      </c>
      <c r="L104" s="100">
        <f>IF(SUMIF(I_TAPPA!A:A,B104,I_TAPPA!P:P)=0,"",SUMIF(I_TAPPA!A:A,B104,I_TAPPA!P:P))</f>
        <v>35</v>
      </c>
      <c r="M104" s="100">
        <f>IF(SUMIF(II_TAPPA!A:A,B104,II_TAPPA!P:P)=0,"",SUMIF(II_TAPPA!A:A,B104,II_TAPPA!P:P))</f>
        <v>39</v>
      </c>
      <c r="N104" s="100">
        <f>IF(SUMIF(III_TAPPA!A:A,B104,III_TAPPA!P:P)=0,"",SUMIF(III_TAPPA!A:A,B104,III_TAPPA!P:P))</f>
        <v>42</v>
      </c>
      <c r="O104" s="100">
        <f>IF(SUMIF(IV_TAPPA!A:A,B104,IV_TAPPA!T:T)=0,"",SUMIF(IV_TAPPA!A:A,B104,IV_TAPPA!T:T))</f>
        <v>37</v>
      </c>
      <c r="P104" s="100" t="str">
        <f>IF(SUMIF(V_TAPPA!A:A,B104,V_TAPPA!P:P)=0,"",SUMIF(V_TAPPA!A:A,B104,V_TAPPA!P:P))</f>
        <v/>
      </c>
      <c r="Q104" s="100">
        <f>IF(SUMIF(VI_TAPPA!A:A,B104,VI_TAPPA!P:P)=0,"",SUMIF(VI_TAPPA!A:A,B104,VI_TAPPA!P:P))</f>
        <v>42</v>
      </c>
      <c r="R104" s="100">
        <f>IF(SUMIF(VII_TAPPA!A:A,B104,VII_TAPPA!P:P)=0,"",SUMIF(VII_TAPPA!A:A,B104,VII_TAPPA!P:P))</f>
        <v>42</v>
      </c>
      <c r="S104" s="100" t="str">
        <f>IF(SUMIF(VIII_TAPPA!A:A,B104,VIII_TAPPA!P:P)=0,"",SUMIF(VIII_TAPPA!A:A,B104,VIII_TAPPA!P:P))</f>
        <v/>
      </c>
      <c r="T104" s="100">
        <f t="shared" si="34"/>
        <v>237</v>
      </c>
      <c r="U104" s="100">
        <f t="shared" si="23"/>
        <v>0</v>
      </c>
      <c r="V104" s="100">
        <f t="shared" si="24"/>
        <v>237</v>
      </c>
      <c r="W104" s="28" t="s">
        <v>2655</v>
      </c>
      <c r="X104" s="28" t="s">
        <v>3218</v>
      </c>
    </row>
    <row r="105" spans="1:24" outlineLevel="1" x14ac:dyDescent="0.2">
      <c r="A105" s="94">
        <f t="shared" si="31"/>
        <v>3</v>
      </c>
      <c r="B105" s="95" t="str">
        <f t="shared" si="32"/>
        <v>DE_CICCO_ALESSANDRO_M02</v>
      </c>
      <c r="C105" s="96" t="s">
        <v>783</v>
      </c>
      <c r="D105" s="97" t="s">
        <v>20</v>
      </c>
      <c r="E105" s="97" t="str">
        <f>VLOOKUP(D105,CAT!$E$2:$F$26,2)</f>
        <v>M02</v>
      </c>
      <c r="F105" s="97" t="s">
        <v>1102</v>
      </c>
      <c r="G105" s="98" t="s">
        <v>95</v>
      </c>
      <c r="H105" s="99">
        <v>32417</v>
      </c>
      <c r="I105" s="96" t="s">
        <v>821</v>
      </c>
      <c r="J105" s="97" t="s">
        <v>1194</v>
      </c>
      <c r="K105" s="96">
        <f t="shared" si="33"/>
        <v>6</v>
      </c>
      <c r="L105" s="100" t="str">
        <f>IF(SUMIF(I_TAPPA!A:A,B105,I_TAPPA!P:P)=0,"",SUMIF(I_TAPPA!A:A,B105,I_TAPPA!P:P))</f>
        <v/>
      </c>
      <c r="M105" s="100">
        <f>IF(SUMIF(II_TAPPA!A:A,B105,II_TAPPA!P:P)=0,"",SUMIF(II_TAPPA!A:A,B105,II_TAPPA!P:P))</f>
        <v>37</v>
      </c>
      <c r="N105" s="100">
        <f>IF(SUMIF(III_TAPPA!A:A,B105,III_TAPPA!P:P)=0,"",SUMIF(III_TAPPA!A:A,B105,III_TAPPA!P:P))</f>
        <v>35</v>
      </c>
      <c r="O105" s="100">
        <f>IF(SUMIF(IV_TAPPA!A:A,B105,IV_TAPPA!T:T)=0,"",SUMIF(IV_TAPPA!A:A,B105,IV_TAPPA!T:T))</f>
        <v>39</v>
      </c>
      <c r="P105" s="100">
        <f>IF(SUMIF(V_TAPPA!A:A,B105,V_TAPPA!P:P)=0,"",SUMIF(V_TAPPA!A:A,B105,V_TAPPA!P:P))</f>
        <v>39</v>
      </c>
      <c r="Q105" s="100">
        <f>IF(SUMIF(VI_TAPPA!A:A,B105,VI_TAPPA!P:P)=0,"",SUMIF(VI_TAPPA!A:A,B105,VI_TAPPA!P:P))</f>
        <v>37</v>
      </c>
      <c r="R105" s="100">
        <f>IF(SUMIF(VII_TAPPA!A:A,B105,VII_TAPPA!P:P)=0,"",SUMIF(VII_TAPPA!A:A,B105,VII_TAPPA!P:P))</f>
        <v>37</v>
      </c>
      <c r="S105" s="100" t="str">
        <f>IF(SUMIF(VIII_TAPPA!A:A,B105,VIII_TAPPA!P:P)=0,"",SUMIF(VIII_TAPPA!A:A,B105,VIII_TAPPA!P:P))</f>
        <v/>
      </c>
      <c r="T105" s="100">
        <f t="shared" si="34"/>
        <v>224</v>
      </c>
      <c r="U105" s="100">
        <f t="shared" si="23"/>
        <v>0</v>
      </c>
      <c r="V105" s="100">
        <f t="shared" si="24"/>
        <v>224</v>
      </c>
      <c r="W105" s="28" t="s">
        <v>2655</v>
      </c>
      <c r="X105" s="28" t="s">
        <v>3218</v>
      </c>
    </row>
    <row r="106" spans="1:24" outlineLevel="1" x14ac:dyDescent="0.2">
      <c r="A106" s="94">
        <f t="shared" si="31"/>
        <v>4</v>
      </c>
      <c r="B106" s="95" t="str">
        <f t="shared" si="32"/>
        <v>PIROZZOLO_DANILO_M02</v>
      </c>
      <c r="C106" s="96" t="s">
        <v>871</v>
      </c>
      <c r="D106" s="97" t="s">
        <v>20</v>
      </c>
      <c r="E106" s="97" t="str">
        <f>VLOOKUP(D106,CAT!$E$2:$F$26,2)</f>
        <v>M02</v>
      </c>
      <c r="F106" s="97" t="s">
        <v>843</v>
      </c>
      <c r="G106" s="98" t="s">
        <v>848</v>
      </c>
      <c r="H106" s="99">
        <v>32056</v>
      </c>
      <c r="I106" s="96" t="s">
        <v>879</v>
      </c>
      <c r="J106" s="97" t="s">
        <v>189</v>
      </c>
      <c r="K106" s="96">
        <f t="shared" si="33"/>
        <v>6</v>
      </c>
      <c r="L106" s="100">
        <f>IF(SUMIF(I_TAPPA!A:A,B106,I_TAPPA!P:P)=0,"",SUMIF(I_TAPPA!A:A,B106,I_TAPPA!P:P))</f>
        <v>37</v>
      </c>
      <c r="M106" s="100" t="str">
        <f>IF(SUMIF(II_TAPPA!A:A,B106,II_TAPPA!P:P)=0,"",SUMIF(II_TAPPA!A:A,B106,II_TAPPA!P:P))</f>
        <v/>
      </c>
      <c r="N106" s="100">
        <f>IF(SUMIF(III_TAPPA!A:A,B106,III_TAPPA!P:P)=0,"",SUMIF(III_TAPPA!A:A,B106,III_TAPPA!P:P))</f>
        <v>36</v>
      </c>
      <c r="O106" s="100">
        <f>IF(SUMIF(IV_TAPPA!A:A,B106,IV_TAPPA!T:T)=0,"",SUMIF(IV_TAPPA!A:A,B106,IV_TAPPA!T:T))</f>
        <v>36</v>
      </c>
      <c r="P106" s="100">
        <f>IF(SUMIF(V_TAPPA!A:A,B106,V_TAPPA!P:P)=0,"",SUMIF(V_TAPPA!A:A,B106,V_TAPPA!P:P))</f>
        <v>35</v>
      </c>
      <c r="Q106" s="100">
        <f>IF(SUMIF(VI_TAPPA!A:A,B106,VI_TAPPA!P:P)=0,"",SUMIF(VI_TAPPA!A:A,B106,VI_TAPPA!P:P))</f>
        <v>34</v>
      </c>
      <c r="R106" s="100">
        <f>IF(SUMIF(VII_TAPPA!A:A,B106,VII_TAPPA!P:P)=0,"",SUMIF(VII_TAPPA!A:A,B106,VII_TAPPA!P:P))</f>
        <v>34</v>
      </c>
      <c r="S106" s="100" t="str">
        <f>IF(SUMIF(VIII_TAPPA!A:A,B106,VIII_TAPPA!P:P)=0,"",SUMIF(VIII_TAPPA!A:A,B106,VIII_TAPPA!P:P))</f>
        <v/>
      </c>
      <c r="T106" s="100">
        <f t="shared" si="34"/>
        <v>212</v>
      </c>
      <c r="U106" s="100">
        <f t="shared" si="23"/>
        <v>0</v>
      </c>
      <c r="V106" s="100">
        <f t="shared" si="24"/>
        <v>212</v>
      </c>
      <c r="W106" s="28" t="s">
        <v>2655</v>
      </c>
      <c r="X106" s="28" t="s">
        <v>3218</v>
      </c>
    </row>
    <row r="107" spans="1:24" outlineLevel="1" x14ac:dyDescent="0.2">
      <c r="A107" s="94">
        <f t="shared" si="31"/>
        <v>5</v>
      </c>
      <c r="B107" s="95" t="str">
        <f t="shared" si="32"/>
        <v>COSTANZO_GIUSEPPE_M02</v>
      </c>
      <c r="C107" s="96" t="s">
        <v>433</v>
      </c>
      <c r="D107" s="97" t="s">
        <v>20</v>
      </c>
      <c r="E107" s="97" t="str">
        <f>VLOOKUP(D107,CAT!$E$2:$F$26,2)</f>
        <v>M02</v>
      </c>
      <c r="F107" s="97" t="s">
        <v>19</v>
      </c>
      <c r="G107" s="98" t="s">
        <v>21</v>
      </c>
      <c r="H107" s="99">
        <v>31051</v>
      </c>
      <c r="I107" s="96" t="s">
        <v>740</v>
      </c>
      <c r="J107" s="97" t="s">
        <v>1169</v>
      </c>
      <c r="K107" s="96">
        <f t="shared" si="33"/>
        <v>6</v>
      </c>
      <c r="L107" s="100">
        <f>IF(SUMIF(I_TAPPA!A:A,B107,I_TAPPA!P:P)=0,"",SUMIF(I_TAPPA!A:A,B107,I_TAPPA!P:P))</f>
        <v>34</v>
      </c>
      <c r="M107" s="100">
        <f>IF(SUMIF(II_TAPPA!A:A,B107,II_TAPPA!P:P)=0,"",SUMIF(II_TAPPA!A:A,B107,II_TAPPA!P:P))</f>
        <v>32</v>
      </c>
      <c r="N107" s="100">
        <f>IF(SUMIF(III_TAPPA!A:A,B107,III_TAPPA!P:P)=0,"",SUMIF(III_TAPPA!A:A,B107,III_TAPPA!P:P))</f>
        <v>29</v>
      </c>
      <c r="O107" s="100">
        <f>IF(SUMIF(IV_TAPPA!A:A,B107,IV_TAPPA!T:T)=0,"",SUMIF(IV_TAPPA!A:A,B107,IV_TAPPA!T:T))</f>
        <v>29</v>
      </c>
      <c r="P107" s="100" t="str">
        <f>IF(SUMIF(V_TAPPA!A:A,B107,V_TAPPA!P:P)=0,"",SUMIF(V_TAPPA!A:A,B107,V_TAPPA!P:P))</f>
        <v/>
      </c>
      <c r="Q107" s="100" t="str">
        <f>IF(SUMIF(VI_TAPPA!A:A,B107,VI_TAPPA!P:P)=0,"",SUMIF(VI_TAPPA!A:A,B107,VI_TAPPA!P:P))</f>
        <v/>
      </c>
      <c r="R107" s="100">
        <f>IF(SUMIF(VII_TAPPA!A:A,B107,VII_TAPPA!P:P)=0,"",SUMIF(VII_TAPPA!A:A,B107,VII_TAPPA!P:P))</f>
        <v>32</v>
      </c>
      <c r="S107" s="100">
        <f>IF(SUMIF(VIII_TAPPA!A:A,B107,VIII_TAPPA!P:P)=0,"",SUMIF(VIII_TAPPA!A:A,B107,VIII_TAPPA!P:P))</f>
        <v>33</v>
      </c>
      <c r="T107" s="100">
        <f t="shared" si="34"/>
        <v>189</v>
      </c>
      <c r="U107" s="100">
        <f t="shared" si="23"/>
        <v>0</v>
      </c>
      <c r="V107" s="100">
        <f t="shared" si="24"/>
        <v>189</v>
      </c>
      <c r="W107" s="28" t="s">
        <v>2655</v>
      </c>
      <c r="X107" s="28" t="s">
        <v>3218</v>
      </c>
    </row>
    <row r="108" spans="1:24" outlineLevel="1" x14ac:dyDescent="0.2">
      <c r="A108" s="94">
        <f t="shared" si="31"/>
        <v>6</v>
      </c>
      <c r="B108" s="95" t="str">
        <f t="shared" si="32"/>
        <v>TOZZI_ANTONIO_M02</v>
      </c>
      <c r="C108" s="96" t="s">
        <v>410</v>
      </c>
      <c r="D108" s="97" t="s">
        <v>20</v>
      </c>
      <c r="E108" s="97" t="str">
        <f>VLOOKUP(D108,CAT!$E$2:$F$26,2)</f>
        <v>M02</v>
      </c>
      <c r="F108" s="97" t="s">
        <v>69</v>
      </c>
      <c r="G108" s="98" t="s">
        <v>22</v>
      </c>
      <c r="H108" s="99">
        <v>31490</v>
      </c>
      <c r="I108" s="96" t="s">
        <v>740</v>
      </c>
      <c r="J108" s="97" t="s">
        <v>1169</v>
      </c>
      <c r="K108" s="96">
        <f t="shared" si="33"/>
        <v>5</v>
      </c>
      <c r="L108" s="100">
        <f>IF(SUMIF(I_TAPPA!A:A,B108,I_TAPPA!P:P)=0,"",SUMIF(I_TAPPA!A:A,B108,I_TAPPA!P:P))</f>
        <v>36</v>
      </c>
      <c r="M108" s="100" t="str">
        <f>IF(SUMIF(II_TAPPA!A:A,B108,II_TAPPA!P:P)=0,"",SUMIF(II_TAPPA!A:A,B108,II_TAPPA!P:P))</f>
        <v/>
      </c>
      <c r="N108" s="100" t="str">
        <f>IF(SUMIF(III_TAPPA!A:A,B108,III_TAPPA!P:P)=0,"",SUMIF(III_TAPPA!A:A,B108,III_TAPPA!P:P))</f>
        <v/>
      </c>
      <c r="O108" s="100" t="str">
        <f>IF(SUMIF(IV_TAPPA!A:A,B108,IV_TAPPA!T:T)=0,"",SUMIF(IV_TAPPA!A:A,B108,IV_TAPPA!T:T))</f>
        <v/>
      </c>
      <c r="P108" s="100">
        <f>IF(SUMIF(V_TAPPA!A:A,B108,V_TAPPA!P:P)=0,"",SUMIF(V_TAPPA!A:A,B108,V_TAPPA!P:P))</f>
        <v>34</v>
      </c>
      <c r="Q108" s="100">
        <f>IF(SUMIF(VI_TAPPA!A:A,B108,VI_TAPPA!P:P)=0,"",SUMIF(VI_TAPPA!A:A,B108,VI_TAPPA!P:P))</f>
        <v>35</v>
      </c>
      <c r="R108" s="100">
        <f>IF(SUMIF(VII_TAPPA!A:A,B108,VII_TAPPA!P:P)=0,"",SUMIF(VII_TAPPA!A:A,B108,VII_TAPPA!P:P))</f>
        <v>35</v>
      </c>
      <c r="S108" s="100">
        <f>IF(SUMIF(VIII_TAPPA!A:A,B108,VIII_TAPPA!P:P)=0,"",SUMIF(VIII_TAPPA!A:A,B108,VIII_TAPPA!P:P))</f>
        <v>36</v>
      </c>
      <c r="T108" s="100">
        <f t="shared" si="34"/>
        <v>176</v>
      </c>
      <c r="U108" s="100">
        <f t="shared" si="23"/>
        <v>0</v>
      </c>
      <c r="V108" s="100">
        <f t="shared" si="24"/>
        <v>176</v>
      </c>
      <c r="W108" s="28" t="s">
        <v>2655</v>
      </c>
      <c r="X108" s="28" t="s">
        <v>3218</v>
      </c>
    </row>
    <row r="109" spans="1:24" outlineLevel="1" x14ac:dyDescent="0.2">
      <c r="A109" s="25">
        <f t="shared" si="31"/>
        <v>7</v>
      </c>
      <c r="B109" s="67" t="str">
        <f t="shared" si="32"/>
        <v>INGLESE_EMIDIO_M02</v>
      </c>
      <c r="C109" s="22" t="s">
        <v>455</v>
      </c>
      <c r="D109" s="23" t="s">
        <v>20</v>
      </c>
      <c r="E109" s="23" t="str">
        <f>VLOOKUP(D109,CAT!$E$2:$F$26,2)</f>
        <v>M02</v>
      </c>
      <c r="F109" s="23" t="s">
        <v>37</v>
      </c>
      <c r="G109" s="39" t="s">
        <v>38</v>
      </c>
      <c r="H109" s="24">
        <v>31483</v>
      </c>
      <c r="I109" s="22" t="s">
        <v>740</v>
      </c>
      <c r="J109" s="23" t="s">
        <v>1169</v>
      </c>
      <c r="K109" s="22">
        <f t="shared" si="33"/>
        <v>5</v>
      </c>
      <c r="L109" s="26" t="str">
        <f>IF(SUMIF(I_TAPPA!A:A,B109,I_TAPPA!P:P)=0,"",SUMIF(I_TAPPA!A:A,B109,I_TAPPA!P:P))</f>
        <v/>
      </c>
      <c r="M109" s="26">
        <f>IF(SUMIF(II_TAPPA!A:A,B109,II_TAPPA!P:P)=0,"",SUMIF(II_TAPPA!A:A,B109,II_TAPPA!P:P))</f>
        <v>34</v>
      </c>
      <c r="N109" s="26">
        <f>IF(SUMIF(III_TAPPA!A:A,B109,III_TAPPA!P:P)=0,"",SUMIF(III_TAPPA!A:A,B109,III_TAPPA!P:P))</f>
        <v>32</v>
      </c>
      <c r="O109" s="26">
        <f>IF(SUMIF(IV_TAPPA!A:A,B109,IV_TAPPA!T:T)=0,"",SUMIF(IV_TAPPA!A:A,B109,IV_TAPPA!T:T))</f>
        <v>32</v>
      </c>
      <c r="P109" s="26" t="str">
        <f>IF(SUMIF(V_TAPPA!A:A,B109,V_TAPPA!P:P)=0,"",SUMIF(V_TAPPA!A:A,B109,V_TAPPA!P:P))</f>
        <v/>
      </c>
      <c r="Q109" s="26" t="str">
        <f>IF(SUMIF(VI_TAPPA!A:A,B109,VI_TAPPA!P:P)=0,"",SUMIF(VI_TAPPA!A:A,B109,VI_TAPPA!P:P))</f>
        <v/>
      </c>
      <c r="R109" s="26">
        <f>IF(SUMIF(VII_TAPPA!A:A,B109,VII_TAPPA!P:P)=0,"",SUMIF(VII_TAPPA!A:A,B109,VII_TAPPA!P:P))</f>
        <v>33</v>
      </c>
      <c r="S109" s="26">
        <f>IF(SUMIF(VIII_TAPPA!A:A,B109,VIII_TAPPA!P:P)=0,"",SUMIF(VIII_TAPPA!A:A,B109,VIII_TAPPA!P:P))</f>
        <v>35</v>
      </c>
      <c r="T109" s="26">
        <f t="shared" si="34"/>
        <v>166</v>
      </c>
      <c r="U109" s="26">
        <f t="shared" si="23"/>
        <v>0</v>
      </c>
      <c r="V109" s="26">
        <f t="shared" si="24"/>
        <v>166</v>
      </c>
      <c r="W109" s="28" t="s">
        <v>2655</v>
      </c>
    </row>
    <row r="110" spans="1:24" outlineLevel="1" x14ac:dyDescent="0.2">
      <c r="A110" s="25">
        <f t="shared" si="31"/>
        <v>8</v>
      </c>
      <c r="B110" s="67" t="str">
        <f t="shared" si="32"/>
        <v>FUSCO_ANGELO_M02</v>
      </c>
      <c r="C110" s="22" t="s">
        <v>1431</v>
      </c>
      <c r="D110" s="23" t="s">
        <v>20</v>
      </c>
      <c r="E110" s="23" t="str">
        <f>VLOOKUP(D110,CAT!$E$2:$F$26,2)</f>
        <v>M02</v>
      </c>
      <c r="F110" s="23" t="s">
        <v>27</v>
      </c>
      <c r="G110" s="39" t="s">
        <v>91</v>
      </c>
      <c r="H110" s="24"/>
      <c r="I110" s="22" t="s">
        <v>821</v>
      </c>
      <c r="J110" s="23" t="s">
        <v>1194</v>
      </c>
      <c r="K110" s="22">
        <f t="shared" si="33"/>
        <v>4</v>
      </c>
      <c r="L110" s="26">
        <f>IF(SUMIF(I_TAPPA!A:A,B110,I_TAPPA!P:P)=0,"",SUMIF(I_TAPPA!A:A,B110,I_TAPPA!P:P))</f>
        <v>32</v>
      </c>
      <c r="M110" s="26" t="str">
        <f>IF(SUMIF(II_TAPPA!A:A,B110,II_TAPPA!P:P)=0,"",SUMIF(II_TAPPA!A:A,B110,II_TAPPA!P:P))</f>
        <v/>
      </c>
      <c r="N110" s="26">
        <f>IF(SUMIF(III_TAPPA!A:A,B110,III_TAPPA!P:P)=0,"",SUMIF(III_TAPPA!A:A,B110,III_TAPPA!P:P))</f>
        <v>27</v>
      </c>
      <c r="O110" s="26" t="str">
        <f>IF(SUMIF(IV_TAPPA!A:A,B110,IV_TAPPA!T:T)=0,"",SUMIF(IV_TAPPA!A:A,B110,IV_TAPPA!T:T))</f>
        <v/>
      </c>
      <c r="P110" s="26">
        <f>IF(SUMIF(V_TAPPA!A:A,B110,V_TAPPA!P:P)=0,"",SUMIF(V_TAPPA!A:A,B110,V_TAPPA!P:P))</f>
        <v>33</v>
      </c>
      <c r="Q110" s="26" t="str">
        <f>IF(SUMIF(VI_TAPPA!A:A,B110,VI_TAPPA!P:P)=0,"",SUMIF(VI_TAPPA!A:A,B110,VI_TAPPA!P:P))</f>
        <v/>
      </c>
      <c r="R110" s="26" t="str">
        <f>IF(SUMIF(VII_TAPPA!A:A,B110,VII_TAPPA!P:P)=0,"",SUMIF(VII_TAPPA!A:A,B110,VII_TAPPA!P:P))</f>
        <v/>
      </c>
      <c r="S110" s="26">
        <f>IF(SUMIF(VIII_TAPPA!A:A,B110,VIII_TAPPA!P:P)=0,"",SUMIF(VIII_TAPPA!A:A,B110,VIII_TAPPA!P:P))</f>
        <v>28</v>
      </c>
      <c r="T110" s="26">
        <f t="shared" si="34"/>
        <v>120</v>
      </c>
      <c r="U110" s="26">
        <f t="shared" si="23"/>
        <v>0</v>
      </c>
      <c r="V110" s="26">
        <f t="shared" si="24"/>
        <v>120</v>
      </c>
      <c r="W110" s="28" t="s">
        <v>2655</v>
      </c>
    </row>
    <row r="111" spans="1:24" outlineLevel="1" x14ac:dyDescent="0.2">
      <c r="A111" s="25">
        <f t="shared" si="31"/>
        <v>9</v>
      </c>
      <c r="B111" s="67" t="str">
        <f t="shared" si="32"/>
        <v>CUTILLO_GIUSEPPE_M02</v>
      </c>
      <c r="C111" s="22" t="s">
        <v>782</v>
      </c>
      <c r="D111" s="23" t="s">
        <v>20</v>
      </c>
      <c r="E111" s="23" t="str">
        <f>VLOOKUP(D111,CAT!$E$2:$F$26,2)</f>
        <v>M02</v>
      </c>
      <c r="F111" s="23" t="s">
        <v>434</v>
      </c>
      <c r="G111" s="39" t="s">
        <v>21</v>
      </c>
      <c r="H111" s="24">
        <v>34657</v>
      </c>
      <c r="I111" s="22" t="s">
        <v>821</v>
      </c>
      <c r="J111" s="23" t="s">
        <v>1194</v>
      </c>
      <c r="K111" s="22">
        <f t="shared" si="33"/>
        <v>4</v>
      </c>
      <c r="L111" s="26" t="str">
        <f>IF(SUMIF(I_TAPPA!A:A,B111,I_TAPPA!P:P)=0,"",SUMIF(I_TAPPA!A:A,B111,I_TAPPA!P:P))</f>
        <v/>
      </c>
      <c r="M111" s="26">
        <f>IF(SUMIF(II_TAPPA!A:A,B111,II_TAPPA!P:P)=0,"",SUMIF(II_TAPPA!A:A,B111,II_TAPPA!P:P))</f>
        <v>29</v>
      </c>
      <c r="N111" s="26" t="str">
        <f>IF(SUMIF(III_TAPPA!A:A,B111,III_TAPPA!P:P)=0,"",SUMIF(III_TAPPA!A:A,B111,III_TAPPA!P:P))</f>
        <v/>
      </c>
      <c r="O111" s="26">
        <f>IF(SUMIF(IV_TAPPA!A:A,B111,IV_TAPPA!T:T)=0,"",SUMIF(IV_TAPPA!A:A,B111,IV_TAPPA!T:T))</f>
        <v>27</v>
      </c>
      <c r="P111" s="26">
        <f>IF(SUMIF(V_TAPPA!A:A,B111,V_TAPPA!P:P)=0,"",SUMIF(V_TAPPA!A:A,B111,V_TAPPA!P:P))</f>
        <v>32</v>
      </c>
      <c r="Q111" s="26" t="str">
        <f>IF(SUMIF(VI_TAPPA!A:A,B111,VI_TAPPA!P:P)=0,"",SUMIF(VI_TAPPA!A:A,B111,VI_TAPPA!P:P))</f>
        <v/>
      </c>
      <c r="R111" s="26" t="str">
        <f>IF(SUMIF(VII_TAPPA!A:A,B111,VII_TAPPA!P:P)=0,"",SUMIF(VII_TAPPA!A:A,B111,VII_TAPPA!P:P))</f>
        <v/>
      </c>
      <c r="S111" s="26">
        <f>IF(SUMIF(VIII_TAPPA!A:A,B111,VIII_TAPPA!P:P)=0,"",SUMIF(VIII_TAPPA!A:A,B111,VIII_TAPPA!P:P))</f>
        <v>27</v>
      </c>
      <c r="T111" s="26">
        <f t="shared" si="34"/>
        <v>115</v>
      </c>
      <c r="U111" s="26">
        <f t="shared" si="23"/>
        <v>0</v>
      </c>
      <c r="V111" s="26">
        <f t="shared" si="24"/>
        <v>115</v>
      </c>
      <c r="W111" s="28" t="s">
        <v>2655</v>
      </c>
    </row>
    <row r="112" spans="1:24" outlineLevel="1" x14ac:dyDescent="0.2">
      <c r="A112" s="25">
        <f t="shared" si="31"/>
        <v>10</v>
      </c>
      <c r="B112" s="67" t="str">
        <f t="shared" si="32"/>
        <v>GALASSO_MICHELE_M02</v>
      </c>
      <c r="C112" s="22" t="s">
        <v>446</v>
      </c>
      <c r="D112" s="23" t="s">
        <v>76</v>
      </c>
      <c r="E112" s="23" t="str">
        <f>VLOOKUP(D112,CAT!$E$2:$F$26,2)</f>
        <v>M02</v>
      </c>
      <c r="F112" s="23" t="s">
        <v>30</v>
      </c>
      <c r="G112" s="39" t="s">
        <v>4</v>
      </c>
      <c r="H112" s="24">
        <v>35484</v>
      </c>
      <c r="I112" s="22" t="s">
        <v>918</v>
      </c>
      <c r="J112" s="23" t="s">
        <v>328</v>
      </c>
      <c r="K112" s="22">
        <f t="shared" si="33"/>
        <v>3</v>
      </c>
      <c r="L112" s="26" t="str">
        <f>IF(SUMIF(I_TAPPA!A:A,B112,I_TAPPA!P:P)=0,"",SUMIF(I_TAPPA!A:A,B112,I_TAPPA!P:P))</f>
        <v/>
      </c>
      <c r="M112" s="26">
        <f>IF(SUMIF(II_TAPPA!A:A,B112,II_TAPPA!P:P)=0,"",SUMIF(II_TAPPA!A:A,B112,II_TAPPA!P:P))</f>
        <v>35</v>
      </c>
      <c r="N112" s="26">
        <f>IF(SUMIF(III_TAPPA!A:A,B112,III_TAPPA!P:P)=0,"",SUMIF(III_TAPPA!A:A,B112,III_TAPPA!P:P))</f>
        <v>34</v>
      </c>
      <c r="O112" s="26">
        <f>IF(SUMIF(IV_TAPPA!A:A,B112,IV_TAPPA!T:T)=0,"",SUMIF(IV_TAPPA!A:A,B112,IV_TAPPA!T:T))</f>
        <v>31</v>
      </c>
      <c r="P112" s="26" t="str">
        <f>IF(SUMIF(V_TAPPA!A:A,B112,V_TAPPA!P:P)=0,"",SUMIF(V_TAPPA!A:A,B112,V_TAPPA!P:P))</f>
        <v/>
      </c>
      <c r="Q112" s="26" t="str">
        <f>IF(SUMIF(VI_TAPPA!A:A,B112,VI_TAPPA!P:P)=0,"",SUMIF(VI_TAPPA!A:A,B112,VI_TAPPA!P:P))</f>
        <v/>
      </c>
      <c r="R112" s="26" t="str">
        <f>IF(SUMIF(VII_TAPPA!A:A,B112,VII_TAPPA!P:P)=0,"",SUMIF(VII_TAPPA!A:A,B112,VII_TAPPA!P:P))</f>
        <v/>
      </c>
      <c r="S112" s="26" t="str">
        <f>IF(SUMIF(VIII_TAPPA!A:A,B112,VIII_TAPPA!P:P)=0,"",SUMIF(VIII_TAPPA!A:A,B112,VIII_TAPPA!P:P))</f>
        <v/>
      </c>
      <c r="T112" s="26">
        <f t="shared" si="34"/>
        <v>100</v>
      </c>
      <c r="U112" s="26">
        <f t="shared" si="23"/>
        <v>0</v>
      </c>
      <c r="V112" s="26">
        <f t="shared" si="24"/>
        <v>100</v>
      </c>
      <c r="W112" s="28" t="s">
        <v>2655</v>
      </c>
    </row>
    <row r="113" spans="1:23" outlineLevel="1" x14ac:dyDescent="0.2">
      <c r="A113" s="25">
        <f t="shared" si="31"/>
        <v>11</v>
      </c>
      <c r="B113" s="67" t="str">
        <f t="shared" si="32"/>
        <v>BAKR_AHMAD_ABDELGHANY_MUH_M02</v>
      </c>
      <c r="C113" s="22" t="s">
        <v>1428</v>
      </c>
      <c r="D113" s="23" t="s">
        <v>20</v>
      </c>
      <c r="E113" s="23" t="str">
        <f>VLOOKUP(D113,CAT!$E$2:$F$26,2)</f>
        <v>M02</v>
      </c>
      <c r="F113" s="23" t="s">
        <v>1427</v>
      </c>
      <c r="G113" s="23" t="s">
        <v>1426</v>
      </c>
      <c r="H113" s="24"/>
      <c r="I113" s="22" t="s">
        <v>879</v>
      </c>
      <c r="J113" s="23" t="s">
        <v>189</v>
      </c>
      <c r="K113" s="22">
        <f t="shared" si="33"/>
        <v>3</v>
      </c>
      <c r="L113" s="26" t="str">
        <f>IF(SUMIF(I_TAPPA!A:A,B113,I_TAPPA!P:P)=0,"",SUMIF(I_TAPPA!A:A,B113,I_TAPPA!P:P))</f>
        <v/>
      </c>
      <c r="M113" s="26" t="str">
        <f>IF(SUMIF(II_TAPPA!A:A,B113,II_TAPPA!P:P)=0,"",SUMIF(II_TAPPA!A:A,B113,II_TAPPA!P:P))</f>
        <v/>
      </c>
      <c r="N113" s="26">
        <f>IF(SUMIF(III_TAPPA!A:A,B113,III_TAPPA!P:P)=0,"",SUMIF(III_TAPPA!A:A,B113,III_TAPPA!P:P))</f>
        <v>33</v>
      </c>
      <c r="O113" s="26">
        <f>IF(SUMIF(IV_TAPPA!A:A,B113,IV_TAPPA!T:T)=0,"",SUMIF(IV_TAPPA!A:A,B113,IV_TAPPA!T:T))</f>
        <v>30</v>
      </c>
      <c r="P113" s="26" t="str">
        <f>IF(SUMIF(V_TAPPA!A:A,B113,V_TAPPA!P:P)=0,"",SUMIF(V_TAPPA!A:A,B113,V_TAPPA!P:P))</f>
        <v/>
      </c>
      <c r="Q113" s="26" t="str">
        <f>IF(SUMIF(VI_TAPPA!A:A,B113,VI_TAPPA!P:P)=0,"",SUMIF(VI_TAPPA!A:A,B113,VI_TAPPA!P:P))</f>
        <v/>
      </c>
      <c r="R113" s="26" t="str">
        <f>IF(SUMIF(VII_TAPPA!A:A,B113,VII_TAPPA!P:P)=0,"",SUMIF(VII_TAPPA!A:A,B113,VII_TAPPA!P:P))</f>
        <v/>
      </c>
      <c r="S113" s="26">
        <f>IF(SUMIF(VIII_TAPPA!A:A,B113,VIII_TAPPA!P:P)=0,"",SUMIF(VIII_TAPPA!A:A,B113,VIII_TAPPA!P:P))</f>
        <v>32</v>
      </c>
      <c r="T113" s="26">
        <f t="shared" si="34"/>
        <v>95</v>
      </c>
      <c r="U113" s="26">
        <f t="shared" si="23"/>
        <v>0</v>
      </c>
      <c r="V113" s="26">
        <f t="shared" si="24"/>
        <v>95</v>
      </c>
      <c r="W113" s="28" t="s">
        <v>2655</v>
      </c>
    </row>
    <row r="114" spans="1:23" outlineLevel="1" x14ac:dyDescent="0.2">
      <c r="A114" s="25">
        <f t="shared" si="31"/>
        <v>12</v>
      </c>
      <c r="B114" s="67" t="str">
        <f t="shared" si="32"/>
        <v>PACELLI_NICOLA_M02</v>
      </c>
      <c r="C114" s="22" t="s">
        <v>820</v>
      </c>
      <c r="D114" s="23" t="s">
        <v>20</v>
      </c>
      <c r="E114" s="23" t="str">
        <f>VLOOKUP(D114,CAT!$E$2:$F$26,2)</f>
        <v>M02</v>
      </c>
      <c r="F114" s="23" t="s">
        <v>646</v>
      </c>
      <c r="G114" s="39" t="s">
        <v>46</v>
      </c>
      <c r="H114" s="24">
        <v>32387</v>
      </c>
      <c r="I114" s="22" t="s">
        <v>821</v>
      </c>
      <c r="J114" s="23" t="s">
        <v>1194</v>
      </c>
      <c r="K114" s="22">
        <f t="shared" si="33"/>
        <v>3</v>
      </c>
      <c r="L114" s="26" t="str">
        <f>IF(SUMIF(I_TAPPA!A:A,B114,I_TAPPA!P:P)=0,"",SUMIF(I_TAPPA!A:A,B114,I_TAPPA!P:P))</f>
        <v/>
      </c>
      <c r="M114" s="26" t="str">
        <f>IF(SUMIF(II_TAPPA!A:A,B114,II_TAPPA!P:P)=0,"",SUMIF(II_TAPPA!A:A,B114,II_TAPPA!P:P))</f>
        <v/>
      </c>
      <c r="N114" s="26">
        <f>IF(SUMIF(III_TAPPA!A:A,B114,III_TAPPA!P:P)=0,"",SUMIF(III_TAPPA!A:A,B114,III_TAPPA!P:P))</f>
        <v>28</v>
      </c>
      <c r="O114" s="26">
        <f>IF(SUMIF(IV_TAPPA!A:A,B114,IV_TAPPA!T:T)=0,"",SUMIF(IV_TAPPA!A:A,B114,IV_TAPPA!T:T))</f>
        <v>34</v>
      </c>
      <c r="P114" s="26" t="str">
        <f>IF(SUMIF(V_TAPPA!A:A,B114,V_TAPPA!P:P)=0,"",SUMIF(V_TAPPA!A:A,B114,V_TAPPA!P:P))</f>
        <v/>
      </c>
      <c r="Q114" s="26" t="str">
        <f>IF(SUMIF(VI_TAPPA!A:A,B114,VI_TAPPA!P:P)=0,"",SUMIF(VI_TAPPA!A:A,B114,VI_TAPPA!P:P))</f>
        <v/>
      </c>
      <c r="R114" s="26" t="str">
        <f>IF(SUMIF(VII_TAPPA!A:A,B114,VII_TAPPA!P:P)=0,"",SUMIF(VII_TAPPA!A:A,B114,VII_TAPPA!P:P))</f>
        <v/>
      </c>
      <c r="S114" s="26">
        <f>IF(SUMIF(VIII_TAPPA!A:A,B114,VIII_TAPPA!P:P)=0,"",SUMIF(VIII_TAPPA!A:A,B114,VIII_TAPPA!P:P))</f>
        <v>31</v>
      </c>
      <c r="T114" s="26">
        <f t="shared" si="34"/>
        <v>93</v>
      </c>
      <c r="U114" s="26">
        <f t="shared" si="23"/>
        <v>0</v>
      </c>
      <c r="V114" s="26">
        <f t="shared" si="24"/>
        <v>93</v>
      </c>
      <c r="W114" s="28" t="s">
        <v>2655</v>
      </c>
    </row>
    <row r="115" spans="1:23" outlineLevel="1" x14ac:dyDescent="0.2">
      <c r="A115" s="25">
        <f t="shared" si="31"/>
        <v>13</v>
      </c>
      <c r="B115" s="67" t="str">
        <f t="shared" si="32"/>
        <v>RINALDI_ROCCO_PAOLO_M02</v>
      </c>
      <c r="C115" s="22" t="s">
        <v>760</v>
      </c>
      <c r="D115" s="23" t="s">
        <v>20</v>
      </c>
      <c r="E115" s="23" t="str">
        <f>VLOOKUP(D115,CAT!$E$2:$F$26,2)</f>
        <v>M02</v>
      </c>
      <c r="F115" s="23" t="s">
        <v>399</v>
      </c>
      <c r="G115" s="39" t="s">
        <v>1094</v>
      </c>
      <c r="H115" s="24">
        <v>32254</v>
      </c>
      <c r="I115" s="22" t="s">
        <v>740</v>
      </c>
      <c r="J115" s="23" t="s">
        <v>1169</v>
      </c>
      <c r="K115" s="22">
        <f t="shared" si="33"/>
        <v>3</v>
      </c>
      <c r="L115" s="26" t="str">
        <f>IF(SUMIF(I_TAPPA!A:A,B115,I_TAPPA!P:P)=0,"",SUMIF(I_TAPPA!A:A,B115,I_TAPPA!P:P))</f>
        <v/>
      </c>
      <c r="M115" s="26" t="str">
        <f>IF(SUMIF(II_TAPPA!A:A,B115,II_TAPPA!P:P)=0,"",SUMIF(II_TAPPA!A:A,B115,II_TAPPA!P:P))</f>
        <v/>
      </c>
      <c r="N115" s="26" t="str">
        <f>IF(SUMIF(III_TAPPA!A:A,B115,III_TAPPA!P:P)=0,"",SUMIF(III_TAPPA!A:A,B115,III_TAPPA!P:P))</f>
        <v/>
      </c>
      <c r="O115" s="26">
        <f>IF(SUMIF(IV_TAPPA!A:A,B115,IV_TAPPA!T:T)=0,"",SUMIF(IV_TAPPA!A:A,B115,IV_TAPPA!T:T))</f>
        <v>28</v>
      </c>
      <c r="P115" s="26">
        <f>IF(SUMIF(V_TAPPA!A:A,B115,V_TAPPA!P:P)=0,"",SUMIF(V_TAPPA!A:A,B115,V_TAPPA!P:P))</f>
        <v>31</v>
      </c>
      <c r="Q115" s="26" t="str">
        <f>IF(SUMIF(VI_TAPPA!A:A,B115,VI_TAPPA!P:P)=0,"",SUMIF(VI_TAPPA!A:A,B115,VI_TAPPA!P:P))</f>
        <v/>
      </c>
      <c r="R115" s="26">
        <f>IF(SUMIF(VII_TAPPA!A:A,B115,VII_TAPPA!P:P)=0,"",SUMIF(VII_TAPPA!A:A,B115,VII_TAPPA!P:P))</f>
        <v>31</v>
      </c>
      <c r="S115" s="26" t="str">
        <f>IF(SUMIF(VIII_TAPPA!A:A,B115,VIII_TAPPA!P:P)=0,"",SUMIF(VIII_TAPPA!A:A,B115,VIII_TAPPA!P:P))</f>
        <v/>
      </c>
      <c r="T115" s="26">
        <f t="shared" si="34"/>
        <v>90</v>
      </c>
      <c r="U115" s="26">
        <f t="shared" si="23"/>
        <v>0</v>
      </c>
      <c r="V115" s="26">
        <f t="shared" si="24"/>
        <v>90</v>
      </c>
      <c r="W115" s="28" t="s">
        <v>2655</v>
      </c>
    </row>
    <row r="116" spans="1:23" ht="12.75" outlineLevel="1" x14ac:dyDescent="0.2">
      <c r="A116" s="25">
        <f t="shared" si="31"/>
        <v>14</v>
      </c>
      <c r="B116" s="47" t="str">
        <f t="shared" si="32"/>
        <v>DAMPHA_LAMIN_M02</v>
      </c>
      <c r="C116" s="22" t="s">
        <v>2754</v>
      </c>
      <c r="D116" s="23" t="s">
        <v>20</v>
      </c>
      <c r="E116" s="23" t="str">
        <f>VLOOKUP(D116,CAT!$E$2:$F$26,2)</f>
        <v>M02</v>
      </c>
      <c r="F116" s="23" t="s">
        <v>2851</v>
      </c>
      <c r="G116" s="39" t="s">
        <v>2852</v>
      </c>
      <c r="H116" s="24"/>
      <c r="I116" s="22" t="s">
        <v>1167</v>
      </c>
      <c r="J116" s="23" t="s">
        <v>92</v>
      </c>
      <c r="K116" s="22">
        <f t="shared" si="33"/>
        <v>2</v>
      </c>
      <c r="L116" s="26" t="str">
        <f>IF(SUMIF(I_TAPPA!A:A,B116,I_TAPPA!P:P)=0,"",SUMIF(I_TAPPA!A:A,B116,I_TAPPA!P:P))</f>
        <v/>
      </c>
      <c r="M116" s="26" t="str">
        <f>IF(SUMIF(II_TAPPA!A:A,B116,II_TAPPA!P:P)=0,"",SUMIF(II_TAPPA!A:A,B116,II_TAPPA!P:P))</f>
        <v/>
      </c>
      <c r="N116" s="26" t="str">
        <f>IF(SUMIF(III_TAPPA!A:A,B116,III_TAPPA!P:P)=0,"",SUMIF(III_TAPPA!A:A,B116,III_TAPPA!P:P))</f>
        <v/>
      </c>
      <c r="O116" s="26" t="str">
        <f>IF(SUMIF(IV_TAPPA!A:A,B116,IV_TAPPA!T:T)=0,"",SUMIF(IV_TAPPA!A:A,B116,IV_TAPPA!T:T))</f>
        <v/>
      </c>
      <c r="P116" s="26">
        <f>IF(SUMIF(V_TAPPA!A:A,B116,V_TAPPA!P:P)=0,"",SUMIF(V_TAPPA!A:A,B116,V_TAPPA!P:P))</f>
        <v>42</v>
      </c>
      <c r="Q116" s="26" t="str">
        <f>IF(SUMIF(VI_TAPPA!A:A,B116,VI_TAPPA!P:P)=0,"",SUMIF(VI_TAPPA!A:A,B116,VI_TAPPA!P:P))</f>
        <v/>
      </c>
      <c r="R116" s="26" t="str">
        <f>IF(SUMIF(VII_TAPPA!A:A,B116,VII_TAPPA!P:P)=0,"",SUMIF(VII_TAPPA!A:A,B116,VII_TAPPA!P:P))</f>
        <v/>
      </c>
      <c r="S116" s="26">
        <f>IF(SUMIF(VIII_TAPPA!A:A,B116,VIII_TAPPA!P:P)=0,"",SUMIF(VIII_TAPPA!A:A,B116,VIII_TAPPA!P:P))</f>
        <v>39</v>
      </c>
      <c r="T116" s="26">
        <f t="shared" si="34"/>
        <v>81</v>
      </c>
      <c r="U116" s="26">
        <f t="shared" si="23"/>
        <v>0</v>
      </c>
      <c r="V116" s="26">
        <f t="shared" si="24"/>
        <v>81</v>
      </c>
      <c r="W116" s="28" t="s">
        <v>2655</v>
      </c>
    </row>
    <row r="117" spans="1:23" outlineLevel="1" x14ac:dyDescent="0.2">
      <c r="A117" s="25">
        <f t="shared" si="31"/>
        <v>15</v>
      </c>
      <c r="B117" s="67" t="str">
        <f t="shared" si="32"/>
        <v>NAPOLITANO_BENITO_M02</v>
      </c>
      <c r="C117" s="22" t="s">
        <v>1181</v>
      </c>
      <c r="D117" s="23" t="s">
        <v>76</v>
      </c>
      <c r="E117" s="23" t="str">
        <f>VLOOKUP(D117,CAT!$E$2:$F$26,2)</f>
        <v>M02</v>
      </c>
      <c r="F117" s="23" t="s">
        <v>181</v>
      </c>
      <c r="G117" s="39" t="s">
        <v>945</v>
      </c>
      <c r="H117" s="24">
        <v>36300</v>
      </c>
      <c r="I117" s="22" t="s">
        <v>952</v>
      </c>
      <c r="J117" s="23" t="s">
        <v>1168</v>
      </c>
      <c r="K117" s="22">
        <f t="shared" si="33"/>
        <v>2</v>
      </c>
      <c r="L117" s="26" t="str">
        <f>IF(SUMIF(I_TAPPA!A:A,B117,I_TAPPA!P:P)=0,"",SUMIF(I_TAPPA!A:A,B117,I_TAPPA!P:P))</f>
        <v/>
      </c>
      <c r="M117" s="26" t="str">
        <f>IF(SUMIF(II_TAPPA!A:A,B117,II_TAPPA!P:P)=0,"",SUMIF(II_TAPPA!A:A,B117,II_TAPPA!P:P))</f>
        <v/>
      </c>
      <c r="N117" s="26" t="str">
        <f>IF(SUMIF(III_TAPPA!A:A,B117,III_TAPPA!P:P)=0,"",SUMIF(III_TAPPA!A:A,B117,III_TAPPA!P:P))</f>
        <v/>
      </c>
      <c r="O117" s="26" t="str">
        <f>IF(SUMIF(IV_TAPPA!A:A,B117,IV_TAPPA!T:T)=0,"",SUMIF(IV_TAPPA!A:A,B117,IV_TAPPA!T:T))</f>
        <v/>
      </c>
      <c r="P117" s="26">
        <f>IF(SUMIF(V_TAPPA!A:A,B117,V_TAPPA!P:P)=0,"",SUMIF(V_TAPPA!A:A,B117,V_TAPPA!P:P))</f>
        <v>36</v>
      </c>
      <c r="Q117" s="26" t="str">
        <f>IF(SUMIF(VI_TAPPA!A:A,B117,VI_TAPPA!P:P)=0,"",SUMIF(VI_TAPPA!A:A,B117,VI_TAPPA!P:P))</f>
        <v/>
      </c>
      <c r="R117" s="26" t="str">
        <f>IF(SUMIF(VII_TAPPA!A:A,B117,VII_TAPPA!P:P)=0,"",SUMIF(VII_TAPPA!A:A,B117,VII_TAPPA!P:P))</f>
        <v/>
      </c>
      <c r="S117" s="26">
        <f>IF(SUMIF(VIII_TAPPA!A:A,B117,VIII_TAPPA!P:P)=0,"",SUMIF(VIII_TAPPA!A:A,B117,VIII_TAPPA!P:P))</f>
        <v>42</v>
      </c>
      <c r="T117" s="26">
        <f t="shared" si="34"/>
        <v>78</v>
      </c>
      <c r="U117" s="26">
        <f t="shared" si="23"/>
        <v>0</v>
      </c>
      <c r="V117" s="26">
        <f t="shared" si="24"/>
        <v>78</v>
      </c>
      <c r="W117" s="28" t="s">
        <v>2655</v>
      </c>
    </row>
    <row r="118" spans="1:23" outlineLevel="1" x14ac:dyDescent="0.2">
      <c r="A118" s="25">
        <f t="shared" si="31"/>
        <v>16</v>
      </c>
      <c r="B118" s="67" t="str">
        <f t="shared" si="32"/>
        <v>LANZOTTI_SALVATORE_M02</v>
      </c>
      <c r="C118" s="22" t="s">
        <v>750</v>
      </c>
      <c r="D118" s="23" t="s">
        <v>20</v>
      </c>
      <c r="E118" s="23" t="str">
        <f>VLOOKUP(D118,CAT!$E$2:$F$26,2)</f>
        <v>M02</v>
      </c>
      <c r="F118" s="23" t="s">
        <v>737</v>
      </c>
      <c r="G118" s="39" t="s">
        <v>140</v>
      </c>
      <c r="H118" s="24">
        <v>33769</v>
      </c>
      <c r="I118" s="22" t="s">
        <v>740</v>
      </c>
      <c r="J118" s="23" t="s">
        <v>1169</v>
      </c>
      <c r="K118" s="22">
        <f t="shared" si="33"/>
        <v>2</v>
      </c>
      <c r="L118" s="26" t="str">
        <f>IF(SUMIF(I_TAPPA!A:A,B118,I_TAPPA!P:P)=0,"",SUMIF(I_TAPPA!A:A,B118,I_TAPPA!P:P))</f>
        <v/>
      </c>
      <c r="M118" s="26">
        <f>IF(SUMIF(II_TAPPA!A:A,B118,II_TAPPA!P:P)=0,"",SUMIF(II_TAPPA!A:A,B118,II_TAPPA!P:P))</f>
        <v>31</v>
      </c>
      <c r="N118" s="26" t="str">
        <f>IF(SUMIF(III_TAPPA!A:A,B118,III_TAPPA!P:P)=0,"",SUMIF(III_TAPPA!A:A,B118,III_TAPPA!P:P))</f>
        <v/>
      </c>
      <c r="O118" s="26" t="str">
        <f>IF(SUMIF(IV_TAPPA!A:A,B118,IV_TAPPA!T:T)=0,"",SUMIF(IV_TAPPA!A:A,B118,IV_TAPPA!T:T))</f>
        <v/>
      </c>
      <c r="P118" s="26" t="str">
        <f>IF(SUMIF(V_TAPPA!A:A,B118,V_TAPPA!P:P)=0,"",SUMIF(V_TAPPA!A:A,B118,V_TAPPA!P:P))</f>
        <v/>
      </c>
      <c r="Q118" s="26" t="str">
        <f>IF(SUMIF(VI_TAPPA!A:A,B118,VI_TAPPA!P:P)=0,"",SUMIF(VI_TAPPA!A:A,B118,VI_TAPPA!P:P))</f>
        <v/>
      </c>
      <c r="R118" s="26" t="str">
        <f>IF(SUMIF(VII_TAPPA!A:A,B118,VII_TAPPA!P:P)=0,"",SUMIF(VII_TAPPA!A:A,B118,VII_TAPPA!P:P))</f>
        <v/>
      </c>
      <c r="S118" s="26">
        <f>IF(SUMIF(VIII_TAPPA!A:A,B118,VIII_TAPPA!P:P)=0,"",SUMIF(VIII_TAPPA!A:A,B118,VIII_TAPPA!P:P))</f>
        <v>34</v>
      </c>
      <c r="T118" s="26">
        <f t="shared" si="34"/>
        <v>65</v>
      </c>
      <c r="U118" s="26">
        <f t="shared" si="23"/>
        <v>0</v>
      </c>
      <c r="V118" s="26">
        <f t="shared" si="24"/>
        <v>65</v>
      </c>
      <c r="W118" s="28" t="s">
        <v>2655</v>
      </c>
    </row>
    <row r="119" spans="1:23" outlineLevel="1" x14ac:dyDescent="0.2">
      <c r="A119" s="25">
        <f t="shared" si="31"/>
        <v>17</v>
      </c>
      <c r="B119" s="67" t="str">
        <f t="shared" si="32"/>
        <v>IULIUCCI_NUNZIO_M02</v>
      </c>
      <c r="C119" s="22"/>
      <c r="D119" s="23" t="s">
        <v>20</v>
      </c>
      <c r="E119" s="23" t="str">
        <f>VLOOKUP(D119,CAT!$E$2:$F$26,2)</f>
        <v>M02</v>
      </c>
      <c r="F119" s="23" t="s">
        <v>943</v>
      </c>
      <c r="G119" s="39" t="s">
        <v>989</v>
      </c>
      <c r="H119" s="24"/>
      <c r="I119" s="22" t="s">
        <v>952</v>
      </c>
      <c r="J119" s="23" t="s">
        <v>1168</v>
      </c>
      <c r="K119" s="22">
        <f t="shared" si="33"/>
        <v>2</v>
      </c>
      <c r="L119" s="26" t="str">
        <f>IF(SUMIF(I_TAPPA!A:A,B119,I_TAPPA!P:P)=0,"",SUMIF(I_TAPPA!A:A,B119,I_TAPPA!P:P))</f>
        <v/>
      </c>
      <c r="M119" s="26">
        <f>IF(SUMIF(II_TAPPA!A:A,B119,II_TAPPA!P:P)=0,"",SUMIF(II_TAPPA!A:A,B119,II_TAPPA!P:P))</f>
        <v>33</v>
      </c>
      <c r="N119" s="26">
        <f>IF(SUMIF(III_TAPPA!A:A,B119,III_TAPPA!P:P)=0,"",SUMIF(III_TAPPA!A:A,B119,III_TAPPA!P:P))</f>
        <v>30</v>
      </c>
      <c r="O119" s="26" t="str">
        <f>IF(SUMIF(IV_TAPPA!A:A,B119,IV_TAPPA!T:T)=0,"",SUMIF(IV_TAPPA!A:A,B119,IV_TAPPA!T:T))</f>
        <v/>
      </c>
      <c r="P119" s="26" t="str">
        <f>IF(SUMIF(V_TAPPA!A:A,B119,V_TAPPA!P:P)=0,"",SUMIF(V_TAPPA!A:A,B119,V_TAPPA!P:P))</f>
        <v/>
      </c>
      <c r="Q119" s="26" t="str">
        <f>IF(SUMIF(VI_TAPPA!A:A,B119,VI_TAPPA!P:P)=0,"",SUMIF(VI_TAPPA!A:A,B119,VI_TAPPA!P:P))</f>
        <v/>
      </c>
      <c r="R119" s="26" t="str">
        <f>IF(SUMIF(VII_TAPPA!A:A,B119,VII_TAPPA!P:P)=0,"",SUMIF(VII_TAPPA!A:A,B119,VII_TAPPA!P:P))</f>
        <v/>
      </c>
      <c r="S119" s="26" t="str">
        <f>IF(SUMIF(VIII_TAPPA!A:A,B119,VIII_TAPPA!P:P)=0,"",SUMIF(VIII_TAPPA!A:A,B119,VIII_TAPPA!P:P))</f>
        <v/>
      </c>
      <c r="T119" s="26">
        <f t="shared" si="34"/>
        <v>63</v>
      </c>
      <c r="U119" s="26">
        <f t="shared" si="23"/>
        <v>0</v>
      </c>
      <c r="V119" s="26">
        <f t="shared" si="24"/>
        <v>63</v>
      </c>
      <c r="W119" s="28" t="s">
        <v>2655</v>
      </c>
    </row>
    <row r="120" spans="1:23" outlineLevel="1" x14ac:dyDescent="0.2">
      <c r="A120" s="25">
        <f t="shared" si="31"/>
        <v>18</v>
      </c>
      <c r="B120" s="67" t="str">
        <f t="shared" si="32"/>
        <v>BENNARDO_ALESSIO_M02</v>
      </c>
      <c r="C120" s="22"/>
      <c r="D120" s="23" t="s">
        <v>20</v>
      </c>
      <c r="E120" s="23" t="str">
        <f>VLOOKUP(D120,CAT!$E$2:$F$26,2)</f>
        <v>M02</v>
      </c>
      <c r="F120" s="23" t="s">
        <v>1687</v>
      </c>
      <c r="G120" s="39" t="s">
        <v>1688</v>
      </c>
      <c r="H120" s="24"/>
      <c r="I120" s="22" t="s">
        <v>1167</v>
      </c>
      <c r="J120" s="23" t="s">
        <v>92</v>
      </c>
      <c r="K120" s="22">
        <f t="shared" si="33"/>
        <v>1</v>
      </c>
      <c r="L120" s="26" t="str">
        <f>IF(SUMIF(I_TAPPA!A:A,B120,I_TAPPA!P:P)=0,"",SUMIF(I_TAPPA!A:A,B120,I_TAPPA!P:P))</f>
        <v/>
      </c>
      <c r="M120" s="26" t="str">
        <f>IF(SUMIF(II_TAPPA!A:A,B120,II_TAPPA!P:P)=0,"",SUMIF(II_TAPPA!A:A,B120,II_TAPPA!P:P))</f>
        <v/>
      </c>
      <c r="N120" s="26" t="str">
        <f>IF(SUMIF(III_TAPPA!A:A,B120,III_TAPPA!P:P)=0,"",SUMIF(III_TAPPA!A:A,B120,III_TAPPA!P:P))</f>
        <v/>
      </c>
      <c r="O120" s="26">
        <f>IF(SUMIF(IV_TAPPA!A:A,B120,IV_TAPPA!T:T)=0,"",SUMIF(IV_TAPPA!A:A,B120,IV_TAPPA!T:T))</f>
        <v>33</v>
      </c>
      <c r="P120" s="26" t="str">
        <f>IF(SUMIF(V_TAPPA!A:A,B120,V_TAPPA!P:P)=0,"",SUMIF(V_TAPPA!A:A,B120,V_TAPPA!P:P))</f>
        <v/>
      </c>
      <c r="Q120" s="26" t="str">
        <f>IF(SUMIF(VI_TAPPA!A:A,B120,VI_TAPPA!P:P)=0,"",SUMIF(VI_TAPPA!A:A,B120,VI_TAPPA!P:P))</f>
        <v/>
      </c>
      <c r="R120" s="26" t="str">
        <f>IF(SUMIF(VII_TAPPA!A:A,B120,VII_TAPPA!P:P)=0,"",SUMIF(VII_TAPPA!A:A,B120,VII_TAPPA!P:P))</f>
        <v/>
      </c>
      <c r="S120" s="26" t="str">
        <f>IF(SUMIF(VIII_TAPPA!A:A,B120,VIII_TAPPA!P:P)=0,"",SUMIF(VIII_TAPPA!A:A,B120,VIII_TAPPA!P:P))</f>
        <v/>
      </c>
      <c r="T120" s="26">
        <f t="shared" si="34"/>
        <v>33</v>
      </c>
      <c r="U120" s="26">
        <f t="shared" si="23"/>
        <v>0</v>
      </c>
      <c r="V120" s="26">
        <f t="shared" si="24"/>
        <v>33</v>
      </c>
      <c r="W120" s="28" t="s">
        <v>2655</v>
      </c>
    </row>
    <row r="121" spans="1:23" outlineLevel="1" x14ac:dyDescent="0.2">
      <c r="A121" s="25">
        <f t="shared" si="31"/>
        <v>19</v>
      </c>
      <c r="B121" s="67" t="str">
        <f t="shared" si="32"/>
        <v>FORLANI_SIMONE_M02</v>
      </c>
      <c r="C121" s="22"/>
      <c r="D121" s="23" t="s">
        <v>20</v>
      </c>
      <c r="E121" s="23" t="str">
        <f>VLOOKUP(D121,CAT!$E$2:$F$26,2)</f>
        <v>M02</v>
      </c>
      <c r="F121" s="23" t="s">
        <v>2863</v>
      </c>
      <c r="G121" s="39" t="s">
        <v>345</v>
      </c>
      <c r="H121" s="24"/>
      <c r="I121" s="22" t="s">
        <v>821</v>
      </c>
      <c r="J121" s="23" t="s">
        <v>1194</v>
      </c>
      <c r="K121" s="22">
        <f t="shared" si="33"/>
        <v>1</v>
      </c>
      <c r="L121" s="26">
        <f>IF(SUMIF(I_TAPPA!A:A,B121,I_TAPPA!P:P)=0,"",SUMIF(I_TAPPA!A:A,B121,I_TAPPA!P:P))</f>
        <v>33</v>
      </c>
      <c r="M121" s="26" t="str">
        <f>IF(SUMIF(II_TAPPA!A:A,B121,II_TAPPA!P:P)=0,"",SUMIF(II_TAPPA!A:A,B121,II_TAPPA!P:P))</f>
        <v/>
      </c>
      <c r="N121" s="26" t="str">
        <f>IF(SUMIF(III_TAPPA!A:A,B121,III_TAPPA!P:P)=0,"",SUMIF(III_TAPPA!A:A,B121,III_TAPPA!P:P))</f>
        <v/>
      </c>
      <c r="O121" s="26" t="str">
        <f>IF(SUMIF(IV_TAPPA!A:A,B121,IV_TAPPA!T:T)=0,"",SUMIF(IV_TAPPA!A:A,B121,IV_TAPPA!T:T))</f>
        <v/>
      </c>
      <c r="P121" s="26" t="str">
        <f>IF(SUMIF(V_TAPPA!A:A,B121,V_TAPPA!P:P)=0,"",SUMIF(V_TAPPA!A:A,B121,V_TAPPA!P:P))</f>
        <v/>
      </c>
      <c r="Q121" s="26" t="str">
        <f>IF(SUMIF(VI_TAPPA!A:A,B121,VI_TAPPA!P:P)=0,"",SUMIF(VI_TAPPA!A:A,B121,VI_TAPPA!P:P))</f>
        <v/>
      </c>
      <c r="R121" s="26" t="str">
        <f>IF(SUMIF(VII_TAPPA!A:A,B121,VII_TAPPA!P:P)=0,"",SUMIF(VII_TAPPA!A:A,B121,VII_TAPPA!P:P))</f>
        <v/>
      </c>
      <c r="S121" s="26" t="str">
        <f>IF(SUMIF(VIII_TAPPA!A:A,B121,VIII_TAPPA!P:P)=0,"",SUMIF(VIII_TAPPA!A:A,B121,VIII_TAPPA!P:P))</f>
        <v/>
      </c>
      <c r="T121" s="26">
        <f t="shared" si="34"/>
        <v>33</v>
      </c>
      <c r="U121" s="26">
        <f t="shared" si="23"/>
        <v>0</v>
      </c>
      <c r="V121" s="26">
        <f t="shared" si="24"/>
        <v>33</v>
      </c>
      <c r="W121" s="28" t="s">
        <v>2655</v>
      </c>
    </row>
    <row r="122" spans="1:23" outlineLevel="1" x14ac:dyDescent="0.2">
      <c r="A122" s="25">
        <f t="shared" si="31"/>
        <v>20</v>
      </c>
      <c r="B122" s="67" t="str">
        <f t="shared" si="32"/>
        <v>RENZO_VINCENT_M02</v>
      </c>
      <c r="C122" s="22" t="s">
        <v>672</v>
      </c>
      <c r="D122" s="23" t="s">
        <v>20</v>
      </c>
      <c r="E122" s="23" t="str">
        <f>VLOOKUP(D122,CAT!$E$2:$F$26,2)</f>
        <v>M02</v>
      </c>
      <c r="F122" s="23" t="s">
        <v>159</v>
      </c>
      <c r="G122" s="39" t="s">
        <v>160</v>
      </c>
      <c r="H122" s="24">
        <v>33035</v>
      </c>
      <c r="I122" s="22" t="s">
        <v>821</v>
      </c>
      <c r="J122" s="23" t="s">
        <v>1194</v>
      </c>
      <c r="K122" s="22">
        <f t="shared" si="33"/>
        <v>1</v>
      </c>
      <c r="L122" s="26" t="str">
        <f>IF(SUMIF(I_TAPPA!A:A,B122,I_TAPPA!P:P)=0,"",SUMIF(I_TAPPA!A:A,B122,I_TAPPA!P:P))</f>
        <v/>
      </c>
      <c r="M122" s="26" t="str">
        <f>IF(SUMIF(II_TAPPA!A:A,B122,II_TAPPA!P:P)=0,"",SUMIF(II_TAPPA!A:A,B122,II_TAPPA!P:P))</f>
        <v/>
      </c>
      <c r="N122" s="26" t="str">
        <f>IF(SUMIF(III_TAPPA!A:A,B122,III_TAPPA!P:P)=0,"",SUMIF(III_TAPPA!A:A,B122,III_TAPPA!P:P))</f>
        <v/>
      </c>
      <c r="O122" s="26" t="str">
        <f>IF(SUMIF(IV_TAPPA!A:A,B122,IV_TAPPA!T:T)=0,"",SUMIF(IV_TAPPA!A:A,B122,IV_TAPPA!T:T))</f>
        <v/>
      </c>
      <c r="P122" s="26" t="str">
        <f>IF(SUMIF(V_TAPPA!A:A,B122,V_TAPPA!P:P)=0,"",SUMIF(V_TAPPA!A:A,B122,V_TAPPA!P:P))</f>
        <v/>
      </c>
      <c r="Q122" s="26">
        <f>IF(SUMIF(VI_TAPPA!A:A,B122,VI_TAPPA!P:P)=0,"",SUMIF(VI_TAPPA!A:A,B122,VI_TAPPA!P:P))</f>
        <v>33</v>
      </c>
      <c r="R122" s="26" t="str">
        <f>IF(SUMIF(VII_TAPPA!A:A,B122,VII_TAPPA!P:P)=0,"",SUMIF(VII_TAPPA!A:A,B122,VII_TAPPA!P:P))</f>
        <v/>
      </c>
      <c r="S122" s="26" t="str">
        <f>IF(SUMIF(VIII_TAPPA!A:A,B122,VIII_TAPPA!P:P)=0,"",SUMIF(VIII_TAPPA!A:A,B122,VIII_TAPPA!P:P))</f>
        <v/>
      </c>
      <c r="T122" s="26">
        <f t="shared" si="34"/>
        <v>33</v>
      </c>
      <c r="U122" s="26">
        <f t="shared" si="23"/>
        <v>0</v>
      </c>
      <c r="V122" s="26">
        <f t="shared" si="24"/>
        <v>33</v>
      </c>
      <c r="W122" s="28" t="s">
        <v>2655</v>
      </c>
    </row>
    <row r="123" spans="1:23" outlineLevel="1" x14ac:dyDescent="0.2">
      <c r="A123" s="25">
        <f t="shared" si="31"/>
        <v>21</v>
      </c>
      <c r="B123" s="67" t="str">
        <f t="shared" si="32"/>
        <v>VERLINGIERI_GIOVANNI_M02</v>
      </c>
      <c r="C123" s="22" t="s">
        <v>765</v>
      </c>
      <c r="D123" s="23" t="s">
        <v>20</v>
      </c>
      <c r="E123" s="23" t="str">
        <f>VLOOKUP(D123,CAT!$E$2:$F$26,2)</f>
        <v>M02</v>
      </c>
      <c r="F123" s="23" t="s">
        <v>736</v>
      </c>
      <c r="G123" s="39" t="s">
        <v>34</v>
      </c>
      <c r="H123" s="24">
        <v>31466</v>
      </c>
      <c r="I123" s="22" t="s">
        <v>740</v>
      </c>
      <c r="J123" s="23" t="s">
        <v>1169</v>
      </c>
      <c r="K123" s="22">
        <f t="shared" si="33"/>
        <v>1</v>
      </c>
      <c r="L123" s="26" t="str">
        <f>IF(SUMIF(I_TAPPA!A:A,B123,I_TAPPA!P:P)=0,"",SUMIF(I_TAPPA!A:A,B123,I_TAPPA!P:P))</f>
        <v/>
      </c>
      <c r="M123" s="26">
        <f>IF(SUMIF(II_TAPPA!A:A,B123,II_TAPPA!P:P)=0,"",SUMIF(II_TAPPA!A:A,B123,II_TAPPA!P:P))</f>
        <v>30</v>
      </c>
      <c r="N123" s="26" t="str">
        <f>IF(SUMIF(III_TAPPA!A:A,B123,III_TAPPA!P:P)=0,"",SUMIF(III_TAPPA!A:A,B123,III_TAPPA!P:P))</f>
        <v/>
      </c>
      <c r="O123" s="26" t="str">
        <f>IF(SUMIF(IV_TAPPA!A:A,B123,IV_TAPPA!T:T)=0,"",SUMIF(IV_TAPPA!A:A,B123,IV_TAPPA!T:T))</f>
        <v/>
      </c>
      <c r="P123" s="26" t="str">
        <f>IF(SUMIF(V_TAPPA!A:A,B123,V_TAPPA!P:P)=0,"",SUMIF(V_TAPPA!A:A,B123,V_TAPPA!P:P))</f>
        <v/>
      </c>
      <c r="Q123" s="26" t="str">
        <f>IF(SUMIF(VI_TAPPA!A:A,B123,VI_TAPPA!P:P)=0,"",SUMIF(VI_TAPPA!A:A,B123,VI_TAPPA!P:P))</f>
        <v/>
      </c>
      <c r="R123" s="26" t="str">
        <f>IF(SUMIF(VII_TAPPA!A:A,B123,VII_TAPPA!P:P)=0,"",SUMIF(VII_TAPPA!A:A,B123,VII_TAPPA!P:P))</f>
        <v/>
      </c>
      <c r="S123" s="26" t="str">
        <f>IF(SUMIF(VIII_TAPPA!A:A,B123,VIII_TAPPA!P:P)=0,"",SUMIF(VIII_TAPPA!A:A,B123,VIII_TAPPA!P:P))</f>
        <v/>
      </c>
      <c r="T123" s="26">
        <f t="shared" si="34"/>
        <v>30</v>
      </c>
      <c r="U123" s="26">
        <f t="shared" si="23"/>
        <v>0</v>
      </c>
      <c r="V123" s="26">
        <f t="shared" si="24"/>
        <v>30</v>
      </c>
      <c r="W123" s="28" t="s">
        <v>2655</v>
      </c>
    </row>
    <row r="124" spans="1:23" outlineLevel="1" x14ac:dyDescent="0.2">
      <c r="A124" s="25">
        <f t="shared" si="31"/>
        <v>22</v>
      </c>
      <c r="B124" s="67" t="str">
        <f t="shared" si="32"/>
        <v>GUGLIELMUCCI_ANTONIO_M02</v>
      </c>
      <c r="C124" s="22" t="s">
        <v>451</v>
      </c>
      <c r="D124" s="23" t="s">
        <v>20</v>
      </c>
      <c r="E124" s="23" t="str">
        <f>VLOOKUP(D124,CAT!$E$2:$F$26,2)</f>
        <v>M02</v>
      </c>
      <c r="F124" s="23" t="s">
        <v>375</v>
      </c>
      <c r="G124" s="39" t="s">
        <v>22</v>
      </c>
      <c r="H124" s="24">
        <v>32928</v>
      </c>
      <c r="I124" s="22" t="s">
        <v>740</v>
      </c>
      <c r="J124" s="23" t="s">
        <v>1169</v>
      </c>
      <c r="K124" s="22">
        <f t="shared" si="33"/>
        <v>1</v>
      </c>
      <c r="L124" s="26" t="str">
        <f>IF(SUMIF(I_TAPPA!A:A,B124,I_TAPPA!P:P)=0,"",SUMIF(I_TAPPA!A:A,B124,I_TAPPA!P:P))</f>
        <v/>
      </c>
      <c r="M124" s="26" t="str">
        <f>IF(SUMIF(II_TAPPA!A:A,B124,II_TAPPA!P:P)=0,"",SUMIF(II_TAPPA!A:A,B124,II_TAPPA!P:P))</f>
        <v/>
      </c>
      <c r="N124" s="26" t="str">
        <f>IF(SUMIF(III_TAPPA!A:A,B124,III_TAPPA!P:P)=0,"",SUMIF(III_TAPPA!A:A,B124,III_TAPPA!P:P))</f>
        <v/>
      </c>
      <c r="O124" s="26" t="str">
        <f>IF(SUMIF(IV_TAPPA!A:A,B124,IV_TAPPA!T:T)=0,"",SUMIF(IV_TAPPA!A:A,B124,IV_TAPPA!T:T))</f>
        <v/>
      </c>
      <c r="P124" s="26" t="str">
        <f>IF(SUMIF(V_TAPPA!A:A,B124,V_TAPPA!P:P)=0,"",SUMIF(V_TAPPA!A:A,B124,V_TAPPA!P:P))</f>
        <v/>
      </c>
      <c r="Q124" s="26" t="str">
        <f>IF(SUMIF(VI_TAPPA!A:A,B124,VI_TAPPA!P:P)=0,"",SUMIF(VI_TAPPA!A:A,B124,VI_TAPPA!P:P))</f>
        <v/>
      </c>
      <c r="R124" s="26">
        <f>IF(SUMIF(VII_TAPPA!A:A,B124,VII_TAPPA!P:P)=0,"",SUMIF(VII_TAPPA!A:A,B124,VII_TAPPA!P:P))</f>
        <v>30</v>
      </c>
      <c r="S124" s="26" t="str">
        <f>IF(SUMIF(VIII_TAPPA!A:A,B124,VIII_TAPPA!P:P)=0,"",SUMIF(VIII_TAPPA!A:A,B124,VIII_TAPPA!P:P))</f>
        <v/>
      </c>
      <c r="T124" s="26">
        <f t="shared" si="34"/>
        <v>30</v>
      </c>
      <c r="U124" s="26">
        <f t="shared" si="23"/>
        <v>0</v>
      </c>
      <c r="V124" s="26">
        <f t="shared" si="24"/>
        <v>30</v>
      </c>
      <c r="W124" s="28" t="s">
        <v>2655</v>
      </c>
    </row>
    <row r="125" spans="1:23" outlineLevel="1" x14ac:dyDescent="0.2">
      <c r="A125" s="25">
        <f t="shared" si="31"/>
        <v>23</v>
      </c>
      <c r="B125" s="67" t="str">
        <f t="shared" si="32"/>
        <v>CONTE_LUIGI_M02</v>
      </c>
      <c r="C125" s="71" t="s">
        <v>3194</v>
      </c>
      <c r="D125" s="26" t="s">
        <v>20</v>
      </c>
      <c r="E125" s="23" t="str">
        <f>VLOOKUP(D125,CAT!$E$2:$F$26,2)</f>
        <v>M02</v>
      </c>
      <c r="F125" s="71" t="s">
        <v>3121</v>
      </c>
      <c r="G125" s="71" t="s">
        <v>35</v>
      </c>
      <c r="H125" s="75">
        <v>33075</v>
      </c>
      <c r="I125" s="22" t="s">
        <v>740</v>
      </c>
      <c r="J125" s="23" t="s">
        <v>1169</v>
      </c>
      <c r="K125" s="22">
        <f t="shared" si="33"/>
        <v>1</v>
      </c>
      <c r="L125" s="26" t="str">
        <f>IF(SUMIF(I_TAPPA!A:A,B125,I_TAPPA!P:P)=0,"",SUMIF(I_TAPPA!A:A,B125,I_TAPPA!P:P))</f>
        <v/>
      </c>
      <c r="M125" s="26" t="str">
        <f>IF(SUMIF(II_TAPPA!A:A,B125,II_TAPPA!P:P)=0,"",SUMIF(II_TAPPA!A:A,B125,II_TAPPA!P:P))</f>
        <v/>
      </c>
      <c r="N125" s="26" t="str">
        <f>IF(SUMIF(III_TAPPA!A:A,B125,III_TAPPA!P:P)=0,"",SUMIF(III_TAPPA!A:A,B125,III_TAPPA!P:P))</f>
        <v/>
      </c>
      <c r="O125" s="26" t="str">
        <f>IF(SUMIF(IV_TAPPA!A:A,B125,IV_TAPPA!T:T)=0,"",SUMIF(IV_TAPPA!A:A,B125,IV_TAPPA!T:T))</f>
        <v/>
      </c>
      <c r="P125" s="26" t="str">
        <f>IF(SUMIF(V_TAPPA!A:A,B125,V_TAPPA!P:P)=0,"",SUMIF(V_TAPPA!A:A,B125,V_TAPPA!P:P))</f>
        <v/>
      </c>
      <c r="Q125" s="26" t="str">
        <f>IF(SUMIF(VI_TAPPA!A:A,B125,VI_TAPPA!P:P)=0,"",SUMIF(VI_TAPPA!A:A,B125,VI_TAPPA!P:P))</f>
        <v/>
      </c>
      <c r="R125" s="26" t="str">
        <f>IF(SUMIF(VII_TAPPA!A:A,B125,VII_TAPPA!P:P)=0,"",SUMIF(VII_TAPPA!A:A,B125,VII_TAPPA!P:P))</f>
        <v/>
      </c>
      <c r="S125" s="26">
        <f>IF(SUMIF(VIII_TAPPA!A:A,B125,VIII_TAPPA!P:P)=0,"",SUMIF(VIII_TAPPA!A:A,B125,VIII_TAPPA!P:P))</f>
        <v>30</v>
      </c>
      <c r="T125" s="26">
        <f t="shared" si="34"/>
        <v>30</v>
      </c>
      <c r="U125" s="26">
        <f t="shared" si="23"/>
        <v>0</v>
      </c>
      <c r="V125" s="26">
        <f t="shared" si="24"/>
        <v>30</v>
      </c>
      <c r="W125" s="28" t="s">
        <v>2655</v>
      </c>
    </row>
    <row r="126" spans="1:23" outlineLevel="1" x14ac:dyDescent="0.2">
      <c r="A126" s="25">
        <f t="shared" si="31"/>
        <v>24</v>
      </c>
      <c r="B126" s="67" t="str">
        <f t="shared" si="32"/>
        <v>PERNICANO_CHRISTIAN_M02</v>
      </c>
      <c r="C126" s="71" t="s">
        <v>3194</v>
      </c>
      <c r="D126" s="26" t="s">
        <v>20</v>
      </c>
      <c r="E126" s="23" t="str">
        <f>VLOOKUP(D126,CAT!$E$2:$F$26,2)</f>
        <v>M02</v>
      </c>
      <c r="F126" s="71" t="s">
        <v>3195</v>
      </c>
      <c r="G126" s="71" t="s">
        <v>3196</v>
      </c>
      <c r="H126" s="75">
        <v>31888</v>
      </c>
      <c r="I126" s="22" t="s">
        <v>740</v>
      </c>
      <c r="J126" s="23" t="s">
        <v>1169</v>
      </c>
      <c r="K126" s="22">
        <f t="shared" si="33"/>
        <v>1</v>
      </c>
      <c r="L126" s="26" t="str">
        <f>IF(SUMIF(I_TAPPA!A:A,B126,I_TAPPA!P:P)=0,"",SUMIF(I_TAPPA!A:A,B126,I_TAPPA!P:P))</f>
        <v/>
      </c>
      <c r="M126" s="26" t="str">
        <f>IF(SUMIF(II_TAPPA!A:A,B126,II_TAPPA!P:P)=0,"",SUMIF(II_TAPPA!A:A,B126,II_TAPPA!P:P))</f>
        <v/>
      </c>
      <c r="N126" s="26" t="str">
        <f>IF(SUMIF(III_TAPPA!A:A,B126,III_TAPPA!P:P)=0,"",SUMIF(III_TAPPA!A:A,B126,III_TAPPA!P:P))</f>
        <v/>
      </c>
      <c r="O126" s="26" t="str">
        <f>IF(SUMIF(IV_TAPPA!A:A,B126,IV_TAPPA!T:T)=0,"",SUMIF(IV_TAPPA!A:A,B126,IV_TAPPA!T:T))</f>
        <v/>
      </c>
      <c r="P126" s="26" t="str">
        <f>IF(SUMIF(V_TAPPA!A:A,B126,V_TAPPA!P:P)=0,"",SUMIF(V_TAPPA!A:A,B126,V_TAPPA!P:P))</f>
        <v/>
      </c>
      <c r="Q126" s="26" t="str">
        <f>IF(SUMIF(VI_TAPPA!A:A,B126,VI_TAPPA!P:P)=0,"",SUMIF(VI_TAPPA!A:A,B126,VI_TAPPA!P:P))</f>
        <v/>
      </c>
      <c r="R126" s="26" t="str">
        <f>IF(SUMIF(VII_TAPPA!A:A,B126,VII_TAPPA!P:P)=0,"",SUMIF(VII_TAPPA!A:A,B126,VII_TAPPA!P:P))</f>
        <v/>
      </c>
      <c r="S126" s="26">
        <f>IF(SUMIF(VIII_TAPPA!A:A,B126,VIII_TAPPA!P:P)=0,"",SUMIF(VIII_TAPPA!A:A,B126,VIII_TAPPA!P:P))</f>
        <v>29</v>
      </c>
      <c r="T126" s="26">
        <f t="shared" si="34"/>
        <v>29</v>
      </c>
      <c r="U126" s="26">
        <f t="shared" si="23"/>
        <v>0</v>
      </c>
      <c r="V126" s="26">
        <f t="shared" si="24"/>
        <v>29</v>
      </c>
      <c r="W126" s="28" t="s">
        <v>2655</v>
      </c>
    </row>
    <row r="127" spans="1:23" outlineLevel="1" x14ac:dyDescent="0.2">
      <c r="A127" s="25">
        <f t="shared" si="31"/>
        <v>25</v>
      </c>
      <c r="B127" s="67" t="str">
        <f t="shared" si="32"/>
        <v>D'ORTA_ANDREA_M02</v>
      </c>
      <c r="C127" s="22" t="s">
        <v>575</v>
      </c>
      <c r="D127" s="23" t="s">
        <v>20</v>
      </c>
      <c r="E127" s="23" t="str">
        <f>VLOOKUP(D127,CAT!$E$2:$F$26,2)</f>
        <v>M02</v>
      </c>
      <c r="F127" s="23" t="s">
        <v>137</v>
      </c>
      <c r="G127" s="39" t="s">
        <v>84</v>
      </c>
      <c r="H127" s="24">
        <v>35132</v>
      </c>
      <c r="I127" s="22" t="s">
        <v>821</v>
      </c>
      <c r="J127" s="23" t="s">
        <v>1194</v>
      </c>
      <c r="K127" s="22">
        <f t="shared" si="33"/>
        <v>1</v>
      </c>
      <c r="L127" s="26" t="str">
        <f>IF(SUMIF(I_TAPPA!A:A,B127,I_TAPPA!P:P)=0,"",SUMIF(I_TAPPA!A:A,B127,I_TAPPA!P:P))</f>
        <v/>
      </c>
      <c r="M127" s="26" t="str">
        <f>IF(SUMIF(II_TAPPA!A:A,B127,II_TAPPA!P:P)=0,"",SUMIF(II_TAPPA!A:A,B127,II_TAPPA!P:P))</f>
        <v/>
      </c>
      <c r="N127" s="26" t="str">
        <f>IF(SUMIF(III_TAPPA!A:A,B127,III_TAPPA!P:P)=0,"",SUMIF(III_TAPPA!A:A,B127,III_TAPPA!P:P))</f>
        <v/>
      </c>
      <c r="O127" s="26">
        <f>IF(SUMIF(IV_TAPPA!A:A,B127,IV_TAPPA!T:T)=0,"",SUMIF(IV_TAPPA!A:A,B127,IV_TAPPA!T:T))</f>
        <v>26</v>
      </c>
      <c r="P127" s="26" t="str">
        <f>IF(SUMIF(V_TAPPA!A:A,B127,V_TAPPA!P:P)=0,"",SUMIF(V_TAPPA!A:A,B127,V_TAPPA!P:P))</f>
        <v/>
      </c>
      <c r="Q127" s="26" t="str">
        <f>IF(SUMIF(VI_TAPPA!A:A,B127,VI_TAPPA!P:P)=0,"",SUMIF(VI_TAPPA!A:A,B127,VI_TAPPA!P:P))</f>
        <v/>
      </c>
      <c r="R127" s="26" t="str">
        <f>IF(SUMIF(VII_TAPPA!A:A,B127,VII_TAPPA!P:P)=0,"",SUMIF(VII_TAPPA!A:A,B127,VII_TAPPA!P:P))</f>
        <v/>
      </c>
      <c r="S127" s="26" t="str">
        <f>IF(SUMIF(VIII_TAPPA!A:A,B127,VIII_TAPPA!P:P)=0,"",SUMIF(VIII_TAPPA!A:A,B127,VIII_TAPPA!P:P))</f>
        <v/>
      </c>
      <c r="T127" s="26">
        <f t="shared" si="34"/>
        <v>26</v>
      </c>
      <c r="U127" s="26">
        <f t="shared" si="23"/>
        <v>0</v>
      </c>
      <c r="V127" s="26">
        <f t="shared" si="24"/>
        <v>26</v>
      </c>
      <c r="W127" s="28" t="s">
        <v>2655</v>
      </c>
    </row>
    <row r="128" spans="1:23" outlineLevel="1" x14ac:dyDescent="0.2">
      <c r="A128" s="25">
        <f t="shared" si="31"/>
        <v>26</v>
      </c>
      <c r="B128" s="67" t="str">
        <f t="shared" si="32"/>
        <v>CARBONE_LUCIANO_M02</v>
      </c>
      <c r="C128" s="22" t="s">
        <v>920</v>
      </c>
      <c r="D128" s="23" t="s">
        <v>20</v>
      </c>
      <c r="E128" s="23" t="str">
        <f>VLOOKUP(D128,CAT!$E$2:$F$26,2)</f>
        <v>M02</v>
      </c>
      <c r="F128" s="23" t="s">
        <v>285</v>
      </c>
      <c r="G128" s="39" t="s">
        <v>53</v>
      </c>
      <c r="H128" s="24">
        <v>32033</v>
      </c>
      <c r="I128" s="22" t="s">
        <v>918</v>
      </c>
      <c r="J128" s="23" t="s">
        <v>328</v>
      </c>
      <c r="K128" s="22" t="str">
        <f t="shared" si="33"/>
        <v/>
      </c>
      <c r="L128" s="26" t="str">
        <f>IF(SUMIF(I_TAPPA!A:A,B128,I_TAPPA!P:P)=0,"",SUMIF(I_TAPPA!A:A,B128,I_TAPPA!P:P))</f>
        <v/>
      </c>
      <c r="M128" s="26" t="str">
        <f>IF(SUMIF(II_TAPPA!A:A,B128,II_TAPPA!P:P)=0,"",SUMIF(II_TAPPA!A:A,B128,II_TAPPA!P:P))</f>
        <v/>
      </c>
      <c r="N128" s="26" t="str">
        <f>IF(SUMIF(III_TAPPA!A:A,B128,III_TAPPA!P:P)=0,"",SUMIF(III_TAPPA!A:A,B128,III_TAPPA!P:P))</f>
        <v/>
      </c>
      <c r="O128" s="26" t="str">
        <f>IF(SUMIF(IV_TAPPA!A:A,B128,IV_TAPPA!T:T)=0,"",SUMIF(IV_TAPPA!A:A,B128,IV_TAPPA!T:T))</f>
        <v/>
      </c>
      <c r="P128" s="26" t="str">
        <f>IF(SUMIF(V_TAPPA!A:A,B128,V_TAPPA!P:P)=0,"",SUMIF(V_TAPPA!A:A,B128,V_TAPPA!P:P))</f>
        <v/>
      </c>
      <c r="Q128" s="26" t="str">
        <f>IF(SUMIF(VI_TAPPA!A:A,B128,VI_TAPPA!P:P)=0,"",SUMIF(VI_TAPPA!A:A,B128,VI_TAPPA!P:P))</f>
        <v/>
      </c>
      <c r="R128" s="26" t="str">
        <f>IF(SUMIF(VII_TAPPA!A:A,B128,VII_TAPPA!P:P)=0,"",SUMIF(VII_TAPPA!A:A,B128,VII_TAPPA!P:P))</f>
        <v/>
      </c>
      <c r="S128" s="26" t="str">
        <f>IF(SUMIF(VIII_TAPPA!A:A,B128,VIII_TAPPA!P:P)=0,"",SUMIF(VIII_TAPPA!A:A,B128,VIII_TAPPA!P:P))</f>
        <v/>
      </c>
      <c r="T128" s="26">
        <f t="shared" si="34"/>
        <v>0</v>
      </c>
      <c r="U128" s="26">
        <f t="shared" si="23"/>
        <v>0</v>
      </c>
      <c r="V128" s="26">
        <f t="shared" si="24"/>
        <v>0</v>
      </c>
      <c r="W128" s="28" t="s">
        <v>2655</v>
      </c>
    </row>
    <row r="129" spans="1:24" outlineLevel="1" x14ac:dyDescent="0.2">
      <c r="A129" s="25">
        <f t="shared" si="31"/>
        <v>27</v>
      </c>
      <c r="B129" s="67" t="str">
        <f t="shared" si="32"/>
        <v>ARTIZZU_FRANCESCO_M02</v>
      </c>
      <c r="C129" s="22" t="s">
        <v>526</v>
      </c>
      <c r="D129" s="23" t="s">
        <v>20</v>
      </c>
      <c r="E129" s="23" t="str">
        <f>VLOOKUP(D129,CAT!$E$2:$F$26,2)</f>
        <v>M02</v>
      </c>
      <c r="F129" s="23" t="s">
        <v>527</v>
      </c>
      <c r="G129" s="39" t="s">
        <v>109</v>
      </c>
      <c r="H129" s="24">
        <v>34859</v>
      </c>
      <c r="I129" s="22" t="s">
        <v>821</v>
      </c>
      <c r="J129" s="23" t="s">
        <v>1194</v>
      </c>
      <c r="K129" s="22" t="str">
        <f t="shared" si="33"/>
        <v/>
      </c>
      <c r="L129" s="26" t="str">
        <f>IF(SUMIF(I_TAPPA!A:A,B129,I_TAPPA!P:P)=0,"",SUMIF(I_TAPPA!A:A,B129,I_TAPPA!P:P))</f>
        <v/>
      </c>
      <c r="M129" s="26" t="str">
        <f>IF(SUMIF(II_TAPPA!A:A,B129,II_TAPPA!P:P)=0,"",SUMIF(II_TAPPA!A:A,B129,II_TAPPA!P:P))</f>
        <v/>
      </c>
      <c r="N129" s="26" t="str">
        <f>IF(SUMIF(III_TAPPA!A:A,B129,III_TAPPA!P:P)=0,"",SUMIF(III_TAPPA!A:A,B129,III_TAPPA!P:P))</f>
        <v/>
      </c>
      <c r="O129" s="26" t="str">
        <f>IF(SUMIF(IV_TAPPA!A:A,B129,IV_TAPPA!T:T)=0,"",SUMIF(IV_TAPPA!A:A,B129,IV_TAPPA!T:T))</f>
        <v/>
      </c>
      <c r="P129" s="26" t="str">
        <f>IF(SUMIF(V_TAPPA!A:A,B129,V_TAPPA!P:P)=0,"",SUMIF(V_TAPPA!A:A,B129,V_TAPPA!P:P))</f>
        <v/>
      </c>
      <c r="Q129" s="26" t="str">
        <f>IF(SUMIF(VI_TAPPA!A:A,B129,VI_TAPPA!P:P)=0,"",SUMIF(VI_TAPPA!A:A,B129,VI_TAPPA!P:P))</f>
        <v/>
      </c>
      <c r="R129" s="26" t="str">
        <f>IF(SUMIF(VII_TAPPA!A:A,B129,VII_TAPPA!P:P)=0,"",SUMIF(VII_TAPPA!A:A,B129,VII_TAPPA!P:P))</f>
        <v/>
      </c>
      <c r="S129" s="26" t="str">
        <f>IF(SUMIF(VIII_TAPPA!A:A,B129,VIII_TAPPA!P:P)=0,"",SUMIF(VIII_TAPPA!A:A,B129,VIII_TAPPA!P:P))</f>
        <v/>
      </c>
      <c r="T129" s="26">
        <f t="shared" si="34"/>
        <v>0</v>
      </c>
      <c r="U129" s="26">
        <f t="shared" si="23"/>
        <v>0</v>
      </c>
      <c r="V129" s="26">
        <f t="shared" si="24"/>
        <v>0</v>
      </c>
      <c r="W129" s="28" t="s">
        <v>2655</v>
      </c>
    </row>
    <row r="130" spans="1:24" outlineLevel="1" x14ac:dyDescent="0.2">
      <c r="A130" s="25">
        <f t="shared" si="31"/>
        <v>28</v>
      </c>
      <c r="B130" s="67" t="str">
        <f t="shared" si="32"/>
        <v>BIANCHINI_ANTONIO_M02</v>
      </c>
      <c r="C130" s="22" t="s">
        <v>769</v>
      </c>
      <c r="D130" s="23" t="s">
        <v>20</v>
      </c>
      <c r="E130" s="23" t="str">
        <f>VLOOKUP(D130,CAT!$E$2:$F$26,2)</f>
        <v>M02</v>
      </c>
      <c r="F130" s="23" t="s">
        <v>319</v>
      </c>
      <c r="G130" s="39" t="s">
        <v>22</v>
      </c>
      <c r="H130" s="24">
        <v>34695</v>
      </c>
      <c r="I130" s="22" t="s">
        <v>821</v>
      </c>
      <c r="J130" s="23" t="s">
        <v>1194</v>
      </c>
      <c r="K130" s="22" t="str">
        <f t="shared" si="33"/>
        <v/>
      </c>
      <c r="L130" s="26" t="str">
        <f>IF(SUMIF(I_TAPPA!A:A,B130,I_TAPPA!P:P)=0,"",SUMIF(I_TAPPA!A:A,B130,I_TAPPA!P:P))</f>
        <v/>
      </c>
      <c r="M130" s="26" t="str">
        <f>IF(SUMIF(II_TAPPA!A:A,B130,II_TAPPA!P:P)=0,"",SUMIF(II_TAPPA!A:A,B130,II_TAPPA!P:P))</f>
        <v/>
      </c>
      <c r="N130" s="26" t="str">
        <f>IF(SUMIF(III_TAPPA!A:A,B130,III_TAPPA!P:P)=0,"",SUMIF(III_TAPPA!A:A,B130,III_TAPPA!P:P))</f>
        <v/>
      </c>
      <c r="O130" s="26" t="str">
        <f>IF(SUMIF(IV_TAPPA!A:A,B130,IV_TAPPA!T:T)=0,"",SUMIF(IV_TAPPA!A:A,B130,IV_TAPPA!T:T))</f>
        <v/>
      </c>
      <c r="P130" s="26" t="str">
        <f>IF(SUMIF(V_TAPPA!A:A,B130,V_TAPPA!P:P)=0,"",SUMIF(V_TAPPA!A:A,B130,V_TAPPA!P:P))</f>
        <v/>
      </c>
      <c r="Q130" s="26" t="str">
        <f>IF(SUMIF(VI_TAPPA!A:A,B130,VI_TAPPA!P:P)=0,"",SUMIF(VI_TAPPA!A:A,B130,VI_TAPPA!P:P))</f>
        <v/>
      </c>
      <c r="R130" s="26" t="str">
        <f>IF(SUMIF(VII_TAPPA!A:A,B130,VII_TAPPA!P:P)=0,"",SUMIF(VII_TAPPA!A:A,B130,VII_TAPPA!P:P))</f>
        <v/>
      </c>
      <c r="S130" s="26" t="str">
        <f>IF(SUMIF(VIII_TAPPA!A:A,B130,VIII_TAPPA!P:P)=0,"",SUMIF(VIII_TAPPA!A:A,B130,VIII_TAPPA!P:P))</f>
        <v/>
      </c>
      <c r="T130" s="26">
        <f t="shared" si="34"/>
        <v>0</v>
      </c>
      <c r="U130" s="26">
        <f t="shared" si="23"/>
        <v>0</v>
      </c>
      <c r="V130" s="26">
        <f t="shared" si="24"/>
        <v>0</v>
      </c>
      <c r="W130" s="28" t="s">
        <v>2655</v>
      </c>
    </row>
    <row r="131" spans="1:24" outlineLevel="1" x14ac:dyDescent="0.2">
      <c r="A131" s="25">
        <f t="shared" si="31"/>
        <v>29</v>
      </c>
      <c r="B131" s="67" t="str">
        <f t="shared" si="32"/>
        <v>DANCIU_GABRIEL_ALIN_M02</v>
      </c>
      <c r="C131" s="22" t="s">
        <v>559</v>
      </c>
      <c r="D131" s="23" t="s">
        <v>20</v>
      </c>
      <c r="E131" s="23" t="str">
        <f>VLOOKUP(D131,CAT!$E$2:$F$26,2)</f>
        <v>M02</v>
      </c>
      <c r="F131" s="23" t="s">
        <v>560</v>
      </c>
      <c r="G131" s="39" t="s">
        <v>1101</v>
      </c>
      <c r="H131" s="24">
        <v>32225</v>
      </c>
      <c r="I131" s="22" t="s">
        <v>821</v>
      </c>
      <c r="J131" s="23" t="s">
        <v>1194</v>
      </c>
      <c r="K131" s="22" t="str">
        <f t="shared" si="33"/>
        <v/>
      </c>
      <c r="L131" s="26" t="str">
        <f>IF(SUMIF(I_TAPPA!A:A,B131,I_TAPPA!P:P)=0,"",SUMIF(I_TAPPA!A:A,B131,I_TAPPA!P:P))</f>
        <v/>
      </c>
      <c r="M131" s="26" t="str">
        <f>IF(SUMIF(II_TAPPA!A:A,B131,II_TAPPA!P:P)=0,"",SUMIF(II_TAPPA!A:A,B131,II_TAPPA!P:P))</f>
        <v/>
      </c>
      <c r="N131" s="26" t="str">
        <f>IF(SUMIF(III_TAPPA!A:A,B131,III_TAPPA!P:P)=0,"",SUMIF(III_TAPPA!A:A,B131,III_TAPPA!P:P))</f>
        <v/>
      </c>
      <c r="O131" s="26" t="str">
        <f>IF(SUMIF(IV_TAPPA!A:A,B131,IV_TAPPA!T:T)=0,"",SUMIF(IV_TAPPA!A:A,B131,IV_TAPPA!T:T))</f>
        <v/>
      </c>
      <c r="P131" s="26" t="str">
        <f>IF(SUMIF(V_TAPPA!A:A,B131,V_TAPPA!P:P)=0,"",SUMIF(V_TAPPA!A:A,B131,V_TAPPA!P:P))</f>
        <v/>
      </c>
      <c r="Q131" s="26" t="str">
        <f>IF(SUMIF(VI_TAPPA!A:A,B131,VI_TAPPA!P:P)=0,"",SUMIF(VI_TAPPA!A:A,B131,VI_TAPPA!P:P))</f>
        <v/>
      </c>
      <c r="R131" s="26" t="str">
        <f>IF(SUMIF(VII_TAPPA!A:A,B131,VII_TAPPA!P:P)=0,"",SUMIF(VII_TAPPA!A:A,B131,VII_TAPPA!P:P))</f>
        <v/>
      </c>
      <c r="S131" s="26" t="str">
        <f>IF(SUMIF(VIII_TAPPA!A:A,B131,VIII_TAPPA!P:P)=0,"",SUMIF(VIII_TAPPA!A:A,B131,VIII_TAPPA!P:P))</f>
        <v/>
      </c>
      <c r="T131" s="26">
        <f t="shared" si="34"/>
        <v>0</v>
      </c>
      <c r="U131" s="26">
        <f t="shared" ref="U131:U194" si="35">IF(K131=8,MINA(L131:S131),0)</f>
        <v>0</v>
      </c>
      <c r="V131" s="26">
        <f t="shared" ref="V131:V194" si="36">T131-U131</f>
        <v>0</v>
      </c>
      <c r="W131" s="28" t="s">
        <v>2655</v>
      </c>
    </row>
    <row r="132" spans="1:24" outlineLevel="1" x14ac:dyDescent="0.2">
      <c r="A132" s="25">
        <f t="shared" si="31"/>
        <v>30</v>
      </c>
      <c r="B132" s="67" t="str">
        <f t="shared" si="32"/>
        <v>NORELLI_ANTONIO_M02</v>
      </c>
      <c r="C132" s="22" t="s">
        <v>644</v>
      </c>
      <c r="D132" s="23" t="s">
        <v>20</v>
      </c>
      <c r="E132" s="23" t="str">
        <f>VLOOKUP(D132,CAT!$E$2:$F$26,2)</f>
        <v>M02</v>
      </c>
      <c r="F132" s="23" t="s">
        <v>307</v>
      </c>
      <c r="G132" s="39" t="s">
        <v>22</v>
      </c>
      <c r="H132" s="24">
        <v>31623</v>
      </c>
      <c r="I132" s="22" t="s">
        <v>821</v>
      </c>
      <c r="J132" s="23" t="s">
        <v>1194</v>
      </c>
      <c r="K132" s="22" t="str">
        <f t="shared" si="33"/>
        <v/>
      </c>
      <c r="L132" s="26" t="str">
        <f>IF(SUMIF(I_TAPPA!A:A,B132,I_TAPPA!P:P)=0,"",SUMIF(I_TAPPA!A:A,B132,I_TAPPA!P:P))</f>
        <v/>
      </c>
      <c r="M132" s="26" t="str">
        <f>IF(SUMIF(II_TAPPA!A:A,B132,II_TAPPA!P:P)=0,"",SUMIF(II_TAPPA!A:A,B132,II_TAPPA!P:P))</f>
        <v/>
      </c>
      <c r="N132" s="26" t="str">
        <f>IF(SUMIF(III_TAPPA!A:A,B132,III_TAPPA!P:P)=0,"",SUMIF(III_TAPPA!A:A,B132,III_TAPPA!P:P))</f>
        <v/>
      </c>
      <c r="O132" s="26" t="str">
        <f>IF(SUMIF(IV_TAPPA!A:A,B132,IV_TAPPA!T:T)=0,"",SUMIF(IV_TAPPA!A:A,B132,IV_TAPPA!T:T))</f>
        <v/>
      </c>
      <c r="P132" s="26" t="str">
        <f>IF(SUMIF(V_TAPPA!A:A,B132,V_TAPPA!P:P)=0,"",SUMIF(V_TAPPA!A:A,B132,V_TAPPA!P:P))</f>
        <v/>
      </c>
      <c r="Q132" s="26" t="str">
        <f>IF(SUMIF(VI_TAPPA!A:A,B132,VI_TAPPA!P:P)=0,"",SUMIF(VI_TAPPA!A:A,B132,VI_TAPPA!P:P))</f>
        <v/>
      </c>
      <c r="R132" s="26" t="str">
        <f>IF(SUMIF(VII_TAPPA!A:A,B132,VII_TAPPA!P:P)=0,"",SUMIF(VII_TAPPA!A:A,B132,VII_TAPPA!P:P))</f>
        <v/>
      </c>
      <c r="S132" s="26" t="str">
        <f>IF(SUMIF(VIII_TAPPA!A:A,B132,VIII_TAPPA!P:P)=0,"",SUMIF(VIII_TAPPA!A:A,B132,VIII_TAPPA!P:P))</f>
        <v/>
      </c>
      <c r="T132" s="26">
        <f t="shared" si="34"/>
        <v>0</v>
      </c>
      <c r="U132" s="26">
        <f t="shared" si="35"/>
        <v>0</v>
      </c>
      <c r="V132" s="26">
        <f t="shared" si="36"/>
        <v>0</v>
      </c>
      <c r="W132" s="28" t="s">
        <v>2655</v>
      </c>
    </row>
    <row r="133" spans="1:24" outlineLevel="1" x14ac:dyDescent="0.2">
      <c r="A133" s="25">
        <f t="shared" si="31"/>
        <v>31</v>
      </c>
      <c r="B133" s="67" t="str">
        <f t="shared" si="32"/>
        <v>PANNELLA_MARCO_SALVATORE_M02</v>
      </c>
      <c r="C133" s="22" t="s">
        <v>650</v>
      </c>
      <c r="D133" s="23" t="s">
        <v>76</v>
      </c>
      <c r="E133" s="23" t="str">
        <f>VLOOKUP(D133,CAT!$E$2:$F$26,2)</f>
        <v>M02</v>
      </c>
      <c r="F133" s="23" t="s">
        <v>651</v>
      </c>
      <c r="G133" s="39" t="s">
        <v>1120</v>
      </c>
      <c r="H133" s="24">
        <v>36370</v>
      </c>
      <c r="I133" s="22" t="s">
        <v>821</v>
      </c>
      <c r="J133" s="23" t="s">
        <v>1194</v>
      </c>
      <c r="K133" s="22" t="str">
        <f t="shared" si="33"/>
        <v/>
      </c>
      <c r="L133" s="26" t="str">
        <f>IF(SUMIF(I_TAPPA!A:A,B133,I_TAPPA!P:P)=0,"",SUMIF(I_TAPPA!A:A,B133,I_TAPPA!P:P))</f>
        <v/>
      </c>
      <c r="M133" s="26" t="str">
        <f>IF(SUMIF(II_TAPPA!A:A,B133,II_TAPPA!P:P)=0,"",SUMIF(II_TAPPA!A:A,B133,II_TAPPA!P:P))</f>
        <v/>
      </c>
      <c r="N133" s="26" t="str">
        <f>IF(SUMIF(III_TAPPA!A:A,B133,III_TAPPA!P:P)=0,"",SUMIF(III_TAPPA!A:A,B133,III_TAPPA!P:P))</f>
        <v/>
      </c>
      <c r="O133" s="26" t="str">
        <f>IF(SUMIF(IV_TAPPA!A:A,B133,IV_TAPPA!T:T)=0,"",SUMIF(IV_TAPPA!A:A,B133,IV_TAPPA!T:T))</f>
        <v/>
      </c>
      <c r="P133" s="26" t="str">
        <f>IF(SUMIF(V_TAPPA!A:A,B133,V_TAPPA!P:P)=0,"",SUMIF(V_TAPPA!A:A,B133,V_TAPPA!P:P))</f>
        <v/>
      </c>
      <c r="Q133" s="26" t="str">
        <f>IF(SUMIF(VI_TAPPA!A:A,B133,VI_TAPPA!P:P)=0,"",SUMIF(VI_TAPPA!A:A,B133,VI_TAPPA!P:P))</f>
        <v/>
      </c>
      <c r="R133" s="26" t="str">
        <f>IF(SUMIF(VII_TAPPA!A:A,B133,VII_TAPPA!P:P)=0,"",SUMIF(VII_TAPPA!A:A,B133,VII_TAPPA!P:P))</f>
        <v/>
      </c>
      <c r="S133" s="26" t="str">
        <f>IF(SUMIF(VIII_TAPPA!A:A,B133,VIII_TAPPA!P:P)=0,"",SUMIF(VIII_TAPPA!A:A,B133,VIII_TAPPA!P:P))</f>
        <v/>
      </c>
      <c r="T133" s="26">
        <f t="shared" si="34"/>
        <v>0</v>
      </c>
      <c r="U133" s="26">
        <f t="shared" si="35"/>
        <v>0</v>
      </c>
      <c r="V133" s="26">
        <f t="shared" si="36"/>
        <v>0</v>
      </c>
      <c r="W133" s="28" t="s">
        <v>2655</v>
      </c>
    </row>
    <row r="134" spans="1:24" outlineLevel="1" x14ac:dyDescent="0.2">
      <c r="A134" s="25">
        <f t="shared" si="31"/>
        <v>32</v>
      </c>
      <c r="B134" s="67" t="str">
        <f t="shared" si="32"/>
        <v>PINTO_ANDREA_M02</v>
      </c>
      <c r="C134" s="22" t="s">
        <v>808</v>
      </c>
      <c r="D134" s="23" t="s">
        <v>20</v>
      </c>
      <c r="E134" s="23" t="str">
        <f>VLOOKUP(D134,CAT!$E$2:$F$26,2)</f>
        <v>M02</v>
      </c>
      <c r="F134" s="23" t="s">
        <v>332</v>
      </c>
      <c r="G134" s="39" t="s">
        <v>84</v>
      </c>
      <c r="H134" s="24">
        <v>31737</v>
      </c>
      <c r="I134" s="22" t="s">
        <v>821</v>
      </c>
      <c r="J134" s="23" t="s">
        <v>1194</v>
      </c>
      <c r="K134" s="22" t="str">
        <f t="shared" si="33"/>
        <v/>
      </c>
      <c r="L134" s="26" t="str">
        <f>IF(SUMIF(I_TAPPA!A:A,B134,I_TAPPA!P:P)=0,"",SUMIF(I_TAPPA!A:A,B134,I_TAPPA!P:P))</f>
        <v/>
      </c>
      <c r="M134" s="26" t="str">
        <f>IF(SUMIF(II_TAPPA!A:A,B134,II_TAPPA!P:P)=0,"",SUMIF(II_TAPPA!A:A,B134,II_TAPPA!P:P))</f>
        <v/>
      </c>
      <c r="N134" s="26" t="str">
        <f>IF(SUMIF(III_TAPPA!A:A,B134,III_TAPPA!P:P)=0,"",SUMIF(III_TAPPA!A:A,B134,III_TAPPA!P:P))</f>
        <v/>
      </c>
      <c r="O134" s="26" t="str">
        <f>IF(SUMIF(IV_TAPPA!A:A,B134,IV_TAPPA!T:T)=0,"",SUMIF(IV_TAPPA!A:A,B134,IV_TAPPA!T:T))</f>
        <v/>
      </c>
      <c r="P134" s="26" t="str">
        <f>IF(SUMIF(V_TAPPA!A:A,B134,V_TAPPA!P:P)=0,"",SUMIF(V_TAPPA!A:A,B134,V_TAPPA!P:P))</f>
        <v/>
      </c>
      <c r="Q134" s="26" t="str">
        <f>IF(SUMIF(VI_TAPPA!A:A,B134,VI_TAPPA!P:P)=0,"",SUMIF(VI_TAPPA!A:A,B134,VI_TAPPA!P:P))</f>
        <v/>
      </c>
      <c r="R134" s="26" t="str">
        <f>IF(SUMIF(VII_TAPPA!A:A,B134,VII_TAPPA!P:P)=0,"",SUMIF(VII_TAPPA!A:A,B134,VII_TAPPA!P:P))</f>
        <v/>
      </c>
      <c r="S134" s="26" t="str">
        <f>IF(SUMIF(VIII_TAPPA!A:A,B134,VIII_TAPPA!P:P)=0,"",SUMIF(VIII_TAPPA!A:A,B134,VIII_TAPPA!P:P))</f>
        <v/>
      </c>
      <c r="T134" s="26">
        <f t="shared" si="34"/>
        <v>0</v>
      </c>
      <c r="U134" s="26">
        <f t="shared" si="35"/>
        <v>0</v>
      </c>
      <c r="V134" s="26">
        <f t="shared" si="36"/>
        <v>0</v>
      </c>
    </row>
    <row r="135" spans="1:24" outlineLevel="1" x14ac:dyDescent="0.2">
      <c r="A135" s="25">
        <f t="shared" si="31"/>
        <v>33</v>
      </c>
      <c r="B135" s="67" t="str">
        <f t="shared" si="32"/>
        <v>POSSEMATO_GIOVANNI_M02</v>
      </c>
      <c r="C135" s="22" t="s">
        <v>664</v>
      </c>
      <c r="D135" s="23" t="s">
        <v>76</v>
      </c>
      <c r="E135" s="23" t="str">
        <f>VLOOKUP(D135,CAT!$E$2:$F$26,2)</f>
        <v>M02</v>
      </c>
      <c r="F135" s="23" t="s">
        <v>300</v>
      </c>
      <c r="G135" s="39" t="s">
        <v>34</v>
      </c>
      <c r="H135" s="24">
        <v>36351</v>
      </c>
      <c r="I135" s="22" t="s">
        <v>821</v>
      </c>
      <c r="J135" s="23" t="s">
        <v>1194</v>
      </c>
      <c r="K135" s="22" t="str">
        <f t="shared" si="33"/>
        <v/>
      </c>
      <c r="L135" s="26" t="str">
        <f>IF(SUMIF(I_TAPPA!A:A,B135,I_TAPPA!P:P)=0,"",SUMIF(I_TAPPA!A:A,B135,I_TAPPA!P:P))</f>
        <v/>
      </c>
      <c r="M135" s="26" t="str">
        <f>IF(SUMIF(II_TAPPA!A:A,B135,II_TAPPA!P:P)=0,"",SUMIF(II_TAPPA!A:A,B135,II_TAPPA!P:P))</f>
        <v/>
      </c>
      <c r="N135" s="26" t="str">
        <f>IF(SUMIF(III_TAPPA!A:A,B135,III_TAPPA!P:P)=0,"",SUMIF(III_TAPPA!A:A,B135,III_TAPPA!P:P))</f>
        <v/>
      </c>
      <c r="O135" s="26" t="str">
        <f>IF(SUMIF(IV_TAPPA!A:A,B135,IV_TAPPA!T:T)=0,"",SUMIF(IV_TAPPA!A:A,B135,IV_TAPPA!T:T))</f>
        <v/>
      </c>
      <c r="P135" s="26" t="str">
        <f>IF(SUMIF(V_TAPPA!A:A,B135,V_TAPPA!P:P)=0,"",SUMIF(V_TAPPA!A:A,B135,V_TAPPA!P:P))</f>
        <v/>
      </c>
      <c r="Q135" s="26" t="str">
        <f>IF(SUMIF(VI_TAPPA!A:A,B135,VI_TAPPA!P:P)=0,"",SUMIF(VI_TAPPA!A:A,B135,VI_TAPPA!P:P))</f>
        <v/>
      </c>
      <c r="R135" s="26" t="str">
        <f>IF(SUMIF(VII_TAPPA!A:A,B135,VII_TAPPA!P:P)=0,"",SUMIF(VII_TAPPA!A:A,B135,VII_TAPPA!P:P))</f>
        <v/>
      </c>
      <c r="S135" s="26" t="str">
        <f>IF(SUMIF(VIII_TAPPA!A:A,B135,VIII_TAPPA!P:P)=0,"",SUMIF(VIII_TAPPA!A:A,B135,VIII_TAPPA!P:P))</f>
        <v/>
      </c>
      <c r="T135" s="26">
        <f t="shared" si="34"/>
        <v>0</v>
      </c>
      <c r="U135" s="26">
        <f t="shared" si="35"/>
        <v>0</v>
      </c>
      <c r="V135" s="26">
        <f t="shared" si="36"/>
        <v>0</v>
      </c>
      <c r="W135" s="28" t="s">
        <v>2655</v>
      </c>
    </row>
    <row r="136" spans="1:24" outlineLevel="1" x14ac:dyDescent="0.2">
      <c r="A136" s="25">
        <f t="shared" si="31"/>
        <v>34</v>
      </c>
      <c r="B136" s="70" t="str">
        <f t="shared" si="32"/>
        <v>PRESUTTO_ALESSANDRO_M02</v>
      </c>
      <c r="C136" s="22" t="s">
        <v>666</v>
      </c>
      <c r="D136" s="23" t="s">
        <v>20</v>
      </c>
      <c r="E136" s="23" t="str">
        <f>VLOOKUP(D136,CAT!$E$2:$F$26,2)</f>
        <v>M02</v>
      </c>
      <c r="F136" s="23" t="s">
        <v>157</v>
      </c>
      <c r="G136" s="39" t="s">
        <v>95</v>
      </c>
      <c r="H136" s="24">
        <v>31105</v>
      </c>
      <c r="I136" s="22" t="s">
        <v>821</v>
      </c>
      <c r="J136" s="23" t="s">
        <v>1194</v>
      </c>
      <c r="K136" s="22" t="str">
        <f t="shared" si="33"/>
        <v/>
      </c>
      <c r="L136" s="26" t="str">
        <f>IF(SUMIF(I_TAPPA!A:A,B136,I_TAPPA!P:P)=0,"",SUMIF(I_TAPPA!A:A,B136,I_TAPPA!P:P))</f>
        <v/>
      </c>
      <c r="M136" s="26" t="str">
        <f>IF(SUMIF(II_TAPPA!A:A,B136,II_TAPPA!P:P)=0,"",SUMIF(II_TAPPA!A:A,B136,II_TAPPA!P:P))</f>
        <v/>
      </c>
      <c r="N136" s="26" t="str">
        <f>IF(SUMIF(III_TAPPA!A:A,B136,III_TAPPA!P:P)=0,"",SUMIF(III_TAPPA!A:A,B136,III_TAPPA!P:P))</f>
        <v/>
      </c>
      <c r="O136" s="26" t="str">
        <f>IF(SUMIF(IV_TAPPA!A:A,B136,IV_TAPPA!T:T)=0,"",SUMIF(IV_TAPPA!A:A,B136,IV_TAPPA!T:T))</f>
        <v/>
      </c>
      <c r="P136" s="26" t="str">
        <f>IF(SUMIF(V_TAPPA!A:A,B136,V_TAPPA!P:P)=0,"",SUMIF(V_TAPPA!A:A,B136,V_TAPPA!P:P))</f>
        <v/>
      </c>
      <c r="Q136" s="26" t="str">
        <f>IF(SUMIF(VI_TAPPA!A:A,B136,VI_TAPPA!P:P)=0,"",SUMIF(VI_TAPPA!A:A,B136,VI_TAPPA!P:P))</f>
        <v/>
      </c>
      <c r="R136" s="26" t="str">
        <f>IF(SUMIF(VII_TAPPA!A:A,B136,VII_TAPPA!P:P)=0,"",SUMIF(VII_TAPPA!A:A,B136,VII_TAPPA!P:P))</f>
        <v/>
      </c>
      <c r="S136" s="26" t="str">
        <f>IF(SUMIF(VIII_TAPPA!A:A,B136,VIII_TAPPA!P:P)=0,"",SUMIF(VIII_TAPPA!A:A,B136,VIII_TAPPA!P:P))</f>
        <v/>
      </c>
      <c r="T136" s="26">
        <f t="shared" si="34"/>
        <v>0</v>
      </c>
      <c r="U136" s="26">
        <f t="shared" si="35"/>
        <v>0</v>
      </c>
      <c r="V136" s="26">
        <f t="shared" si="36"/>
        <v>0</v>
      </c>
      <c r="W136" s="28" t="s">
        <v>2655</v>
      </c>
    </row>
    <row r="137" spans="1:24" outlineLevel="1" x14ac:dyDescent="0.2">
      <c r="A137" s="25">
        <f t="shared" si="31"/>
        <v>35</v>
      </c>
      <c r="B137" s="70" t="str">
        <f t="shared" si="32"/>
        <v>VOTTO_ANTONIO_M02</v>
      </c>
      <c r="C137" s="22" t="s">
        <v>697</v>
      </c>
      <c r="D137" s="23" t="s">
        <v>76</v>
      </c>
      <c r="E137" s="23" t="str">
        <f>VLOOKUP(D137,CAT!$E$2:$F$26,2)</f>
        <v>M02</v>
      </c>
      <c r="F137" s="23" t="s">
        <v>167</v>
      </c>
      <c r="G137" s="39" t="s">
        <v>22</v>
      </c>
      <c r="H137" s="24">
        <v>36509</v>
      </c>
      <c r="I137" s="22" t="s">
        <v>821</v>
      </c>
      <c r="J137" s="23" t="s">
        <v>1194</v>
      </c>
      <c r="K137" s="22" t="str">
        <f t="shared" si="33"/>
        <v/>
      </c>
      <c r="L137" s="26" t="str">
        <f>IF(SUMIF(I_TAPPA!A:A,B137,I_TAPPA!P:P)=0,"",SUMIF(I_TAPPA!A:A,B137,I_TAPPA!P:P))</f>
        <v/>
      </c>
      <c r="M137" s="26" t="str">
        <f>IF(SUMIF(II_TAPPA!A:A,B137,II_TAPPA!P:P)=0,"",SUMIF(II_TAPPA!A:A,B137,II_TAPPA!P:P))</f>
        <v/>
      </c>
      <c r="N137" s="26" t="str">
        <f>IF(SUMIF(III_TAPPA!A:A,B137,III_TAPPA!P:P)=0,"",SUMIF(III_TAPPA!A:A,B137,III_TAPPA!P:P))</f>
        <v/>
      </c>
      <c r="O137" s="26" t="str">
        <f>IF(SUMIF(IV_TAPPA!A:A,B137,IV_TAPPA!T:T)=0,"",SUMIF(IV_TAPPA!A:A,B137,IV_TAPPA!T:T))</f>
        <v/>
      </c>
      <c r="P137" s="26" t="str">
        <f>IF(SUMIF(V_TAPPA!A:A,B137,V_TAPPA!P:P)=0,"",SUMIF(V_TAPPA!A:A,B137,V_TAPPA!P:P))</f>
        <v/>
      </c>
      <c r="Q137" s="26" t="str">
        <f>IF(SUMIF(VI_TAPPA!A:A,B137,VI_TAPPA!P:P)=0,"",SUMIF(VI_TAPPA!A:A,B137,VI_TAPPA!P:P))</f>
        <v/>
      </c>
      <c r="R137" s="26" t="str">
        <f>IF(SUMIF(VII_TAPPA!A:A,B137,VII_TAPPA!P:P)=0,"",SUMIF(VII_TAPPA!A:A,B137,VII_TAPPA!P:P))</f>
        <v/>
      </c>
      <c r="S137" s="26" t="str">
        <f>IF(SUMIF(VIII_TAPPA!A:A,B137,VIII_TAPPA!P:P)=0,"",SUMIF(VIII_TAPPA!A:A,B137,VIII_TAPPA!P:P))</f>
        <v/>
      </c>
      <c r="T137" s="26">
        <f t="shared" si="34"/>
        <v>0</v>
      </c>
      <c r="U137" s="26">
        <f t="shared" si="35"/>
        <v>0</v>
      </c>
      <c r="V137" s="26">
        <f t="shared" si="36"/>
        <v>0</v>
      </c>
      <c r="W137" s="28" t="s">
        <v>2655</v>
      </c>
    </row>
    <row r="138" spans="1:24" outlineLevel="1" x14ac:dyDescent="0.2">
      <c r="A138" s="25">
        <f t="shared" si="31"/>
        <v>36</v>
      </c>
      <c r="B138" s="70" t="str">
        <f t="shared" si="32"/>
        <v>RUGGIERO_DOMENICO_M02</v>
      </c>
      <c r="C138" s="22" t="s">
        <v>1188</v>
      </c>
      <c r="D138" s="23" t="s">
        <v>20</v>
      </c>
      <c r="E138" s="23" t="str">
        <f>VLOOKUP(D138,CAT!$E$2:$F$26,2)</f>
        <v>M02</v>
      </c>
      <c r="F138" s="23" t="s">
        <v>90</v>
      </c>
      <c r="G138" s="39" t="s">
        <v>28</v>
      </c>
      <c r="H138" s="24">
        <v>32070</v>
      </c>
      <c r="I138" s="22" t="s">
        <v>952</v>
      </c>
      <c r="J138" s="23" t="s">
        <v>1168</v>
      </c>
      <c r="K138" s="22" t="str">
        <f t="shared" si="33"/>
        <v/>
      </c>
      <c r="L138" s="26" t="str">
        <f>IF(SUMIF(I_TAPPA!A:A,B138,I_TAPPA!P:P)=0,"",SUMIF(I_TAPPA!A:A,B138,I_TAPPA!P:P))</f>
        <v/>
      </c>
      <c r="M138" s="26" t="str">
        <f>IF(SUMIF(II_TAPPA!A:A,B138,II_TAPPA!P:P)=0,"",SUMIF(II_TAPPA!A:A,B138,II_TAPPA!P:P))</f>
        <v/>
      </c>
      <c r="N138" s="26" t="str">
        <f>IF(SUMIF(III_TAPPA!A:A,B138,III_TAPPA!P:P)=0,"",SUMIF(III_TAPPA!A:A,B138,III_TAPPA!P:P))</f>
        <v/>
      </c>
      <c r="O138" s="26" t="str">
        <f>IF(SUMIF(IV_TAPPA!A:A,B138,IV_TAPPA!T:T)=0,"",SUMIF(IV_TAPPA!A:A,B138,IV_TAPPA!T:T))</f>
        <v/>
      </c>
      <c r="P138" s="26" t="str">
        <f>IF(SUMIF(V_TAPPA!A:A,B138,V_TAPPA!P:P)=0,"",SUMIF(V_TAPPA!A:A,B138,V_TAPPA!P:P))</f>
        <v/>
      </c>
      <c r="Q138" s="26" t="str">
        <f>IF(SUMIF(VI_TAPPA!A:A,B138,VI_TAPPA!P:P)=0,"",SUMIF(VI_TAPPA!A:A,B138,VI_TAPPA!P:P))</f>
        <v/>
      </c>
      <c r="R138" s="26" t="str">
        <f>IF(SUMIF(VII_TAPPA!A:A,B138,VII_TAPPA!P:P)=0,"",SUMIF(VII_TAPPA!A:A,B138,VII_TAPPA!P:P))</f>
        <v/>
      </c>
      <c r="S138" s="26" t="str">
        <f>IF(SUMIF(VIII_TAPPA!A:A,B138,VIII_TAPPA!P:P)=0,"",SUMIF(VIII_TAPPA!A:A,B138,VIII_TAPPA!P:P))</f>
        <v/>
      </c>
      <c r="T138" s="26">
        <f t="shared" si="34"/>
        <v>0</v>
      </c>
      <c r="U138" s="26">
        <f t="shared" si="35"/>
        <v>0</v>
      </c>
      <c r="V138" s="26">
        <f t="shared" si="36"/>
        <v>0</v>
      </c>
    </row>
    <row r="139" spans="1:24" outlineLevel="1" x14ac:dyDescent="0.2">
      <c r="A139" s="48"/>
      <c r="B139" s="68"/>
      <c r="C139" s="49"/>
      <c r="D139" s="50"/>
      <c r="E139" s="50"/>
      <c r="F139" s="50"/>
      <c r="G139" s="51"/>
      <c r="H139" s="52"/>
      <c r="I139" s="49"/>
      <c r="J139" s="50"/>
      <c r="K139" s="50"/>
      <c r="L139" s="53"/>
      <c r="M139" s="53"/>
      <c r="N139" s="53"/>
      <c r="O139" s="53"/>
      <c r="P139" s="53"/>
      <c r="Q139" s="53"/>
      <c r="R139" s="53"/>
      <c r="S139" s="53"/>
      <c r="T139" s="53"/>
      <c r="U139" s="148"/>
      <c r="V139" s="148"/>
      <c r="W139" s="28" t="s">
        <v>2655</v>
      </c>
    </row>
    <row r="140" spans="1:24" ht="24" outlineLevel="1" x14ac:dyDescent="0.2">
      <c r="A140" s="32" t="s">
        <v>279</v>
      </c>
      <c r="B140" s="33" t="s">
        <v>213</v>
      </c>
      <c r="C140" s="33" t="s">
        <v>380</v>
      </c>
      <c r="D140" s="34" t="s">
        <v>381</v>
      </c>
      <c r="E140" s="34"/>
      <c r="F140" s="34" t="s">
        <v>0</v>
      </c>
      <c r="G140" s="38" t="s">
        <v>1</v>
      </c>
      <c r="H140" s="33" t="s">
        <v>2</v>
      </c>
      <c r="I140" s="33" t="s">
        <v>738</v>
      </c>
      <c r="J140" s="34" t="s">
        <v>77</v>
      </c>
      <c r="K140" s="34" t="s">
        <v>3201</v>
      </c>
      <c r="L140" s="34" t="s">
        <v>466</v>
      </c>
      <c r="M140" s="34" t="s">
        <v>467</v>
      </c>
      <c r="N140" s="34" t="s">
        <v>468</v>
      </c>
      <c r="O140" s="34" t="s">
        <v>469</v>
      </c>
      <c r="P140" s="34" t="s">
        <v>470</v>
      </c>
      <c r="Q140" s="34" t="s">
        <v>471</v>
      </c>
      <c r="R140" s="34" t="s">
        <v>472</v>
      </c>
      <c r="S140" s="34" t="s">
        <v>473</v>
      </c>
      <c r="T140" s="34" t="s">
        <v>226</v>
      </c>
      <c r="U140" s="149" t="s">
        <v>3227</v>
      </c>
      <c r="V140" s="149" t="s">
        <v>3228</v>
      </c>
      <c r="W140" s="28" t="s">
        <v>2655</v>
      </c>
      <c r="X140" s="28" t="s">
        <v>3219</v>
      </c>
    </row>
    <row r="141" spans="1:24" outlineLevel="1" x14ac:dyDescent="0.2">
      <c r="A141" s="87" t="s">
        <v>3203</v>
      </c>
      <c r="B141" s="101" t="str">
        <f t="shared" ref="B141:B172" si="37">CONCATENATE(F141,"_",G141,"_",E141)</f>
        <v>PERONE_GIACOMO_M03</v>
      </c>
      <c r="C141" s="89" t="s">
        <v>1184</v>
      </c>
      <c r="D141" s="90" t="s">
        <v>3</v>
      </c>
      <c r="E141" s="90" t="str">
        <f>VLOOKUP(D141,CAT!$E$2:$F$26,2)</f>
        <v>M03</v>
      </c>
      <c r="F141" s="90" t="s">
        <v>192</v>
      </c>
      <c r="G141" s="91" t="s">
        <v>74</v>
      </c>
      <c r="H141" s="92">
        <v>30157</v>
      </c>
      <c r="I141" s="89" t="s">
        <v>952</v>
      </c>
      <c r="J141" s="90" t="s">
        <v>1168</v>
      </c>
      <c r="K141" s="89">
        <f t="shared" ref="K141:K172" si="38">IF(COUNT(L141:S141)=0,"",COUNT(L141:S141))</f>
        <v>8</v>
      </c>
      <c r="L141" s="93">
        <f>IF(SUMIF(I_TAPPA!A:A,B141,I_TAPPA!P:P)=0,"",SUMIF(I_TAPPA!A:A,B141,I_TAPPA!P:P))</f>
        <v>45</v>
      </c>
      <c r="M141" s="93">
        <f>IF(SUMIF(II_TAPPA!A:A,B141,II_TAPPA!P:P)=0,"",SUMIF(II_TAPPA!A:A,B141,II_TAPPA!P:P))</f>
        <v>42</v>
      </c>
      <c r="N141" s="93">
        <f>IF(SUMIF(III_TAPPA!A:A,B141,III_TAPPA!P:P)=0,"",SUMIF(III_TAPPA!A:A,B141,III_TAPPA!P:P))</f>
        <v>42</v>
      </c>
      <c r="O141" s="93">
        <f>IF(SUMIF(IV_TAPPA!A:A,B141,IV_TAPPA!T:T)=0,"",SUMIF(IV_TAPPA!A:A,B141,IV_TAPPA!T:T))</f>
        <v>39</v>
      </c>
      <c r="P141" s="93">
        <f>IF(SUMIF(V_TAPPA!A:A,B141,V_TAPPA!P:P)=0,"",SUMIF(V_TAPPA!A:A,B141,V_TAPPA!P:P))</f>
        <v>45</v>
      </c>
      <c r="Q141" s="93">
        <f>IF(SUMIF(VI_TAPPA!A:A,B141,VI_TAPPA!P:P)=0,"",SUMIF(VI_TAPPA!A:A,B141,VI_TAPPA!P:P))</f>
        <v>45</v>
      </c>
      <c r="R141" s="93">
        <f>IF(SUMIF(VII_TAPPA!A:A,B141,VII_TAPPA!P:P)=0,"",SUMIF(VII_TAPPA!A:A,B141,VII_TAPPA!P:P))</f>
        <v>42</v>
      </c>
      <c r="S141" s="93">
        <f>IF(SUMIF(VIII_TAPPA!A:A,B141,VIII_TAPPA!P:P)=0,"",SUMIF(VIII_TAPPA!A:A,B141,VIII_TAPPA!P:P))</f>
        <v>45</v>
      </c>
      <c r="T141" s="93">
        <f t="shared" ref="T141:T172" si="39">SUM(L141:S141)</f>
        <v>345</v>
      </c>
      <c r="U141" s="93">
        <f t="shared" si="35"/>
        <v>39</v>
      </c>
      <c r="V141" s="93">
        <f t="shared" si="36"/>
        <v>306</v>
      </c>
      <c r="W141" s="28" t="s">
        <v>2655</v>
      </c>
    </row>
    <row r="142" spans="1:24" outlineLevel="1" x14ac:dyDescent="0.2">
      <c r="A142" s="87" t="s">
        <v>3213</v>
      </c>
      <c r="B142" s="101" t="str">
        <f t="shared" si="37"/>
        <v>PILLA_EMILIANO_M03</v>
      </c>
      <c r="C142" s="89" t="s">
        <v>758</v>
      </c>
      <c r="D142" s="90" t="s">
        <v>3</v>
      </c>
      <c r="E142" s="90" t="str">
        <f>VLOOKUP(D142,CAT!$E$2:$F$26,2)</f>
        <v>M03</v>
      </c>
      <c r="F142" s="90" t="s">
        <v>734</v>
      </c>
      <c r="G142" s="91" t="s">
        <v>735</v>
      </c>
      <c r="H142" s="92">
        <v>30180</v>
      </c>
      <c r="I142" s="89" t="s">
        <v>740</v>
      </c>
      <c r="J142" s="90" t="s">
        <v>1169</v>
      </c>
      <c r="K142" s="89">
        <f t="shared" si="38"/>
        <v>8</v>
      </c>
      <c r="L142" s="93">
        <f>IF(SUMIF(I_TAPPA!A:A,B142,I_TAPPA!P:P)=0,"",SUMIF(I_TAPPA!A:A,B142,I_TAPPA!P:P))</f>
        <v>42</v>
      </c>
      <c r="M142" s="93">
        <f>IF(SUMIF(II_TAPPA!A:A,B142,II_TAPPA!P:P)=0,"",SUMIF(II_TAPPA!A:A,B142,II_TAPPA!P:P))</f>
        <v>39</v>
      </c>
      <c r="N142" s="93">
        <f>IF(SUMIF(III_TAPPA!A:A,B142,III_TAPPA!P:P)=0,"",SUMIF(III_TAPPA!A:A,B142,III_TAPPA!P:P))</f>
        <v>39</v>
      </c>
      <c r="O142" s="93">
        <f>IF(SUMIF(IV_TAPPA!A:A,B142,IV_TAPPA!T:T)=0,"",SUMIF(IV_TAPPA!A:A,B142,IV_TAPPA!T:T))</f>
        <v>37</v>
      </c>
      <c r="P142" s="93">
        <f>IF(SUMIF(V_TAPPA!A:A,B142,V_TAPPA!P:P)=0,"",SUMIF(V_TAPPA!A:A,B142,V_TAPPA!P:P))</f>
        <v>42</v>
      </c>
      <c r="Q142" s="93">
        <f>IF(SUMIF(VI_TAPPA!A:A,B142,VI_TAPPA!P:P)=0,"",SUMIF(VI_TAPPA!A:A,B142,VI_TAPPA!P:P))</f>
        <v>39</v>
      </c>
      <c r="R142" s="93">
        <f>IF(SUMIF(VII_TAPPA!A:A,B142,VII_TAPPA!P:P)=0,"",SUMIF(VII_TAPPA!A:A,B142,VII_TAPPA!P:P))</f>
        <v>37</v>
      </c>
      <c r="S142" s="93">
        <f>IF(SUMIF(VIII_TAPPA!A:A,B142,VIII_TAPPA!P:P)=0,"",SUMIF(VIII_TAPPA!A:A,B142,VIII_TAPPA!P:P))</f>
        <v>39</v>
      </c>
      <c r="T142" s="93">
        <f t="shared" si="39"/>
        <v>314</v>
      </c>
      <c r="U142" s="93">
        <f t="shared" si="35"/>
        <v>37</v>
      </c>
      <c r="V142" s="93">
        <f t="shared" si="36"/>
        <v>277</v>
      </c>
      <c r="W142" s="28" t="s">
        <v>2655</v>
      </c>
    </row>
    <row r="143" spans="1:24" outlineLevel="1" x14ac:dyDescent="0.2">
      <c r="A143" s="94">
        <v>1</v>
      </c>
      <c r="B143" s="95" t="str">
        <f t="shared" si="37"/>
        <v>LAVORGNA_ANTONIO_M03</v>
      </c>
      <c r="C143" s="96" t="s">
        <v>456</v>
      </c>
      <c r="D143" s="97" t="s">
        <v>3</v>
      </c>
      <c r="E143" s="97" t="str">
        <f>VLOOKUP(D143,CAT!$E$2:$F$26,2)</f>
        <v>M03</v>
      </c>
      <c r="F143" s="97" t="s">
        <v>144</v>
      </c>
      <c r="G143" s="98" t="s">
        <v>22</v>
      </c>
      <c r="H143" s="99">
        <v>29834</v>
      </c>
      <c r="I143" s="96" t="s">
        <v>740</v>
      </c>
      <c r="J143" s="97" t="s">
        <v>1169</v>
      </c>
      <c r="K143" s="96">
        <f t="shared" si="38"/>
        <v>8</v>
      </c>
      <c r="L143" s="100">
        <f>IF(SUMIF(I_TAPPA!A:A,B143,I_TAPPA!P:P)=0,"",SUMIF(I_TAPPA!A:A,B143,I_TAPPA!P:P))</f>
        <v>36</v>
      </c>
      <c r="M143" s="100">
        <f>IF(SUMIF(II_TAPPA!A:A,B143,II_TAPPA!P:P)=0,"",SUMIF(II_TAPPA!A:A,B143,II_TAPPA!P:P))</f>
        <v>36</v>
      </c>
      <c r="N143" s="100">
        <f>IF(SUMIF(III_TAPPA!A:A,B143,III_TAPPA!P:P)=0,"",SUMIF(III_TAPPA!A:A,B143,III_TAPPA!P:P))</f>
        <v>34</v>
      </c>
      <c r="O143" s="100">
        <f>IF(SUMIF(IV_TAPPA!A:A,B143,IV_TAPPA!T:T)=0,"",SUMIF(IV_TAPPA!A:A,B143,IV_TAPPA!T:T))</f>
        <v>34</v>
      </c>
      <c r="P143" s="100">
        <f>IF(SUMIF(V_TAPPA!A:A,B143,V_TAPPA!P:P)=0,"",SUMIF(V_TAPPA!A:A,B143,V_TAPPA!P:P))</f>
        <v>35</v>
      </c>
      <c r="Q143" s="100">
        <f>IF(SUMIF(VI_TAPPA!A:A,B143,VI_TAPPA!P:P)=0,"",SUMIF(VI_TAPPA!A:A,B143,VI_TAPPA!P:P))</f>
        <v>37</v>
      </c>
      <c r="R143" s="100">
        <f>IF(SUMIF(VII_TAPPA!A:A,B143,VII_TAPPA!P:P)=0,"",SUMIF(VII_TAPPA!A:A,B143,VII_TAPPA!P:P))</f>
        <v>35</v>
      </c>
      <c r="S143" s="100">
        <f>IF(SUMIF(VIII_TAPPA!A:A,B143,VIII_TAPPA!P:P)=0,"",SUMIF(VIII_TAPPA!A:A,B143,VIII_TAPPA!P:P))</f>
        <v>34</v>
      </c>
      <c r="T143" s="100">
        <f t="shared" si="39"/>
        <v>281</v>
      </c>
      <c r="U143" s="100">
        <f t="shared" si="35"/>
        <v>34</v>
      </c>
      <c r="V143" s="100">
        <f t="shared" si="36"/>
        <v>247</v>
      </c>
      <c r="W143" s="28" t="s">
        <v>2655</v>
      </c>
      <c r="X143" s="28" t="s">
        <v>3218</v>
      </c>
    </row>
    <row r="144" spans="1:24" outlineLevel="1" x14ac:dyDescent="0.2">
      <c r="A144" s="94">
        <f t="shared" si="31"/>
        <v>2</v>
      </c>
      <c r="B144" s="95" t="str">
        <f t="shared" si="37"/>
        <v>PANNELLA_GIANFRANCO_M03</v>
      </c>
      <c r="C144" s="96" t="s">
        <v>757</v>
      </c>
      <c r="D144" s="97" t="s">
        <v>3</v>
      </c>
      <c r="E144" s="97" t="str">
        <f>VLOOKUP(D144,CAT!$E$2:$F$26,2)</f>
        <v>M03</v>
      </c>
      <c r="F144" s="97" t="s">
        <v>651</v>
      </c>
      <c r="G144" s="98" t="s">
        <v>151</v>
      </c>
      <c r="H144" s="99">
        <v>29908</v>
      </c>
      <c r="I144" s="96" t="s">
        <v>740</v>
      </c>
      <c r="J144" s="97" t="s">
        <v>1169</v>
      </c>
      <c r="K144" s="96">
        <f t="shared" si="38"/>
        <v>7</v>
      </c>
      <c r="L144" s="100">
        <f>IF(SUMIF(I_TAPPA!A:A,B144,I_TAPPA!P:P)=0,"",SUMIF(I_TAPPA!A:A,B144,I_TAPPA!P:P))</f>
        <v>34</v>
      </c>
      <c r="M144" s="100">
        <f>IF(SUMIF(II_TAPPA!A:A,B144,II_TAPPA!P:P)=0,"",SUMIF(II_TAPPA!A:A,B144,II_TAPPA!P:P))</f>
        <v>32</v>
      </c>
      <c r="N144" s="100">
        <f>IF(SUMIF(III_TAPPA!A:A,B144,III_TAPPA!P:P)=0,"",SUMIF(III_TAPPA!A:A,B144,III_TAPPA!P:P))</f>
        <v>32</v>
      </c>
      <c r="O144" s="100">
        <f>IF(SUMIF(IV_TAPPA!A:A,B144,IV_TAPPA!T:T)=0,"",SUMIF(IV_TAPPA!A:A,B144,IV_TAPPA!T:T))</f>
        <v>30</v>
      </c>
      <c r="P144" s="100">
        <f>IF(SUMIF(V_TAPPA!A:A,B144,V_TAPPA!P:P)=0,"",SUMIF(V_TAPPA!A:A,B144,V_TAPPA!P:P))</f>
        <v>36</v>
      </c>
      <c r="Q144" s="100">
        <f>IF(SUMIF(VI_TAPPA!A:A,B144,VI_TAPPA!P:P)=0,"",SUMIF(VI_TAPPA!A:A,B144,VI_TAPPA!P:P))</f>
        <v>34</v>
      </c>
      <c r="R144" s="100" t="str">
        <f>IF(SUMIF(VII_TAPPA!A:A,B144,VII_TAPPA!P:P)=0,"",SUMIF(VII_TAPPA!A:A,B144,VII_TAPPA!P:P))</f>
        <v/>
      </c>
      <c r="S144" s="100">
        <f>IF(SUMIF(VIII_TAPPA!A:A,B144,VIII_TAPPA!P:P)=0,"",SUMIF(VIII_TAPPA!A:A,B144,VIII_TAPPA!P:P))</f>
        <v>30</v>
      </c>
      <c r="T144" s="100">
        <f t="shared" si="39"/>
        <v>228</v>
      </c>
      <c r="U144" s="100">
        <f t="shared" si="35"/>
        <v>0</v>
      </c>
      <c r="V144" s="100">
        <f t="shared" si="36"/>
        <v>228</v>
      </c>
      <c r="W144" s="28" t="s">
        <v>2655</v>
      </c>
      <c r="X144" s="28" t="s">
        <v>3218</v>
      </c>
    </row>
    <row r="145" spans="1:24" outlineLevel="1" x14ac:dyDescent="0.2">
      <c r="A145" s="94">
        <f t="shared" si="31"/>
        <v>3</v>
      </c>
      <c r="B145" s="95" t="str">
        <f t="shared" si="37"/>
        <v>CERULO_ETTORE_M03</v>
      </c>
      <c r="C145" s="96" t="s">
        <v>425</v>
      </c>
      <c r="D145" s="97" t="s">
        <v>3</v>
      </c>
      <c r="E145" s="97" t="str">
        <f>VLOOKUP(D145,CAT!$E$2:$F$26,2)</f>
        <v>M03</v>
      </c>
      <c r="F145" s="97" t="s">
        <v>5</v>
      </c>
      <c r="G145" s="98" t="s">
        <v>6</v>
      </c>
      <c r="H145" s="99">
        <v>29619</v>
      </c>
      <c r="I145" s="96" t="s">
        <v>740</v>
      </c>
      <c r="J145" s="97" t="s">
        <v>1169</v>
      </c>
      <c r="K145" s="96">
        <f t="shared" si="38"/>
        <v>6</v>
      </c>
      <c r="L145" s="100">
        <f>IF(SUMIF(I_TAPPA!A:A,B145,I_TAPPA!P:P)=0,"",SUMIF(I_TAPPA!A:A,B145,I_TAPPA!P:P))</f>
        <v>39</v>
      </c>
      <c r="M145" s="100">
        <f>IF(SUMIF(II_TAPPA!A:A,B145,II_TAPPA!P:P)=0,"",SUMIF(II_TAPPA!A:A,B145,II_TAPPA!P:P))</f>
        <v>37</v>
      </c>
      <c r="N145" s="100">
        <f>IF(SUMIF(III_TAPPA!A:A,B145,III_TAPPA!P:P)=0,"",SUMIF(III_TAPPA!A:A,B145,III_TAPPA!P:P))</f>
        <v>37</v>
      </c>
      <c r="O145" s="100">
        <f>IF(SUMIF(IV_TAPPA!A:A,B145,IV_TAPPA!T:T)=0,"",SUMIF(IV_TAPPA!A:A,B145,IV_TAPPA!T:T))</f>
        <v>36</v>
      </c>
      <c r="P145" s="100">
        <f>IF(SUMIF(V_TAPPA!A:A,B145,V_TAPPA!P:P)=0,"",SUMIF(V_TAPPA!A:A,B145,V_TAPPA!P:P))</f>
        <v>37</v>
      </c>
      <c r="Q145" s="100" t="str">
        <f>IF(SUMIF(VI_TAPPA!A:A,B145,VI_TAPPA!P:P)=0,"",SUMIF(VI_TAPPA!A:A,B145,VI_TAPPA!P:P))</f>
        <v/>
      </c>
      <c r="R145" s="100" t="str">
        <f>IF(SUMIF(VII_TAPPA!A:A,B145,VII_TAPPA!P:P)=0,"",SUMIF(VII_TAPPA!A:A,B145,VII_TAPPA!P:P))</f>
        <v/>
      </c>
      <c r="S145" s="100">
        <f>IF(SUMIF(VIII_TAPPA!A:A,B145,VIII_TAPPA!P:P)=0,"",SUMIF(VIII_TAPPA!A:A,B145,VIII_TAPPA!P:P))</f>
        <v>37</v>
      </c>
      <c r="T145" s="100">
        <f t="shared" si="39"/>
        <v>223</v>
      </c>
      <c r="U145" s="100">
        <f t="shared" si="35"/>
        <v>0</v>
      </c>
      <c r="V145" s="100">
        <f t="shared" si="36"/>
        <v>223</v>
      </c>
      <c r="W145" s="28" t="s">
        <v>2655</v>
      </c>
      <c r="X145" s="28" t="s">
        <v>3218</v>
      </c>
    </row>
    <row r="146" spans="1:24" outlineLevel="1" x14ac:dyDescent="0.2">
      <c r="A146" s="102">
        <f t="shared" si="31"/>
        <v>4</v>
      </c>
      <c r="B146" s="103" t="str">
        <f t="shared" si="37"/>
        <v>FALCO_ANIELLO_M03</v>
      </c>
      <c r="C146" s="104" t="s">
        <v>1174</v>
      </c>
      <c r="D146" s="105" t="s">
        <v>3</v>
      </c>
      <c r="E146" s="105" t="str">
        <f>VLOOKUP(D146,CAT!$E$2:$F$26,2)</f>
        <v>M03</v>
      </c>
      <c r="F146" s="105" t="s">
        <v>938</v>
      </c>
      <c r="G146" s="106" t="s">
        <v>939</v>
      </c>
      <c r="H146" s="107">
        <v>30263</v>
      </c>
      <c r="I146" s="104" t="s">
        <v>952</v>
      </c>
      <c r="J146" s="105" t="s">
        <v>1168</v>
      </c>
      <c r="K146" s="104">
        <f t="shared" si="38"/>
        <v>4</v>
      </c>
      <c r="L146" s="108" t="str">
        <f>IF(SUMIF(I_TAPPA!A:A,B146,I_TAPPA!P:P)=0,"",SUMIF(I_TAPPA!A:A,B146,I_TAPPA!P:P))</f>
        <v/>
      </c>
      <c r="M146" s="108">
        <f>IF(SUMIF(II_TAPPA!A:A,B146,II_TAPPA!P:P)=0,"",SUMIF(II_TAPPA!A:A,B146,II_TAPPA!P:P))</f>
        <v>45</v>
      </c>
      <c r="N146" s="108">
        <f>IF(SUMIF(III_TAPPA!A:A,B146,III_TAPPA!P:P)=0,"",SUMIF(III_TAPPA!A:A,B146,III_TAPPA!P:P))</f>
        <v>45</v>
      </c>
      <c r="O146" s="108">
        <f>IF(SUMIF(IV_TAPPA!A:A,B146,IV_TAPPA!T:T)=0,"",SUMIF(IV_TAPPA!A:A,B146,IV_TAPPA!T:T))</f>
        <v>45</v>
      </c>
      <c r="P146" s="108" t="str">
        <f>IF(SUMIF(V_TAPPA!A:A,B146,V_TAPPA!P:P)=0,"",SUMIF(V_TAPPA!A:A,B146,V_TAPPA!P:P))</f>
        <v/>
      </c>
      <c r="Q146" s="108" t="str">
        <f>IF(SUMIF(VI_TAPPA!A:A,B146,VI_TAPPA!P:P)=0,"",SUMIF(VI_TAPPA!A:A,B146,VI_TAPPA!P:P))</f>
        <v/>
      </c>
      <c r="R146" s="108" t="str">
        <f>IF(SUMIF(VII_TAPPA!A:A,B146,VII_TAPPA!P:P)=0,"",SUMIF(VII_TAPPA!A:A,B146,VII_TAPPA!P:P))</f>
        <v/>
      </c>
      <c r="S146" s="108">
        <f>IF(SUMIF(VIII_TAPPA!A:A,B146,VIII_TAPPA!P:P)=0,"",SUMIF(VIII_TAPPA!A:A,B146,VIII_TAPPA!P:P))</f>
        <v>42</v>
      </c>
      <c r="T146" s="108">
        <f t="shared" si="39"/>
        <v>177</v>
      </c>
      <c r="U146" s="108">
        <f t="shared" si="35"/>
        <v>0</v>
      </c>
      <c r="V146" s="108">
        <f t="shared" si="36"/>
        <v>177</v>
      </c>
      <c r="W146" s="28" t="s">
        <v>2655</v>
      </c>
    </row>
    <row r="147" spans="1:24" outlineLevel="1" x14ac:dyDescent="0.2">
      <c r="A147" s="102">
        <f t="shared" si="31"/>
        <v>5</v>
      </c>
      <c r="B147" s="103" t="str">
        <f t="shared" si="37"/>
        <v>INGLESE_LUCA_M03</v>
      </c>
      <c r="C147" s="104" t="s">
        <v>749</v>
      </c>
      <c r="D147" s="105" t="s">
        <v>3</v>
      </c>
      <c r="E147" s="105" t="str">
        <f>VLOOKUP(D147,CAT!$E$2:$F$26,2)</f>
        <v>M03</v>
      </c>
      <c r="F147" s="105" t="s">
        <v>37</v>
      </c>
      <c r="G147" s="106" t="s">
        <v>102</v>
      </c>
      <c r="H147" s="107">
        <v>30214</v>
      </c>
      <c r="I147" s="104" t="s">
        <v>740</v>
      </c>
      <c r="J147" s="105" t="s">
        <v>1169</v>
      </c>
      <c r="K147" s="104">
        <f t="shared" si="38"/>
        <v>4</v>
      </c>
      <c r="L147" s="108">
        <f>IF(SUMIF(I_TAPPA!A:A,B147,I_TAPPA!P:P)=0,"",SUMIF(I_TAPPA!A:A,B147,I_TAPPA!P:P))</f>
        <v>37</v>
      </c>
      <c r="M147" s="108" t="str">
        <f>IF(SUMIF(II_TAPPA!A:A,B147,II_TAPPA!P:P)=0,"",SUMIF(II_TAPPA!A:A,B147,II_TAPPA!P:P))</f>
        <v/>
      </c>
      <c r="N147" s="108">
        <f>IF(SUMIF(III_TAPPA!A:A,B147,III_TAPPA!P:P)=0,"",SUMIF(III_TAPPA!A:A,B147,III_TAPPA!P:P))</f>
        <v>36</v>
      </c>
      <c r="O147" s="108">
        <f>IF(SUMIF(IV_TAPPA!A:A,B147,IV_TAPPA!T:T)=0,"",SUMIF(IV_TAPPA!A:A,B147,IV_TAPPA!T:T))</f>
        <v>35</v>
      </c>
      <c r="P147" s="108" t="str">
        <f>IF(SUMIF(V_TAPPA!A:A,B147,V_TAPPA!P:P)=0,"",SUMIF(V_TAPPA!A:A,B147,V_TAPPA!P:P))</f>
        <v/>
      </c>
      <c r="Q147" s="108" t="str">
        <f>IF(SUMIF(VI_TAPPA!A:A,B147,VI_TAPPA!P:P)=0,"",SUMIF(VI_TAPPA!A:A,B147,VI_TAPPA!P:P))</f>
        <v/>
      </c>
      <c r="R147" s="108" t="str">
        <f>IF(SUMIF(VII_TAPPA!A:A,B147,VII_TAPPA!P:P)=0,"",SUMIF(VII_TAPPA!A:A,B147,VII_TAPPA!P:P))</f>
        <v/>
      </c>
      <c r="S147" s="108">
        <f>IF(SUMIF(VIII_TAPPA!A:A,B147,VIII_TAPPA!P:P)=0,"",SUMIF(VIII_TAPPA!A:A,B147,VIII_TAPPA!P:P))</f>
        <v>36</v>
      </c>
      <c r="T147" s="108">
        <f t="shared" si="39"/>
        <v>144</v>
      </c>
      <c r="U147" s="108">
        <f t="shared" si="35"/>
        <v>0</v>
      </c>
      <c r="V147" s="108">
        <f t="shared" si="36"/>
        <v>144</v>
      </c>
      <c r="W147" s="28" t="s">
        <v>2655</v>
      </c>
    </row>
    <row r="148" spans="1:24" outlineLevel="1" x14ac:dyDescent="0.2">
      <c r="A148" s="102">
        <f t="shared" si="31"/>
        <v>6</v>
      </c>
      <c r="B148" s="103" t="str">
        <f t="shared" si="37"/>
        <v>MATURO_GIUSEPPE_M03</v>
      </c>
      <c r="C148" s="104" t="s">
        <v>2654</v>
      </c>
      <c r="D148" s="105" t="s">
        <v>3</v>
      </c>
      <c r="E148" s="105" t="str">
        <f>VLOOKUP(D148,CAT!$E$2:$F$26,2)</f>
        <v>M03</v>
      </c>
      <c r="F148" s="105" t="s">
        <v>633</v>
      </c>
      <c r="G148" s="106" t="s">
        <v>21</v>
      </c>
      <c r="H148" s="107"/>
      <c r="I148" s="104" t="s">
        <v>821</v>
      </c>
      <c r="J148" s="105" t="s">
        <v>1194</v>
      </c>
      <c r="K148" s="104">
        <f t="shared" si="38"/>
        <v>4</v>
      </c>
      <c r="L148" s="108">
        <f>IF(SUMIF(I_TAPPA!A:A,B148,I_TAPPA!P:P)=0,"",SUMIF(I_TAPPA!A:A,B148,I_TAPPA!P:P))</f>
        <v>35</v>
      </c>
      <c r="M148" s="108" t="str">
        <f>IF(SUMIF(II_TAPPA!A:A,B148,II_TAPPA!P:P)=0,"",SUMIF(II_TAPPA!A:A,B148,II_TAPPA!P:P))</f>
        <v/>
      </c>
      <c r="N148" s="108" t="str">
        <f>IF(SUMIF(III_TAPPA!A:A,B148,III_TAPPA!P:P)=0,"",SUMIF(III_TAPPA!A:A,B148,III_TAPPA!P:P))</f>
        <v/>
      </c>
      <c r="O148" s="108">
        <f>IF(SUMIF(IV_TAPPA!A:A,B148,IV_TAPPA!T:T)=0,"",SUMIF(IV_TAPPA!A:A,B148,IV_TAPPA!T:T))</f>
        <v>31</v>
      </c>
      <c r="P148" s="108" t="str">
        <f>IF(SUMIF(V_TAPPA!A:A,B148,V_TAPPA!P:P)=0,"",SUMIF(V_TAPPA!A:A,B148,V_TAPPA!P:P))</f>
        <v/>
      </c>
      <c r="Q148" s="108">
        <f>IF(SUMIF(VI_TAPPA!A:A,B148,VI_TAPPA!P:P)=0,"",SUMIF(VI_TAPPA!A:A,B148,VI_TAPPA!P:P))</f>
        <v>35</v>
      </c>
      <c r="R148" s="108">
        <f>IF(SUMIF(VII_TAPPA!A:A,B148,VII_TAPPA!P:P)=0,"",SUMIF(VII_TAPPA!A:A,B148,VII_TAPPA!P:P))</f>
        <v>34</v>
      </c>
      <c r="S148" s="108" t="str">
        <f>IF(SUMIF(VIII_TAPPA!A:A,B148,VIII_TAPPA!P:P)=0,"",SUMIF(VIII_TAPPA!A:A,B148,VIII_TAPPA!P:P))</f>
        <v/>
      </c>
      <c r="T148" s="108">
        <f t="shared" si="39"/>
        <v>135</v>
      </c>
      <c r="U148" s="108">
        <f t="shared" si="35"/>
        <v>0</v>
      </c>
      <c r="V148" s="108">
        <f t="shared" si="36"/>
        <v>135</v>
      </c>
      <c r="W148" s="28" t="s">
        <v>2655</v>
      </c>
    </row>
    <row r="149" spans="1:24" outlineLevel="1" x14ac:dyDescent="0.2">
      <c r="A149" s="25">
        <f t="shared" si="31"/>
        <v>7</v>
      </c>
      <c r="B149" s="67" t="str">
        <f t="shared" si="37"/>
        <v>MEOLI_FABRIZIO_M03</v>
      </c>
      <c r="C149" s="22" t="s">
        <v>634</v>
      </c>
      <c r="D149" s="23" t="s">
        <v>3</v>
      </c>
      <c r="E149" s="23" t="str">
        <f>VLOOKUP(D149,CAT!$E$2:$F$26,2)</f>
        <v>M03</v>
      </c>
      <c r="F149" s="23" t="s">
        <v>520</v>
      </c>
      <c r="G149" s="39" t="s">
        <v>519</v>
      </c>
      <c r="H149" s="24">
        <v>30685</v>
      </c>
      <c r="I149" s="22" t="s">
        <v>821</v>
      </c>
      <c r="J149" s="23" t="s">
        <v>1194</v>
      </c>
      <c r="K149" s="22">
        <f t="shared" si="38"/>
        <v>3</v>
      </c>
      <c r="L149" s="26" t="str">
        <f>IF(SUMIF(I_TAPPA!A:A,B149,I_TAPPA!P:P)=0,"",SUMIF(I_TAPPA!A:A,B149,I_TAPPA!P:P))</f>
        <v/>
      </c>
      <c r="M149" s="26" t="str">
        <f>IF(SUMIF(II_TAPPA!A:A,B149,II_TAPPA!P:P)=0,"",SUMIF(II_TAPPA!A:A,B149,II_TAPPA!P:P))</f>
        <v/>
      </c>
      <c r="N149" s="26" t="str">
        <f>IF(SUMIF(III_TAPPA!A:A,B149,III_TAPPA!P:P)=0,"",SUMIF(III_TAPPA!A:A,B149,III_TAPPA!P:P))</f>
        <v/>
      </c>
      <c r="O149" s="26">
        <f>IF(SUMIF(IV_TAPPA!A:A,B149,IV_TAPPA!T:T)=0,"",SUMIF(IV_TAPPA!A:A,B149,IV_TAPPA!T:T))</f>
        <v>42</v>
      </c>
      <c r="P149" s="26" t="str">
        <f>IF(SUMIF(V_TAPPA!A:A,B149,V_TAPPA!P:P)=0,"",SUMIF(V_TAPPA!A:A,B149,V_TAPPA!P:P))</f>
        <v/>
      </c>
      <c r="Q149" s="26">
        <f>IF(SUMIF(VI_TAPPA!A:A,B149,VI_TAPPA!P:P)=0,"",SUMIF(VI_TAPPA!A:A,B149,VI_TAPPA!P:P))</f>
        <v>45</v>
      </c>
      <c r="R149" s="26">
        <f>IF(SUMIF(VII_TAPPA!A:A,B149,VII_TAPPA!P:P)=0,"",SUMIF(VII_TAPPA!A:A,B149,VII_TAPPA!P:P))</f>
        <v>45</v>
      </c>
      <c r="S149" s="26" t="str">
        <f>IF(SUMIF(VIII_TAPPA!A:A,B149,VIII_TAPPA!P:P)=0,"",SUMIF(VIII_TAPPA!A:A,B149,VIII_TAPPA!P:P))</f>
        <v/>
      </c>
      <c r="T149" s="26">
        <f t="shared" si="39"/>
        <v>132</v>
      </c>
      <c r="U149" s="26">
        <f t="shared" si="35"/>
        <v>0</v>
      </c>
      <c r="V149" s="26">
        <f t="shared" si="36"/>
        <v>132</v>
      </c>
      <c r="W149" s="28" t="s">
        <v>2655</v>
      </c>
    </row>
    <row r="150" spans="1:24" outlineLevel="1" x14ac:dyDescent="0.2">
      <c r="A150" s="25">
        <f t="shared" si="31"/>
        <v>8</v>
      </c>
      <c r="B150" s="67" t="str">
        <f t="shared" si="37"/>
        <v>ANTONINO_ITALO_M03</v>
      </c>
      <c r="C150" s="22" t="s">
        <v>739</v>
      </c>
      <c r="D150" s="23" t="s">
        <v>3</v>
      </c>
      <c r="E150" s="23" t="str">
        <f>VLOOKUP(D150,CAT!$E$2:$F$26,2)</f>
        <v>M03</v>
      </c>
      <c r="F150" s="23" t="s">
        <v>731</v>
      </c>
      <c r="G150" s="39" t="s">
        <v>732</v>
      </c>
      <c r="H150" s="24">
        <v>29555</v>
      </c>
      <c r="I150" s="22" t="s">
        <v>740</v>
      </c>
      <c r="J150" s="23" t="s">
        <v>1169</v>
      </c>
      <c r="K150" s="22">
        <f t="shared" si="38"/>
        <v>3</v>
      </c>
      <c r="L150" s="26" t="str">
        <f>IF(SUMIF(I_TAPPA!A:A,B150,I_TAPPA!P:P)=0,"",SUMIF(I_TAPPA!A:A,B150,I_TAPPA!P:P))</f>
        <v/>
      </c>
      <c r="M150" s="26">
        <f>IF(SUMIF(II_TAPPA!A:A,B150,II_TAPPA!P:P)=0,"",SUMIF(II_TAPPA!A:A,B150,II_TAPPA!P:P))</f>
        <v>34</v>
      </c>
      <c r="N150" s="26" t="str">
        <f>IF(SUMIF(III_TAPPA!A:A,B150,III_TAPPA!P:P)=0,"",SUMIF(III_TAPPA!A:A,B150,III_TAPPA!P:P))</f>
        <v/>
      </c>
      <c r="O150" s="26" t="str">
        <f>IF(SUMIF(IV_TAPPA!A:A,B150,IV_TAPPA!T:T)=0,"",SUMIF(IV_TAPPA!A:A,B150,IV_TAPPA!T:T))</f>
        <v/>
      </c>
      <c r="P150" s="26" t="str">
        <f>IF(SUMIF(V_TAPPA!A:A,B150,V_TAPPA!P:P)=0,"",SUMIF(V_TAPPA!A:A,B150,V_TAPPA!P:P))</f>
        <v/>
      </c>
      <c r="Q150" s="26" t="str">
        <f>IF(SUMIF(VI_TAPPA!A:A,B150,VI_TAPPA!P:P)=0,"",SUMIF(VI_TAPPA!A:A,B150,VI_TAPPA!P:P))</f>
        <v/>
      </c>
      <c r="R150" s="26">
        <f>IF(SUMIF(VII_TAPPA!A:A,B150,VII_TAPPA!P:P)=0,"",SUMIF(VII_TAPPA!A:A,B150,VII_TAPPA!P:P))</f>
        <v>33</v>
      </c>
      <c r="S150" s="26">
        <f>IF(SUMIF(VIII_TAPPA!A:A,B150,VIII_TAPPA!P:P)=0,"",SUMIF(VIII_TAPPA!A:A,B150,VIII_TAPPA!P:P))</f>
        <v>33</v>
      </c>
      <c r="T150" s="26">
        <f t="shared" si="39"/>
        <v>100</v>
      </c>
      <c r="U150" s="26">
        <f t="shared" si="35"/>
        <v>0</v>
      </c>
      <c r="V150" s="26">
        <f t="shared" si="36"/>
        <v>100</v>
      </c>
      <c r="W150" s="28" t="s">
        <v>2655</v>
      </c>
    </row>
    <row r="151" spans="1:24" outlineLevel="1" x14ac:dyDescent="0.2">
      <c r="A151" s="25">
        <f t="shared" si="31"/>
        <v>9</v>
      </c>
      <c r="B151" s="67" t="str">
        <f t="shared" si="37"/>
        <v>PENGUE_VINCENZO_M03</v>
      </c>
      <c r="C151" s="22" t="s">
        <v>393</v>
      </c>
      <c r="D151" s="23" t="s">
        <v>3</v>
      </c>
      <c r="E151" s="23" t="str">
        <f>VLOOKUP(D151,CAT!$E$2:$F$26,2)</f>
        <v>M03</v>
      </c>
      <c r="F151" s="23" t="s">
        <v>56</v>
      </c>
      <c r="G151" s="39" t="s">
        <v>40</v>
      </c>
      <c r="H151" s="24">
        <v>29421</v>
      </c>
      <c r="I151" s="22" t="s">
        <v>740</v>
      </c>
      <c r="J151" s="23" t="s">
        <v>1169</v>
      </c>
      <c r="K151" s="22">
        <f t="shared" si="38"/>
        <v>3</v>
      </c>
      <c r="L151" s="26" t="str">
        <f>IF(SUMIF(I_TAPPA!A:A,B151,I_TAPPA!P:P)=0,"",SUMIF(I_TAPPA!A:A,B151,I_TAPPA!P:P))</f>
        <v/>
      </c>
      <c r="M151" s="26">
        <f>IF(SUMIF(II_TAPPA!A:A,B151,II_TAPPA!P:P)=0,"",SUMIF(II_TAPPA!A:A,B151,II_TAPPA!P:P))</f>
        <v>33</v>
      </c>
      <c r="N151" s="26" t="str">
        <f>IF(SUMIF(III_TAPPA!A:A,B151,III_TAPPA!P:P)=0,"",SUMIF(III_TAPPA!A:A,B151,III_TAPPA!P:P))</f>
        <v/>
      </c>
      <c r="O151" s="26" t="str">
        <f>IF(SUMIF(IV_TAPPA!A:A,B151,IV_TAPPA!T:T)=0,"",SUMIF(IV_TAPPA!A:A,B151,IV_TAPPA!T:T))</f>
        <v/>
      </c>
      <c r="P151" s="26" t="str">
        <f>IF(SUMIF(V_TAPPA!A:A,B151,V_TAPPA!P:P)=0,"",SUMIF(V_TAPPA!A:A,B151,V_TAPPA!P:P))</f>
        <v/>
      </c>
      <c r="Q151" s="26" t="str">
        <f>IF(SUMIF(VI_TAPPA!A:A,B151,VI_TAPPA!P:P)=0,"",SUMIF(VI_TAPPA!A:A,B151,VI_TAPPA!P:P))</f>
        <v/>
      </c>
      <c r="R151" s="26">
        <f>IF(SUMIF(VII_TAPPA!A:A,B151,VII_TAPPA!P:P)=0,"",SUMIF(VII_TAPPA!A:A,B151,VII_TAPPA!P:P))</f>
        <v>32</v>
      </c>
      <c r="S151" s="26">
        <f>IF(SUMIF(VIII_TAPPA!A:A,B151,VIII_TAPPA!P:P)=0,"",SUMIF(VIII_TAPPA!A:A,B151,VIII_TAPPA!P:P))</f>
        <v>31</v>
      </c>
      <c r="T151" s="26">
        <f t="shared" si="39"/>
        <v>96</v>
      </c>
      <c r="U151" s="26">
        <f t="shared" si="35"/>
        <v>0</v>
      </c>
      <c r="V151" s="26">
        <f t="shared" si="36"/>
        <v>96</v>
      </c>
      <c r="W151" s="28" t="s">
        <v>2655</v>
      </c>
    </row>
    <row r="152" spans="1:24" outlineLevel="1" x14ac:dyDescent="0.2">
      <c r="A152" s="25">
        <f t="shared" si="31"/>
        <v>10</v>
      </c>
      <c r="B152" s="67" t="str">
        <f t="shared" si="37"/>
        <v>DE_PALMA_DONATO_M03</v>
      </c>
      <c r="C152" s="22" t="s">
        <v>746</v>
      </c>
      <c r="D152" s="23" t="s">
        <v>3</v>
      </c>
      <c r="E152" s="23" t="str">
        <f>VLOOKUP(D152,CAT!$E$2:$F$26,2)</f>
        <v>M03</v>
      </c>
      <c r="F152" s="23" t="s">
        <v>1088</v>
      </c>
      <c r="G152" s="39" t="s">
        <v>41</v>
      </c>
      <c r="H152" s="24">
        <v>29431</v>
      </c>
      <c r="I152" s="22" t="s">
        <v>740</v>
      </c>
      <c r="J152" s="23" t="s">
        <v>1169</v>
      </c>
      <c r="K152" s="22">
        <f t="shared" si="38"/>
        <v>3</v>
      </c>
      <c r="L152" s="26" t="str">
        <f>IF(SUMIF(I_TAPPA!A:A,B152,I_TAPPA!P:P)=0,"",SUMIF(I_TAPPA!A:A,B152,I_TAPPA!P:P))</f>
        <v/>
      </c>
      <c r="M152" s="26">
        <f>IF(SUMIF(II_TAPPA!A:A,B152,II_TAPPA!P:P)=0,"",SUMIF(II_TAPPA!A:A,B152,II_TAPPA!P:P))</f>
        <v>31</v>
      </c>
      <c r="N152" s="26" t="str">
        <f>IF(SUMIF(III_TAPPA!A:A,B152,III_TAPPA!P:P)=0,"",SUMIF(III_TAPPA!A:A,B152,III_TAPPA!P:P))</f>
        <v/>
      </c>
      <c r="O152" s="26" t="str">
        <f>IF(SUMIF(IV_TAPPA!A:A,B152,IV_TAPPA!T:T)=0,"",SUMIF(IV_TAPPA!A:A,B152,IV_TAPPA!T:T))</f>
        <v/>
      </c>
      <c r="P152" s="26" t="str">
        <f>IF(SUMIF(V_TAPPA!A:A,B152,V_TAPPA!P:P)=0,"",SUMIF(V_TAPPA!A:A,B152,V_TAPPA!P:P))</f>
        <v/>
      </c>
      <c r="Q152" s="26" t="str">
        <f>IF(SUMIF(VI_TAPPA!A:A,B152,VI_TAPPA!P:P)=0,"",SUMIF(VI_TAPPA!A:A,B152,VI_TAPPA!P:P))</f>
        <v/>
      </c>
      <c r="R152" s="26">
        <f>IF(SUMIF(VII_TAPPA!A:A,B152,VII_TAPPA!P:P)=0,"",SUMIF(VII_TAPPA!A:A,B152,VII_TAPPA!P:P))</f>
        <v>31</v>
      </c>
      <c r="S152" s="26">
        <f>IF(SUMIF(VIII_TAPPA!A:A,B152,VIII_TAPPA!P:P)=0,"",SUMIF(VIII_TAPPA!A:A,B152,VIII_TAPPA!P:P))</f>
        <v>29</v>
      </c>
      <c r="T152" s="26">
        <f t="shared" si="39"/>
        <v>91</v>
      </c>
      <c r="U152" s="26">
        <f t="shared" si="35"/>
        <v>0</v>
      </c>
      <c r="V152" s="26">
        <f t="shared" si="36"/>
        <v>91</v>
      </c>
      <c r="W152" s="28" t="s">
        <v>2655</v>
      </c>
    </row>
    <row r="153" spans="1:24" outlineLevel="1" x14ac:dyDescent="0.2">
      <c r="A153" s="25">
        <f t="shared" si="31"/>
        <v>11</v>
      </c>
      <c r="B153" s="67" t="str">
        <f t="shared" si="37"/>
        <v>GRECO_MICHELE_M03</v>
      </c>
      <c r="C153" s="22" t="s">
        <v>450</v>
      </c>
      <c r="D153" s="23" t="s">
        <v>3</v>
      </c>
      <c r="E153" s="23" t="str">
        <f>VLOOKUP(D153,CAT!$E$2:$F$26,2)</f>
        <v>M03</v>
      </c>
      <c r="F153" s="23" t="s">
        <v>33</v>
      </c>
      <c r="G153" s="39" t="s">
        <v>4</v>
      </c>
      <c r="H153" s="24">
        <v>30017</v>
      </c>
      <c r="I153" s="22" t="s">
        <v>740</v>
      </c>
      <c r="J153" s="23" t="s">
        <v>1169</v>
      </c>
      <c r="K153" s="22">
        <f t="shared" si="38"/>
        <v>2</v>
      </c>
      <c r="L153" s="26" t="str">
        <f>IF(SUMIF(I_TAPPA!A:A,B153,I_TAPPA!P:P)=0,"",SUMIF(I_TAPPA!A:A,B153,I_TAPPA!P:P))</f>
        <v/>
      </c>
      <c r="M153" s="26">
        <f>IF(SUMIF(II_TAPPA!A:A,B153,II_TAPPA!P:P)=0,"",SUMIF(II_TAPPA!A:A,B153,II_TAPPA!P:P))</f>
        <v>35</v>
      </c>
      <c r="N153" s="26">
        <f>IF(SUMIF(III_TAPPA!A:A,B153,III_TAPPA!P:P)=0,"",SUMIF(III_TAPPA!A:A,B153,III_TAPPA!P:P))</f>
        <v>35</v>
      </c>
      <c r="O153" s="26" t="str">
        <f>IF(SUMIF(IV_TAPPA!A:A,B153,IV_TAPPA!T:T)=0,"",SUMIF(IV_TAPPA!A:A,B153,IV_TAPPA!T:T))</f>
        <v/>
      </c>
      <c r="P153" s="26" t="str">
        <f>IF(SUMIF(V_TAPPA!A:A,B153,V_TAPPA!P:P)=0,"",SUMIF(V_TAPPA!A:A,B153,V_TAPPA!P:P))</f>
        <v/>
      </c>
      <c r="Q153" s="26" t="str">
        <f>IF(SUMIF(VI_TAPPA!A:A,B153,VI_TAPPA!P:P)=0,"",SUMIF(VI_TAPPA!A:A,B153,VI_TAPPA!P:P))</f>
        <v/>
      </c>
      <c r="R153" s="26" t="str">
        <f>IF(SUMIF(VII_TAPPA!A:A,B153,VII_TAPPA!P:P)=0,"",SUMIF(VII_TAPPA!A:A,B153,VII_TAPPA!P:P))</f>
        <v/>
      </c>
      <c r="S153" s="26" t="str">
        <f>IF(SUMIF(VIII_TAPPA!A:A,B153,VIII_TAPPA!P:P)=0,"",SUMIF(VIII_TAPPA!A:A,B153,VIII_TAPPA!P:P))</f>
        <v/>
      </c>
      <c r="T153" s="26">
        <f t="shared" si="39"/>
        <v>70</v>
      </c>
      <c r="U153" s="26">
        <f t="shared" si="35"/>
        <v>0</v>
      </c>
      <c r="V153" s="26">
        <f t="shared" si="36"/>
        <v>70</v>
      </c>
      <c r="W153" s="28" t="s">
        <v>2655</v>
      </c>
    </row>
    <row r="154" spans="1:24" outlineLevel="1" x14ac:dyDescent="0.2">
      <c r="A154" s="25">
        <f t="shared" si="31"/>
        <v>12</v>
      </c>
      <c r="B154" s="67" t="str">
        <f t="shared" si="37"/>
        <v>MOCCIA_COSIMO_M03</v>
      </c>
      <c r="C154" s="22" t="s">
        <v>801</v>
      </c>
      <c r="D154" s="23" t="s">
        <v>3</v>
      </c>
      <c r="E154" s="23" t="str">
        <f>VLOOKUP(D154,CAT!$E$2:$F$26,2)</f>
        <v>M03</v>
      </c>
      <c r="F154" s="23" t="s">
        <v>721</v>
      </c>
      <c r="G154" s="39" t="s">
        <v>44</v>
      </c>
      <c r="H154" s="24">
        <v>29647</v>
      </c>
      <c r="I154" s="22" t="s">
        <v>821</v>
      </c>
      <c r="J154" s="23" t="s">
        <v>1194</v>
      </c>
      <c r="K154" s="22">
        <f t="shared" si="38"/>
        <v>2</v>
      </c>
      <c r="L154" s="26" t="str">
        <f>IF(SUMIF(I_TAPPA!A:A,B154,I_TAPPA!P:P)=0,"",SUMIF(I_TAPPA!A:A,B154,I_TAPPA!P:P))</f>
        <v/>
      </c>
      <c r="M154" s="26" t="str">
        <f>IF(SUMIF(II_TAPPA!A:A,B154,II_TAPPA!P:P)=0,"",SUMIF(II_TAPPA!A:A,B154,II_TAPPA!P:P))</f>
        <v/>
      </c>
      <c r="N154" s="26" t="str">
        <f>IF(SUMIF(III_TAPPA!A:A,B154,III_TAPPA!P:P)=0,"",SUMIF(III_TAPPA!A:A,B154,III_TAPPA!P:P))</f>
        <v/>
      </c>
      <c r="O154" s="26">
        <f>IF(SUMIF(IV_TAPPA!A:A,B154,IV_TAPPA!T:T)=0,"",SUMIF(IV_TAPPA!A:A,B154,IV_TAPPA!T:T))</f>
        <v>33</v>
      </c>
      <c r="P154" s="26" t="str">
        <f>IF(SUMIF(V_TAPPA!A:A,B154,V_TAPPA!P:P)=0,"",SUMIF(V_TAPPA!A:A,B154,V_TAPPA!P:P))</f>
        <v/>
      </c>
      <c r="Q154" s="26" t="str">
        <f>IF(SUMIF(VI_TAPPA!A:A,B154,VI_TAPPA!P:P)=0,"",SUMIF(VI_TAPPA!A:A,B154,VI_TAPPA!P:P))</f>
        <v/>
      </c>
      <c r="R154" s="26">
        <f>IF(SUMIF(VII_TAPPA!A:A,B154,VII_TAPPA!P:P)=0,"",SUMIF(VII_TAPPA!A:A,B154,VII_TAPPA!P:P))</f>
        <v>36</v>
      </c>
      <c r="S154" s="26" t="str">
        <f>IF(SUMIF(VIII_TAPPA!A:A,B154,VIII_TAPPA!P:P)=0,"",SUMIF(VIII_TAPPA!A:A,B154,VIII_TAPPA!P:P))</f>
        <v/>
      </c>
      <c r="T154" s="26">
        <f t="shared" si="39"/>
        <v>69</v>
      </c>
      <c r="U154" s="26">
        <f t="shared" si="35"/>
        <v>0</v>
      </c>
      <c r="V154" s="26">
        <f t="shared" si="36"/>
        <v>69</v>
      </c>
      <c r="W154" s="28" t="s">
        <v>2655</v>
      </c>
    </row>
    <row r="155" spans="1:24" outlineLevel="1" x14ac:dyDescent="0.2">
      <c r="A155" s="25">
        <f t="shared" si="31"/>
        <v>13</v>
      </c>
      <c r="B155" s="67" t="str">
        <f t="shared" si="37"/>
        <v>CAPRIO_GIUSEPPE_M03</v>
      </c>
      <c r="C155" s="22" t="s">
        <v>742</v>
      </c>
      <c r="D155" s="23" t="s">
        <v>3</v>
      </c>
      <c r="E155" s="23" t="str">
        <f>VLOOKUP(D155,CAT!$E$2:$F$26,2)</f>
        <v>M03</v>
      </c>
      <c r="F155" s="23" t="s">
        <v>743</v>
      </c>
      <c r="G155" s="39" t="s">
        <v>21</v>
      </c>
      <c r="H155" s="24">
        <v>30456</v>
      </c>
      <c r="I155" s="22" t="s">
        <v>740</v>
      </c>
      <c r="J155" s="23" t="s">
        <v>1169</v>
      </c>
      <c r="K155" s="22">
        <f t="shared" si="38"/>
        <v>2</v>
      </c>
      <c r="L155" s="26" t="str">
        <f>IF(SUMIF(I_TAPPA!A:A,B155,I_TAPPA!P:P)=0,"",SUMIF(I_TAPPA!A:A,B155,I_TAPPA!P:P))</f>
        <v/>
      </c>
      <c r="M155" s="26" t="str">
        <f>IF(SUMIF(II_TAPPA!A:A,B155,II_TAPPA!P:P)=0,"",SUMIF(II_TAPPA!A:A,B155,II_TAPPA!P:P))</f>
        <v/>
      </c>
      <c r="N155" s="26" t="str">
        <f>IF(SUMIF(III_TAPPA!A:A,B155,III_TAPPA!P:P)=0,"",SUMIF(III_TAPPA!A:A,B155,III_TAPPA!P:P))</f>
        <v/>
      </c>
      <c r="O155" s="26">
        <f>IF(SUMIF(IV_TAPPA!A:A,B155,IV_TAPPA!T:T)=0,"",SUMIF(IV_TAPPA!A:A,B155,IV_TAPPA!T:T))</f>
        <v>32</v>
      </c>
      <c r="P155" s="26" t="str">
        <f>IF(SUMIF(V_TAPPA!A:A,B155,V_TAPPA!P:P)=0,"",SUMIF(V_TAPPA!A:A,B155,V_TAPPA!P:P))</f>
        <v/>
      </c>
      <c r="Q155" s="26">
        <f>IF(SUMIF(VI_TAPPA!A:A,B155,VI_TAPPA!P:P)=0,"",SUMIF(VI_TAPPA!A:A,B155,VI_TAPPA!P:P))</f>
        <v>36</v>
      </c>
      <c r="R155" s="26" t="str">
        <f>IF(SUMIF(VII_TAPPA!A:A,B155,VII_TAPPA!P:P)=0,"",SUMIF(VII_TAPPA!A:A,B155,VII_TAPPA!P:P))</f>
        <v/>
      </c>
      <c r="S155" s="26" t="str">
        <f>IF(SUMIF(VIII_TAPPA!A:A,B155,VIII_TAPPA!P:P)=0,"",SUMIF(VIII_TAPPA!A:A,B155,VIII_TAPPA!P:P))</f>
        <v/>
      </c>
      <c r="T155" s="26">
        <f t="shared" si="39"/>
        <v>68</v>
      </c>
      <c r="U155" s="26">
        <f t="shared" si="35"/>
        <v>0</v>
      </c>
      <c r="V155" s="26">
        <f t="shared" si="36"/>
        <v>68</v>
      </c>
      <c r="W155" s="28" t="s">
        <v>2655</v>
      </c>
    </row>
    <row r="156" spans="1:24" outlineLevel="1" x14ac:dyDescent="0.2">
      <c r="A156" s="25">
        <f t="shared" si="31"/>
        <v>14</v>
      </c>
      <c r="B156" s="67" t="str">
        <f t="shared" si="37"/>
        <v>MOFFA_GIOVANNI_M03</v>
      </c>
      <c r="C156" s="22" t="s">
        <v>837</v>
      </c>
      <c r="D156" s="23" t="s">
        <v>3</v>
      </c>
      <c r="E156" s="23" t="str">
        <f>VLOOKUP(D156,CAT!$E$2:$F$26,2)</f>
        <v>M03</v>
      </c>
      <c r="F156" s="23" t="s">
        <v>508</v>
      </c>
      <c r="G156" s="39" t="s">
        <v>34</v>
      </c>
      <c r="H156" s="24">
        <v>30147</v>
      </c>
      <c r="I156" s="22" t="s">
        <v>901</v>
      </c>
      <c r="J156" s="23" t="s">
        <v>953</v>
      </c>
      <c r="K156" s="22">
        <f t="shared" si="38"/>
        <v>1</v>
      </c>
      <c r="L156" s="26" t="str">
        <f>IF(SUMIF(I_TAPPA!A:A,B156,I_TAPPA!P:P)=0,"",SUMIF(I_TAPPA!A:A,B156,I_TAPPA!P:P))</f>
        <v/>
      </c>
      <c r="M156" s="26" t="str">
        <f>IF(SUMIF(II_TAPPA!A:A,B156,II_TAPPA!P:P)=0,"",SUMIF(II_TAPPA!A:A,B156,II_TAPPA!P:P))</f>
        <v/>
      </c>
      <c r="N156" s="26">
        <f>IF(SUMIF(III_TAPPA!A:A,B156,III_TAPPA!P:P)=0,"",SUMIF(III_TAPPA!A:A,B156,III_TAPPA!P:P))</f>
        <v>33</v>
      </c>
      <c r="O156" s="26" t="str">
        <f>IF(SUMIF(IV_TAPPA!A:A,B156,IV_TAPPA!T:T)=0,"",SUMIF(IV_TAPPA!A:A,B156,IV_TAPPA!T:T))</f>
        <v/>
      </c>
      <c r="P156" s="26" t="str">
        <f>IF(SUMIF(V_TAPPA!A:A,B156,V_TAPPA!P:P)=0,"",SUMIF(V_TAPPA!A:A,B156,V_TAPPA!P:P))</f>
        <v/>
      </c>
      <c r="Q156" s="26" t="str">
        <f>IF(SUMIF(VI_TAPPA!A:A,B156,VI_TAPPA!P:P)=0,"",SUMIF(VI_TAPPA!A:A,B156,VI_TAPPA!P:P))</f>
        <v/>
      </c>
      <c r="R156" s="26" t="str">
        <f>IF(SUMIF(VII_TAPPA!A:A,B156,VII_TAPPA!P:P)=0,"",SUMIF(VII_TAPPA!A:A,B156,VII_TAPPA!P:P))</f>
        <v/>
      </c>
      <c r="S156" s="26" t="str">
        <f>IF(SUMIF(VIII_TAPPA!A:A,B156,VIII_TAPPA!P:P)=0,"",SUMIF(VIII_TAPPA!A:A,B156,VIII_TAPPA!P:P))</f>
        <v/>
      </c>
      <c r="T156" s="26">
        <f t="shared" si="39"/>
        <v>33</v>
      </c>
      <c r="U156" s="26">
        <f t="shared" si="35"/>
        <v>0</v>
      </c>
      <c r="V156" s="26">
        <f t="shared" si="36"/>
        <v>33</v>
      </c>
      <c r="W156" s="28" t="s">
        <v>2655</v>
      </c>
    </row>
    <row r="157" spans="1:24" outlineLevel="1" x14ac:dyDescent="0.2">
      <c r="A157" s="25">
        <f t="shared" si="31"/>
        <v>15</v>
      </c>
      <c r="B157" s="67" t="str">
        <f t="shared" si="37"/>
        <v>COVINO_GIAMPIERO_M03</v>
      </c>
      <c r="C157" s="25"/>
      <c r="D157" s="26" t="s">
        <v>3</v>
      </c>
      <c r="E157" s="23" t="str">
        <f>VLOOKUP(D157,CAT!$E$2:$F$26,2)</f>
        <v>M03</v>
      </c>
      <c r="F157" s="72" t="s">
        <v>171</v>
      </c>
      <c r="G157" s="71" t="s">
        <v>3102</v>
      </c>
      <c r="H157" s="25"/>
      <c r="I157" s="25"/>
      <c r="J157" s="71" t="s">
        <v>189</v>
      </c>
      <c r="K157" s="22">
        <f t="shared" si="38"/>
        <v>1</v>
      </c>
      <c r="L157" s="26" t="str">
        <f>IF(SUMIF(I_TAPPA!A:A,B157,I_TAPPA!P:P)=0,"",SUMIF(I_TAPPA!A:A,B157,I_TAPPA!P:P))</f>
        <v/>
      </c>
      <c r="M157" s="26" t="str">
        <f>IF(SUMIF(II_TAPPA!A:A,B157,II_TAPPA!P:P)=0,"",SUMIF(II_TAPPA!A:A,B157,II_TAPPA!P:P))</f>
        <v/>
      </c>
      <c r="N157" s="26" t="str">
        <f>IF(SUMIF(III_TAPPA!A:A,B157,III_TAPPA!P:P)=0,"",SUMIF(III_TAPPA!A:A,B157,III_TAPPA!P:P))</f>
        <v/>
      </c>
      <c r="O157" s="26" t="str">
        <f>IF(SUMIF(IV_TAPPA!A:A,B157,IV_TAPPA!T:T)=0,"",SUMIF(IV_TAPPA!A:A,B157,IV_TAPPA!T:T))</f>
        <v/>
      </c>
      <c r="P157" s="26" t="str">
        <f>IF(SUMIF(V_TAPPA!A:A,B157,V_TAPPA!P:P)=0,"",SUMIF(V_TAPPA!A:A,B157,V_TAPPA!P:P))</f>
        <v/>
      </c>
      <c r="Q157" s="26" t="str">
        <f>IF(SUMIF(VI_TAPPA!A:A,B157,VI_TAPPA!P:P)=0,"",SUMIF(VI_TAPPA!A:A,B157,VI_TAPPA!P:P))</f>
        <v/>
      </c>
      <c r="R157" s="26" t="str">
        <f>IF(SUMIF(VII_TAPPA!A:A,B157,VII_TAPPA!P:P)=0,"",SUMIF(VII_TAPPA!A:A,B157,VII_TAPPA!P:P))</f>
        <v/>
      </c>
      <c r="S157" s="26">
        <f>IF(SUMIF(VIII_TAPPA!A:A,B157,VIII_TAPPA!P:P)=0,"",SUMIF(VIII_TAPPA!A:A,B157,VIII_TAPPA!P:P))</f>
        <v>32</v>
      </c>
      <c r="T157" s="26">
        <f t="shared" si="39"/>
        <v>32</v>
      </c>
      <c r="U157" s="26">
        <f t="shared" si="35"/>
        <v>0</v>
      </c>
      <c r="V157" s="26">
        <f t="shared" si="36"/>
        <v>32</v>
      </c>
      <c r="W157" s="28" t="s">
        <v>2655</v>
      </c>
    </row>
    <row r="158" spans="1:24" outlineLevel="1" x14ac:dyDescent="0.2">
      <c r="A158" s="25">
        <f t="shared" si="31"/>
        <v>16</v>
      </c>
      <c r="B158" s="67" t="str">
        <f t="shared" si="37"/>
        <v>PASQUARELLA_FLAVIO_M03</v>
      </c>
      <c r="C158" s="22" t="s">
        <v>804</v>
      </c>
      <c r="D158" s="23" t="s">
        <v>3</v>
      </c>
      <c r="E158" s="23" t="str">
        <f>VLOOKUP(D158,CAT!$E$2:$F$26,2)</f>
        <v>M03</v>
      </c>
      <c r="F158" s="23" t="s">
        <v>729</v>
      </c>
      <c r="G158" s="39" t="s">
        <v>730</v>
      </c>
      <c r="H158" s="24">
        <v>30530</v>
      </c>
      <c r="I158" s="22" t="s">
        <v>821</v>
      </c>
      <c r="J158" s="23" t="s">
        <v>1194</v>
      </c>
      <c r="K158" s="22">
        <f t="shared" si="38"/>
        <v>1</v>
      </c>
      <c r="L158" s="26" t="str">
        <f>IF(SUMIF(I_TAPPA!A:A,B158,I_TAPPA!P:P)=0,"",SUMIF(I_TAPPA!A:A,B158,I_TAPPA!P:P))</f>
        <v/>
      </c>
      <c r="M158" s="26" t="str">
        <f>IF(SUMIF(II_TAPPA!A:A,B158,II_TAPPA!P:P)=0,"",SUMIF(II_TAPPA!A:A,B158,II_TAPPA!P:P))</f>
        <v/>
      </c>
      <c r="N158" s="26">
        <f>IF(SUMIF(III_TAPPA!A:A,B158,III_TAPPA!P:P)=0,"",SUMIF(III_TAPPA!A:A,B158,III_TAPPA!P:P))</f>
        <v>31</v>
      </c>
      <c r="O158" s="26" t="str">
        <f>IF(SUMIF(IV_TAPPA!A:A,B158,IV_TAPPA!T:T)=0,"",SUMIF(IV_TAPPA!A:A,B158,IV_TAPPA!T:T))</f>
        <v/>
      </c>
      <c r="P158" s="26" t="str">
        <f>IF(SUMIF(V_TAPPA!A:A,B158,V_TAPPA!P:P)=0,"",SUMIF(V_TAPPA!A:A,B158,V_TAPPA!P:P))</f>
        <v/>
      </c>
      <c r="Q158" s="26" t="str">
        <f>IF(SUMIF(VI_TAPPA!A:A,B158,VI_TAPPA!P:P)=0,"",SUMIF(VI_TAPPA!A:A,B158,VI_TAPPA!P:P))</f>
        <v/>
      </c>
      <c r="R158" s="26" t="str">
        <f>IF(SUMIF(VII_TAPPA!A:A,B158,VII_TAPPA!P:P)=0,"",SUMIF(VII_TAPPA!A:A,B158,VII_TAPPA!P:P))</f>
        <v/>
      </c>
      <c r="S158" s="26" t="str">
        <f>IF(SUMIF(VIII_TAPPA!A:A,B158,VIII_TAPPA!P:P)=0,"",SUMIF(VIII_TAPPA!A:A,B158,VIII_TAPPA!P:P))</f>
        <v/>
      </c>
      <c r="T158" s="26">
        <f t="shared" si="39"/>
        <v>31</v>
      </c>
      <c r="U158" s="26">
        <f t="shared" si="35"/>
        <v>0</v>
      </c>
      <c r="V158" s="26">
        <f t="shared" si="36"/>
        <v>31</v>
      </c>
      <c r="W158" s="28" t="s">
        <v>2655</v>
      </c>
    </row>
    <row r="159" spans="1:24" outlineLevel="1" x14ac:dyDescent="0.2">
      <c r="A159" s="25">
        <f t="shared" si="31"/>
        <v>17</v>
      </c>
      <c r="B159" s="67" t="str">
        <f t="shared" si="37"/>
        <v>LIVERINI_FILIPPO_M03</v>
      </c>
      <c r="C159" s="22" t="s">
        <v>2654</v>
      </c>
      <c r="D159" s="23" t="s">
        <v>3</v>
      </c>
      <c r="E159" s="23" t="s">
        <v>710</v>
      </c>
      <c r="F159" s="23" t="s">
        <v>618</v>
      </c>
      <c r="G159" s="39" t="s">
        <v>147</v>
      </c>
      <c r="H159" s="24"/>
      <c r="I159" s="22" t="s">
        <v>821</v>
      </c>
      <c r="J159" s="23" t="s">
        <v>1194</v>
      </c>
      <c r="K159" s="22">
        <f t="shared" si="38"/>
        <v>1</v>
      </c>
      <c r="L159" s="26" t="str">
        <f>IF(SUMIF(I_TAPPA!A:A,B159,I_TAPPA!P:P)=0,"",SUMIF(I_TAPPA!A:A,B159,I_TAPPA!P:P))</f>
        <v/>
      </c>
      <c r="M159" s="26" t="str">
        <f>IF(SUMIF(II_TAPPA!A:A,B159,II_TAPPA!P:P)=0,"",SUMIF(II_TAPPA!A:A,B159,II_TAPPA!P:P))</f>
        <v/>
      </c>
      <c r="N159" s="26" t="str">
        <f>IF(SUMIF(III_TAPPA!A:A,B159,III_TAPPA!P:P)=0,"",SUMIF(III_TAPPA!A:A,B159,III_TAPPA!P:P))</f>
        <v/>
      </c>
      <c r="O159" s="26">
        <f>IF(SUMIF(IV_TAPPA!A:A,B159,IV_TAPPA!T:T)=0,"",SUMIF(IV_TAPPA!A:A,B159,IV_TAPPA!T:T))</f>
        <v>29</v>
      </c>
      <c r="P159" s="26" t="str">
        <f>IF(SUMIF(V_TAPPA!A:A,B159,V_TAPPA!P:P)=0,"",SUMIF(V_TAPPA!A:A,B159,V_TAPPA!P:P))</f>
        <v/>
      </c>
      <c r="Q159" s="26" t="str">
        <f>IF(SUMIF(VI_TAPPA!A:A,B159,VI_TAPPA!P:P)=0,"",SUMIF(VI_TAPPA!A:A,B159,VI_TAPPA!P:P))</f>
        <v/>
      </c>
      <c r="R159" s="26" t="str">
        <f>IF(SUMIF(VII_TAPPA!A:A,B159,VII_TAPPA!P:P)=0,"",SUMIF(VII_TAPPA!A:A,B159,VII_TAPPA!P:P))</f>
        <v/>
      </c>
      <c r="S159" s="26" t="str">
        <f>IF(SUMIF(VIII_TAPPA!A:A,B159,VIII_TAPPA!P:P)=0,"",SUMIF(VIII_TAPPA!A:A,B159,VIII_TAPPA!P:P))</f>
        <v/>
      </c>
      <c r="T159" s="26">
        <f t="shared" si="39"/>
        <v>29</v>
      </c>
      <c r="U159" s="26">
        <f t="shared" si="35"/>
        <v>0</v>
      </c>
      <c r="V159" s="26">
        <f t="shared" si="36"/>
        <v>29</v>
      </c>
      <c r="W159" s="28" t="s">
        <v>2655</v>
      </c>
    </row>
    <row r="160" spans="1:24" outlineLevel="1" x14ac:dyDescent="0.2">
      <c r="A160" s="25">
        <f t="shared" si="31"/>
        <v>18</v>
      </c>
      <c r="B160" s="67" t="str">
        <f t="shared" si="37"/>
        <v>LISELLA_GIUSEPPE_M03</v>
      </c>
      <c r="C160" s="22" t="s">
        <v>2654</v>
      </c>
      <c r="D160" s="23" t="s">
        <v>3</v>
      </c>
      <c r="E160" s="23" t="s">
        <v>710</v>
      </c>
      <c r="F160" s="23" t="s">
        <v>2500</v>
      </c>
      <c r="G160" s="39" t="s">
        <v>21</v>
      </c>
      <c r="H160" s="24"/>
      <c r="I160" s="22" t="s">
        <v>821</v>
      </c>
      <c r="J160" s="23" t="s">
        <v>1194</v>
      </c>
      <c r="K160" s="22">
        <f t="shared" si="38"/>
        <v>1</v>
      </c>
      <c r="L160" s="26" t="str">
        <f>IF(SUMIF(I_TAPPA!A:A,B160,I_TAPPA!P:P)=0,"",SUMIF(I_TAPPA!A:A,B160,I_TAPPA!P:P))</f>
        <v/>
      </c>
      <c r="M160" s="26" t="str">
        <f>IF(SUMIF(II_TAPPA!A:A,B160,II_TAPPA!P:P)=0,"",SUMIF(II_TAPPA!A:A,B160,II_TAPPA!P:P))</f>
        <v/>
      </c>
      <c r="N160" s="26" t="str">
        <f>IF(SUMIF(III_TAPPA!A:A,B160,III_TAPPA!P:P)=0,"",SUMIF(III_TAPPA!A:A,B160,III_TAPPA!P:P))</f>
        <v/>
      </c>
      <c r="O160" s="26">
        <f>IF(SUMIF(IV_TAPPA!A:A,B160,IV_TAPPA!T:T)=0,"",SUMIF(IV_TAPPA!A:A,B160,IV_TAPPA!T:T))</f>
        <v>28</v>
      </c>
      <c r="P160" s="26" t="str">
        <f>IF(SUMIF(V_TAPPA!A:A,B160,V_TAPPA!P:P)=0,"",SUMIF(V_TAPPA!A:A,B160,V_TAPPA!P:P))</f>
        <v/>
      </c>
      <c r="Q160" s="26" t="str">
        <f>IF(SUMIF(VI_TAPPA!A:A,B160,VI_TAPPA!P:P)=0,"",SUMIF(VI_TAPPA!A:A,B160,VI_TAPPA!P:P))</f>
        <v/>
      </c>
      <c r="R160" s="26" t="str">
        <f>IF(SUMIF(VII_TAPPA!A:A,B160,VII_TAPPA!P:P)=0,"",SUMIF(VII_TAPPA!A:A,B160,VII_TAPPA!P:P))</f>
        <v/>
      </c>
      <c r="S160" s="26" t="str">
        <f>IF(SUMIF(VIII_TAPPA!A:A,B160,VIII_TAPPA!P:P)=0,"",SUMIF(VIII_TAPPA!A:A,B160,VIII_TAPPA!P:P))</f>
        <v/>
      </c>
      <c r="T160" s="26">
        <f t="shared" si="39"/>
        <v>28</v>
      </c>
      <c r="U160" s="26">
        <f t="shared" si="35"/>
        <v>0</v>
      </c>
      <c r="V160" s="26">
        <f t="shared" si="36"/>
        <v>28</v>
      </c>
      <c r="W160" s="28" t="s">
        <v>2655</v>
      </c>
    </row>
    <row r="161" spans="1:24" outlineLevel="1" x14ac:dyDescent="0.2">
      <c r="A161" s="25">
        <f t="shared" si="31"/>
        <v>19</v>
      </c>
      <c r="B161" s="67" t="str">
        <f t="shared" si="37"/>
        <v>CALZONE_MICHELE_M03</v>
      </c>
      <c r="C161" s="22" t="s">
        <v>423</v>
      </c>
      <c r="D161" s="23" t="s">
        <v>3</v>
      </c>
      <c r="E161" s="23" t="str">
        <f>VLOOKUP(D161,CAT!$E$2:$F$26,2)</f>
        <v>M03</v>
      </c>
      <c r="F161" s="23" t="s">
        <v>424</v>
      </c>
      <c r="G161" s="39" t="s">
        <v>4</v>
      </c>
      <c r="H161" s="24">
        <v>29840</v>
      </c>
      <c r="I161" s="22" t="s">
        <v>740</v>
      </c>
      <c r="J161" s="23" t="s">
        <v>1169</v>
      </c>
      <c r="K161" s="22" t="str">
        <f t="shared" si="38"/>
        <v/>
      </c>
      <c r="L161" s="26" t="str">
        <f>IF(SUMIF(I_TAPPA!A:A,B161,I_TAPPA!P:P)=0,"",SUMIF(I_TAPPA!A:A,B161,I_TAPPA!P:P))</f>
        <v/>
      </c>
      <c r="M161" s="26" t="str">
        <f>IF(SUMIF(II_TAPPA!A:A,B161,II_TAPPA!P:P)=0,"",SUMIF(II_TAPPA!A:A,B161,II_TAPPA!P:P))</f>
        <v/>
      </c>
      <c r="N161" s="26" t="str">
        <f>IF(SUMIF(III_TAPPA!A:A,B161,III_TAPPA!P:P)=0,"",SUMIF(III_TAPPA!A:A,B161,III_TAPPA!P:P))</f>
        <v/>
      </c>
      <c r="O161" s="26" t="str">
        <f>IF(SUMIF(IV_TAPPA!A:A,B161,IV_TAPPA!T:T)=0,"",SUMIF(IV_TAPPA!A:A,B161,IV_TAPPA!T:T))</f>
        <v/>
      </c>
      <c r="P161" s="26" t="str">
        <f>IF(SUMIF(V_TAPPA!A:A,B161,V_TAPPA!P:P)=0,"",SUMIF(V_TAPPA!A:A,B161,V_TAPPA!P:P))</f>
        <v/>
      </c>
      <c r="Q161" s="26" t="str">
        <f>IF(SUMIF(VI_TAPPA!A:A,B161,VI_TAPPA!P:P)=0,"",SUMIF(VI_TAPPA!A:A,B161,VI_TAPPA!P:P))</f>
        <v/>
      </c>
      <c r="R161" s="26" t="str">
        <f>IF(SUMIF(VII_TAPPA!A:A,B161,VII_TAPPA!P:P)=0,"",SUMIF(VII_TAPPA!A:A,B161,VII_TAPPA!P:P))</f>
        <v/>
      </c>
      <c r="S161" s="26" t="str">
        <f>IF(SUMIF(VIII_TAPPA!A:A,B161,VIII_TAPPA!P:P)=0,"",SUMIF(VIII_TAPPA!A:A,B161,VIII_TAPPA!P:P))</f>
        <v/>
      </c>
      <c r="T161" s="26">
        <f t="shared" si="39"/>
        <v>0</v>
      </c>
      <c r="U161" s="26">
        <f t="shared" si="35"/>
        <v>0</v>
      </c>
      <c r="V161" s="26">
        <f t="shared" si="36"/>
        <v>0</v>
      </c>
      <c r="W161" s="28" t="s">
        <v>2655</v>
      </c>
    </row>
    <row r="162" spans="1:24" outlineLevel="1" x14ac:dyDescent="0.2">
      <c r="A162" s="25">
        <f t="shared" si="31"/>
        <v>20</v>
      </c>
      <c r="B162" s="67" t="str">
        <f t="shared" si="37"/>
        <v>COSCIA_VALERIO_M03</v>
      </c>
      <c r="C162" s="22" t="s">
        <v>429</v>
      </c>
      <c r="D162" s="23" t="s">
        <v>3</v>
      </c>
      <c r="E162" s="23" t="str">
        <f>VLOOKUP(D162,CAT!$E$2:$F$26,2)</f>
        <v>M03</v>
      </c>
      <c r="F162" s="23" t="s">
        <v>292</v>
      </c>
      <c r="G162" s="39" t="s">
        <v>293</v>
      </c>
      <c r="H162" s="24">
        <v>30679</v>
      </c>
      <c r="I162" s="22" t="s">
        <v>740</v>
      </c>
      <c r="J162" s="23" t="s">
        <v>1169</v>
      </c>
      <c r="K162" s="22" t="str">
        <f t="shared" si="38"/>
        <v/>
      </c>
      <c r="L162" s="26" t="str">
        <f>IF(SUMIF(I_TAPPA!A:A,B162,I_TAPPA!P:P)=0,"",SUMIF(I_TAPPA!A:A,B162,I_TAPPA!P:P))</f>
        <v/>
      </c>
      <c r="M162" s="26" t="str">
        <f>IF(SUMIF(II_TAPPA!A:A,B162,II_TAPPA!P:P)=0,"",SUMIF(II_TAPPA!A:A,B162,II_TAPPA!P:P))</f>
        <v/>
      </c>
      <c r="N162" s="26" t="str">
        <f>IF(SUMIF(III_TAPPA!A:A,B162,III_TAPPA!P:P)=0,"",SUMIF(III_TAPPA!A:A,B162,III_TAPPA!P:P))</f>
        <v/>
      </c>
      <c r="O162" s="26" t="str">
        <f>IF(SUMIF(IV_TAPPA!A:A,B162,IV_TAPPA!T:T)=0,"",SUMIF(IV_TAPPA!A:A,B162,IV_TAPPA!T:T))</f>
        <v/>
      </c>
      <c r="P162" s="26" t="str">
        <f>IF(SUMIF(V_TAPPA!A:A,B162,V_TAPPA!P:P)=0,"",SUMIF(V_TAPPA!A:A,B162,V_TAPPA!P:P))</f>
        <v/>
      </c>
      <c r="Q162" s="26" t="str">
        <f>IF(SUMIF(VI_TAPPA!A:A,B162,VI_TAPPA!P:P)=0,"",SUMIF(VI_TAPPA!A:A,B162,VI_TAPPA!P:P))</f>
        <v/>
      </c>
      <c r="R162" s="26" t="str">
        <f>IF(SUMIF(VII_TAPPA!A:A,B162,VII_TAPPA!P:P)=0,"",SUMIF(VII_TAPPA!A:A,B162,VII_TAPPA!P:P))</f>
        <v/>
      </c>
      <c r="S162" s="26" t="str">
        <f>IF(SUMIF(VIII_TAPPA!A:A,B162,VIII_TAPPA!P:P)=0,"",SUMIF(VIII_TAPPA!A:A,B162,VIII_TAPPA!P:P))</f>
        <v/>
      </c>
      <c r="T162" s="26">
        <f t="shared" si="39"/>
        <v>0</v>
      </c>
      <c r="U162" s="26">
        <f t="shared" si="35"/>
        <v>0</v>
      </c>
      <c r="V162" s="26">
        <f t="shared" si="36"/>
        <v>0</v>
      </c>
      <c r="W162" s="28" t="s">
        <v>2655</v>
      </c>
    </row>
    <row r="163" spans="1:24" outlineLevel="1" x14ac:dyDescent="0.2">
      <c r="A163" s="25">
        <f t="shared" ref="A163:A234" si="40">A162+1</f>
        <v>21</v>
      </c>
      <c r="B163" s="67" t="str">
        <f t="shared" si="37"/>
        <v>LEONE_MARCO_M03</v>
      </c>
      <c r="C163" s="22" t="s">
        <v>457</v>
      </c>
      <c r="D163" s="23" t="s">
        <v>3</v>
      </c>
      <c r="E163" s="23" t="str">
        <f>VLOOKUP(D163,CAT!$E$2:$F$26,2)</f>
        <v>M03</v>
      </c>
      <c r="F163" s="23" t="s">
        <v>42</v>
      </c>
      <c r="G163" s="39" t="s">
        <v>458</v>
      </c>
      <c r="H163" s="24">
        <v>29773</v>
      </c>
      <c r="I163" s="22" t="s">
        <v>740</v>
      </c>
      <c r="J163" s="23" t="s">
        <v>1169</v>
      </c>
      <c r="K163" s="22" t="str">
        <f t="shared" si="38"/>
        <v/>
      </c>
      <c r="L163" s="26" t="str">
        <f>IF(SUMIF(I_TAPPA!A:A,B163,I_TAPPA!P:P)=0,"",SUMIF(I_TAPPA!A:A,B163,I_TAPPA!P:P))</f>
        <v/>
      </c>
      <c r="M163" s="26" t="str">
        <f>IF(SUMIF(II_TAPPA!A:A,B163,II_TAPPA!P:P)=0,"",SUMIF(II_TAPPA!A:A,B163,II_TAPPA!P:P))</f>
        <v/>
      </c>
      <c r="N163" s="26" t="str">
        <f>IF(SUMIF(III_TAPPA!A:A,B163,III_TAPPA!P:P)=0,"",SUMIF(III_TAPPA!A:A,B163,III_TAPPA!P:P))</f>
        <v/>
      </c>
      <c r="O163" s="26" t="str">
        <f>IF(SUMIF(IV_TAPPA!A:A,B163,IV_TAPPA!T:T)=0,"",SUMIF(IV_TAPPA!A:A,B163,IV_TAPPA!T:T))</f>
        <v/>
      </c>
      <c r="P163" s="26" t="str">
        <f>IF(SUMIF(V_TAPPA!A:A,B163,V_TAPPA!P:P)=0,"",SUMIF(V_TAPPA!A:A,B163,V_TAPPA!P:P))</f>
        <v/>
      </c>
      <c r="Q163" s="26" t="str">
        <f>IF(SUMIF(VI_TAPPA!A:A,B163,VI_TAPPA!P:P)=0,"",SUMIF(VI_TAPPA!A:A,B163,VI_TAPPA!P:P))</f>
        <v/>
      </c>
      <c r="R163" s="26" t="str">
        <f>IF(SUMIF(VII_TAPPA!A:A,B163,VII_TAPPA!P:P)=0,"",SUMIF(VII_TAPPA!A:A,B163,VII_TAPPA!P:P))</f>
        <v/>
      </c>
      <c r="S163" s="26" t="str">
        <f>IF(SUMIF(VIII_TAPPA!A:A,B163,VIII_TAPPA!P:P)=0,"",SUMIF(VIII_TAPPA!A:A,B163,VIII_TAPPA!P:P))</f>
        <v/>
      </c>
      <c r="T163" s="26">
        <f t="shared" si="39"/>
        <v>0</v>
      </c>
      <c r="U163" s="26">
        <f t="shared" si="35"/>
        <v>0</v>
      </c>
      <c r="V163" s="26">
        <f t="shared" si="36"/>
        <v>0</v>
      </c>
      <c r="W163" s="28" t="s">
        <v>2655</v>
      </c>
    </row>
    <row r="164" spans="1:24" outlineLevel="1" x14ac:dyDescent="0.2">
      <c r="A164" s="25">
        <f t="shared" si="40"/>
        <v>22</v>
      </c>
      <c r="B164" s="67" t="str">
        <f t="shared" si="37"/>
        <v>DE_LUCA_VINCENZO_M03</v>
      </c>
      <c r="C164" s="22">
        <v>16811</v>
      </c>
      <c r="D164" s="23" t="s">
        <v>3</v>
      </c>
      <c r="E164" s="23" t="str">
        <f>VLOOKUP(D164,CAT!$E$2:$F$26,2)</f>
        <v>M03</v>
      </c>
      <c r="F164" s="23" t="s">
        <v>1137</v>
      </c>
      <c r="G164" s="39" t="s">
        <v>40</v>
      </c>
      <c r="H164" s="24">
        <v>29505</v>
      </c>
      <c r="I164" s="22" t="s">
        <v>899</v>
      </c>
      <c r="J164" s="23" t="s">
        <v>900</v>
      </c>
      <c r="K164" s="22" t="str">
        <f t="shared" si="38"/>
        <v/>
      </c>
      <c r="L164" s="26" t="str">
        <f>IF(SUMIF(I_TAPPA!A:A,B164,I_TAPPA!P:P)=0,"",SUMIF(I_TAPPA!A:A,B164,I_TAPPA!P:P))</f>
        <v/>
      </c>
      <c r="M164" s="26" t="str">
        <f>IF(SUMIF(II_TAPPA!A:A,B164,II_TAPPA!P:P)=0,"",SUMIF(II_TAPPA!A:A,B164,II_TAPPA!P:P))</f>
        <v/>
      </c>
      <c r="N164" s="26" t="str">
        <f>IF(SUMIF(III_TAPPA!A:A,B164,III_TAPPA!P:P)=0,"",SUMIF(III_TAPPA!A:A,B164,III_TAPPA!P:P))</f>
        <v/>
      </c>
      <c r="O164" s="26" t="str">
        <f>IF(SUMIF(IV_TAPPA!A:A,B164,IV_TAPPA!T:T)=0,"",SUMIF(IV_TAPPA!A:A,B164,IV_TAPPA!T:T))</f>
        <v/>
      </c>
      <c r="P164" s="26" t="str">
        <f>IF(SUMIF(V_TAPPA!A:A,B164,V_TAPPA!P:P)=0,"",SUMIF(V_TAPPA!A:A,B164,V_TAPPA!P:P))</f>
        <v/>
      </c>
      <c r="Q164" s="26" t="str">
        <f>IF(SUMIF(VI_TAPPA!A:A,B164,VI_TAPPA!P:P)=0,"",SUMIF(VI_TAPPA!A:A,B164,VI_TAPPA!P:P))</f>
        <v/>
      </c>
      <c r="R164" s="26" t="str">
        <f>IF(SUMIF(VII_TAPPA!A:A,B164,VII_TAPPA!P:P)=0,"",SUMIF(VII_TAPPA!A:A,B164,VII_TAPPA!P:P))</f>
        <v/>
      </c>
      <c r="S164" s="26" t="str">
        <f>IF(SUMIF(VIII_TAPPA!A:A,B164,VIII_TAPPA!P:P)=0,"",SUMIF(VIII_TAPPA!A:A,B164,VIII_TAPPA!P:P))</f>
        <v/>
      </c>
      <c r="T164" s="26">
        <f t="shared" si="39"/>
        <v>0</v>
      </c>
      <c r="U164" s="26">
        <f t="shared" si="35"/>
        <v>0</v>
      </c>
      <c r="V164" s="26">
        <f t="shared" si="36"/>
        <v>0</v>
      </c>
      <c r="W164" s="28" t="s">
        <v>2655</v>
      </c>
    </row>
    <row r="165" spans="1:24" outlineLevel="1" x14ac:dyDescent="0.2">
      <c r="A165" s="25">
        <f t="shared" si="40"/>
        <v>23</v>
      </c>
      <c r="B165" s="67" t="str">
        <f t="shared" si="37"/>
        <v>GALUPPO_MAURIZIO_M03</v>
      </c>
      <c r="C165" s="22"/>
      <c r="D165" s="23" t="s">
        <v>3</v>
      </c>
      <c r="E165" s="23" t="str">
        <f>VLOOKUP(D165,CAT!$E$2:$F$26,2)</f>
        <v>M03</v>
      </c>
      <c r="F165" s="23" t="s">
        <v>498</v>
      </c>
      <c r="G165" s="39" t="s">
        <v>112</v>
      </c>
      <c r="H165" s="24">
        <v>29472</v>
      </c>
      <c r="I165" s="22" t="s">
        <v>901</v>
      </c>
      <c r="J165" s="23" t="s">
        <v>953</v>
      </c>
      <c r="K165" s="22" t="str">
        <f t="shared" si="38"/>
        <v/>
      </c>
      <c r="L165" s="26" t="str">
        <f>IF(SUMIF(I_TAPPA!A:A,B165,I_TAPPA!P:P)=0,"",SUMIF(I_TAPPA!A:A,B165,I_TAPPA!P:P))</f>
        <v/>
      </c>
      <c r="M165" s="26" t="str">
        <f>IF(SUMIF(II_TAPPA!A:A,B165,II_TAPPA!P:P)=0,"",SUMIF(II_TAPPA!A:A,B165,II_TAPPA!P:P))</f>
        <v/>
      </c>
      <c r="N165" s="26" t="str">
        <f>IF(SUMIF(III_TAPPA!A:A,B165,III_TAPPA!P:P)=0,"",SUMIF(III_TAPPA!A:A,B165,III_TAPPA!P:P))</f>
        <v/>
      </c>
      <c r="O165" s="26" t="str">
        <f>IF(SUMIF(IV_TAPPA!A:A,B165,IV_TAPPA!T:T)=0,"",SUMIF(IV_TAPPA!A:A,B165,IV_TAPPA!T:T))</f>
        <v/>
      </c>
      <c r="P165" s="26" t="str">
        <f>IF(SUMIF(V_TAPPA!A:A,B165,V_TAPPA!P:P)=0,"",SUMIF(V_TAPPA!A:A,B165,V_TAPPA!P:P))</f>
        <v/>
      </c>
      <c r="Q165" s="26" t="str">
        <f>IF(SUMIF(VI_TAPPA!A:A,B165,VI_TAPPA!P:P)=0,"",SUMIF(VI_TAPPA!A:A,B165,VI_TAPPA!P:P))</f>
        <v/>
      </c>
      <c r="R165" s="26" t="str">
        <f>IF(SUMIF(VII_TAPPA!A:A,B165,VII_TAPPA!P:P)=0,"",SUMIF(VII_TAPPA!A:A,B165,VII_TAPPA!P:P))</f>
        <v/>
      </c>
      <c r="S165" s="26" t="str">
        <f>IF(SUMIF(VIII_TAPPA!A:A,B165,VIII_TAPPA!P:P)=0,"",SUMIF(VIII_TAPPA!A:A,B165,VIII_TAPPA!P:P))</f>
        <v/>
      </c>
      <c r="T165" s="26">
        <f t="shared" si="39"/>
        <v>0</v>
      </c>
      <c r="U165" s="26">
        <f t="shared" si="35"/>
        <v>0</v>
      </c>
      <c r="V165" s="26">
        <f t="shared" si="36"/>
        <v>0</v>
      </c>
      <c r="W165" s="28" t="s">
        <v>2655</v>
      </c>
    </row>
    <row r="166" spans="1:24" outlineLevel="1" x14ac:dyDescent="0.2">
      <c r="A166" s="25">
        <f t="shared" si="40"/>
        <v>24</v>
      </c>
      <c r="B166" s="67" t="str">
        <f t="shared" si="37"/>
        <v>DI_SANTO_ALFONSO_M03</v>
      </c>
      <c r="C166" s="22" t="s">
        <v>568</v>
      </c>
      <c r="D166" s="23" t="s">
        <v>3</v>
      </c>
      <c r="E166" s="23" t="str">
        <f>VLOOKUP(D166,CAT!$E$2:$F$26,2)</f>
        <v>M03</v>
      </c>
      <c r="F166" s="23" t="s">
        <v>1114</v>
      </c>
      <c r="G166" s="39" t="s">
        <v>78</v>
      </c>
      <c r="H166" s="24">
        <v>30438</v>
      </c>
      <c r="I166" s="22" t="s">
        <v>821</v>
      </c>
      <c r="J166" s="23" t="s">
        <v>1194</v>
      </c>
      <c r="K166" s="22" t="str">
        <f t="shared" si="38"/>
        <v/>
      </c>
      <c r="L166" s="26" t="str">
        <f>IF(SUMIF(I_TAPPA!A:A,B166,I_TAPPA!P:P)=0,"",SUMIF(I_TAPPA!A:A,B166,I_TAPPA!P:P))</f>
        <v/>
      </c>
      <c r="M166" s="26" t="str">
        <f>IF(SUMIF(II_TAPPA!A:A,B166,II_TAPPA!P:P)=0,"",SUMIF(II_TAPPA!A:A,B166,II_TAPPA!P:P))</f>
        <v/>
      </c>
      <c r="N166" s="26" t="str">
        <f>IF(SUMIF(III_TAPPA!A:A,B166,III_TAPPA!P:P)=0,"",SUMIF(III_TAPPA!A:A,B166,III_TAPPA!P:P))</f>
        <v/>
      </c>
      <c r="O166" s="26" t="str">
        <f>IF(SUMIF(IV_TAPPA!A:A,B166,IV_TAPPA!T:T)=0,"",SUMIF(IV_TAPPA!A:A,B166,IV_TAPPA!T:T))</f>
        <v/>
      </c>
      <c r="P166" s="26" t="str">
        <f>IF(SUMIF(V_TAPPA!A:A,B166,V_TAPPA!P:P)=0,"",SUMIF(V_TAPPA!A:A,B166,V_TAPPA!P:P))</f>
        <v/>
      </c>
      <c r="Q166" s="26" t="str">
        <f>IF(SUMIF(VI_TAPPA!A:A,B166,VI_TAPPA!P:P)=0,"",SUMIF(VI_TAPPA!A:A,B166,VI_TAPPA!P:P))</f>
        <v/>
      </c>
      <c r="R166" s="26" t="str">
        <f>IF(SUMIF(VII_TAPPA!A:A,B166,VII_TAPPA!P:P)=0,"",SUMIF(VII_TAPPA!A:A,B166,VII_TAPPA!P:P))</f>
        <v/>
      </c>
      <c r="S166" s="26" t="str">
        <f>IF(SUMIF(VIII_TAPPA!A:A,B166,VIII_TAPPA!P:P)=0,"",SUMIF(VIII_TAPPA!A:A,B166,VIII_TAPPA!P:P))</f>
        <v/>
      </c>
      <c r="T166" s="26">
        <f t="shared" si="39"/>
        <v>0</v>
      </c>
      <c r="U166" s="26">
        <f t="shared" si="35"/>
        <v>0</v>
      </c>
      <c r="V166" s="26">
        <f t="shared" si="36"/>
        <v>0</v>
      </c>
      <c r="W166" s="28" t="s">
        <v>2655</v>
      </c>
    </row>
    <row r="167" spans="1:24" outlineLevel="1" x14ac:dyDescent="0.2">
      <c r="A167" s="25">
        <f t="shared" si="40"/>
        <v>25</v>
      </c>
      <c r="B167" s="67" t="str">
        <f t="shared" si="37"/>
        <v>FISCARIELLO_FRANCESCO_M03</v>
      </c>
      <c r="C167" s="22" t="s">
        <v>580</v>
      </c>
      <c r="D167" s="23" t="s">
        <v>3</v>
      </c>
      <c r="E167" s="23" t="str">
        <f>VLOOKUP(D167,CAT!$E$2:$F$26,2)</f>
        <v>M03</v>
      </c>
      <c r="F167" s="23" t="s">
        <v>581</v>
      </c>
      <c r="G167" s="39" t="s">
        <v>109</v>
      </c>
      <c r="H167" s="24">
        <v>30171</v>
      </c>
      <c r="I167" s="22" t="s">
        <v>821</v>
      </c>
      <c r="J167" s="23" t="s">
        <v>1194</v>
      </c>
      <c r="K167" s="22" t="str">
        <f t="shared" si="38"/>
        <v/>
      </c>
      <c r="L167" s="26" t="str">
        <f>IF(SUMIF(I_TAPPA!A:A,B167,I_TAPPA!P:P)=0,"",SUMIF(I_TAPPA!A:A,B167,I_TAPPA!P:P))</f>
        <v/>
      </c>
      <c r="M167" s="26" t="str">
        <f>IF(SUMIF(II_TAPPA!A:A,B167,II_TAPPA!P:P)=0,"",SUMIF(II_TAPPA!A:A,B167,II_TAPPA!P:P))</f>
        <v/>
      </c>
      <c r="N167" s="26" t="str">
        <f>IF(SUMIF(III_TAPPA!A:A,B167,III_TAPPA!P:P)=0,"",SUMIF(III_TAPPA!A:A,B167,III_TAPPA!P:P))</f>
        <v/>
      </c>
      <c r="O167" s="26" t="str">
        <f>IF(SUMIF(IV_TAPPA!A:A,B167,IV_TAPPA!T:T)=0,"",SUMIF(IV_TAPPA!A:A,B167,IV_TAPPA!T:T))</f>
        <v/>
      </c>
      <c r="P167" s="26" t="str">
        <f>IF(SUMIF(V_TAPPA!A:A,B167,V_TAPPA!P:P)=0,"",SUMIF(V_TAPPA!A:A,B167,V_TAPPA!P:P))</f>
        <v/>
      </c>
      <c r="Q167" s="26" t="str">
        <f>IF(SUMIF(VI_TAPPA!A:A,B167,VI_TAPPA!P:P)=0,"",SUMIF(VI_TAPPA!A:A,B167,VI_TAPPA!P:P))</f>
        <v/>
      </c>
      <c r="R167" s="26" t="str">
        <f>IF(SUMIF(VII_TAPPA!A:A,B167,VII_TAPPA!P:P)=0,"",SUMIF(VII_TAPPA!A:A,B167,VII_TAPPA!P:P))</f>
        <v/>
      </c>
      <c r="S167" s="26" t="str">
        <f>IF(SUMIF(VIII_TAPPA!A:A,B167,VIII_TAPPA!P:P)=0,"",SUMIF(VIII_TAPPA!A:A,B167,VIII_TAPPA!P:P))</f>
        <v/>
      </c>
      <c r="T167" s="26">
        <f t="shared" si="39"/>
        <v>0</v>
      </c>
      <c r="U167" s="26">
        <f t="shared" si="35"/>
        <v>0</v>
      </c>
      <c r="V167" s="26">
        <f t="shared" si="36"/>
        <v>0</v>
      </c>
      <c r="W167" s="28" t="s">
        <v>2655</v>
      </c>
    </row>
    <row r="168" spans="1:24" outlineLevel="1" x14ac:dyDescent="0.2">
      <c r="A168" s="25">
        <f t="shared" si="40"/>
        <v>26</v>
      </c>
      <c r="B168" s="67" t="str">
        <f t="shared" si="37"/>
        <v>GUERRIERA_GIOVANNI_M03</v>
      </c>
      <c r="C168" s="22" t="s">
        <v>600</v>
      </c>
      <c r="D168" s="23" t="s">
        <v>3</v>
      </c>
      <c r="E168" s="23" t="str">
        <f>VLOOKUP(D168,CAT!$E$2:$F$26,2)</f>
        <v>M03</v>
      </c>
      <c r="F168" s="23" t="s">
        <v>601</v>
      </c>
      <c r="G168" s="39" t="s">
        <v>34</v>
      </c>
      <c r="H168" s="24">
        <v>29324</v>
      </c>
      <c r="I168" s="22" t="s">
        <v>821</v>
      </c>
      <c r="J168" s="23" t="s">
        <v>1194</v>
      </c>
      <c r="K168" s="22" t="str">
        <f t="shared" si="38"/>
        <v/>
      </c>
      <c r="L168" s="26" t="str">
        <f>IF(SUMIF(I_TAPPA!A:A,B168,I_TAPPA!P:P)=0,"",SUMIF(I_TAPPA!A:A,B168,I_TAPPA!P:P))</f>
        <v/>
      </c>
      <c r="M168" s="26" t="str">
        <f>IF(SUMIF(II_TAPPA!A:A,B168,II_TAPPA!P:P)=0,"",SUMIF(II_TAPPA!A:A,B168,II_TAPPA!P:P))</f>
        <v/>
      </c>
      <c r="N168" s="26" t="str">
        <f>IF(SUMIF(III_TAPPA!A:A,B168,III_TAPPA!P:P)=0,"",SUMIF(III_TAPPA!A:A,B168,III_TAPPA!P:P))</f>
        <v/>
      </c>
      <c r="O168" s="26" t="str">
        <f>IF(SUMIF(IV_TAPPA!A:A,B168,IV_TAPPA!T:T)=0,"",SUMIF(IV_TAPPA!A:A,B168,IV_TAPPA!T:T))</f>
        <v/>
      </c>
      <c r="P168" s="26" t="str">
        <f>IF(SUMIF(V_TAPPA!A:A,B168,V_TAPPA!P:P)=0,"",SUMIF(V_TAPPA!A:A,B168,V_TAPPA!P:P))</f>
        <v/>
      </c>
      <c r="Q168" s="26" t="str">
        <f>IF(SUMIF(VI_TAPPA!A:A,B168,VI_TAPPA!P:P)=0,"",SUMIF(VI_TAPPA!A:A,B168,VI_TAPPA!P:P))</f>
        <v/>
      </c>
      <c r="R168" s="26" t="str">
        <f>IF(SUMIF(VII_TAPPA!A:A,B168,VII_TAPPA!P:P)=0,"",SUMIF(VII_TAPPA!A:A,B168,VII_TAPPA!P:P))</f>
        <v/>
      </c>
      <c r="S168" s="26" t="str">
        <f>IF(SUMIF(VIII_TAPPA!A:A,B168,VIII_TAPPA!P:P)=0,"",SUMIF(VIII_TAPPA!A:A,B168,VIII_TAPPA!P:P))</f>
        <v/>
      </c>
      <c r="T168" s="26">
        <f t="shared" si="39"/>
        <v>0</v>
      </c>
      <c r="U168" s="26">
        <f t="shared" si="35"/>
        <v>0</v>
      </c>
      <c r="V168" s="26">
        <f t="shared" si="36"/>
        <v>0</v>
      </c>
      <c r="W168" s="28" t="s">
        <v>2655</v>
      </c>
    </row>
    <row r="169" spans="1:24" outlineLevel="1" x14ac:dyDescent="0.2">
      <c r="A169" s="25">
        <f t="shared" si="40"/>
        <v>27</v>
      </c>
      <c r="B169" s="67" t="str">
        <f t="shared" si="37"/>
        <v>LAVORGNA_LUCA_M03</v>
      </c>
      <c r="C169" s="22" t="s">
        <v>614</v>
      </c>
      <c r="D169" s="23" t="s">
        <v>3</v>
      </c>
      <c r="E169" s="23" t="str">
        <f>VLOOKUP(D169,CAT!$E$2:$F$26,2)</f>
        <v>M03</v>
      </c>
      <c r="F169" s="23" t="s">
        <v>144</v>
      </c>
      <c r="G169" s="39" t="s">
        <v>102</v>
      </c>
      <c r="H169" s="24">
        <v>29721</v>
      </c>
      <c r="I169" s="22" t="s">
        <v>821</v>
      </c>
      <c r="J169" s="23" t="s">
        <v>1194</v>
      </c>
      <c r="K169" s="22" t="str">
        <f t="shared" si="38"/>
        <v/>
      </c>
      <c r="L169" s="26" t="str">
        <f>IF(SUMIF(I_TAPPA!A:A,B169,I_TAPPA!P:P)=0,"",SUMIF(I_TAPPA!A:A,B169,I_TAPPA!P:P))</f>
        <v/>
      </c>
      <c r="M169" s="26" t="str">
        <f>IF(SUMIF(II_TAPPA!A:A,B169,II_TAPPA!P:P)=0,"",SUMIF(II_TAPPA!A:A,B169,II_TAPPA!P:P))</f>
        <v/>
      </c>
      <c r="N169" s="26" t="str">
        <f>IF(SUMIF(III_TAPPA!A:A,B169,III_TAPPA!P:P)=0,"",SUMIF(III_TAPPA!A:A,B169,III_TAPPA!P:P))</f>
        <v/>
      </c>
      <c r="O169" s="26" t="str">
        <f>IF(SUMIF(IV_TAPPA!A:A,B169,IV_TAPPA!T:T)=0,"",SUMIF(IV_TAPPA!A:A,B169,IV_TAPPA!T:T))</f>
        <v/>
      </c>
      <c r="P169" s="26" t="str">
        <f>IF(SUMIF(V_TAPPA!A:A,B169,V_TAPPA!P:P)=0,"",SUMIF(V_TAPPA!A:A,B169,V_TAPPA!P:P))</f>
        <v/>
      </c>
      <c r="Q169" s="26" t="str">
        <f>IF(SUMIF(VI_TAPPA!A:A,B169,VI_TAPPA!P:P)=0,"",SUMIF(VI_TAPPA!A:A,B169,VI_TAPPA!P:P))</f>
        <v/>
      </c>
      <c r="R169" s="26" t="str">
        <f>IF(SUMIF(VII_TAPPA!A:A,B169,VII_TAPPA!P:P)=0,"",SUMIF(VII_TAPPA!A:A,B169,VII_TAPPA!P:P))</f>
        <v/>
      </c>
      <c r="S169" s="26" t="str">
        <f>IF(SUMIF(VIII_TAPPA!A:A,B169,VIII_TAPPA!P:P)=0,"",SUMIF(VIII_TAPPA!A:A,B169,VIII_TAPPA!P:P))</f>
        <v/>
      </c>
      <c r="T169" s="26">
        <f t="shared" si="39"/>
        <v>0</v>
      </c>
      <c r="U169" s="26">
        <f t="shared" si="35"/>
        <v>0</v>
      </c>
      <c r="V169" s="26">
        <f t="shared" si="36"/>
        <v>0</v>
      </c>
      <c r="W169" s="28" t="s">
        <v>2655</v>
      </c>
    </row>
    <row r="170" spans="1:24" outlineLevel="1" x14ac:dyDescent="0.2">
      <c r="A170" s="25">
        <f t="shared" si="40"/>
        <v>28</v>
      </c>
      <c r="B170" s="67" t="str">
        <f t="shared" si="37"/>
        <v>MARENNA_DANIELE_M03</v>
      </c>
      <c r="C170" s="22" t="s">
        <v>627</v>
      </c>
      <c r="D170" s="23" t="s">
        <v>3</v>
      </c>
      <c r="E170" s="23" t="str">
        <f>VLOOKUP(D170,CAT!$E$2:$F$26,2)</f>
        <v>M03</v>
      </c>
      <c r="F170" s="23" t="s">
        <v>628</v>
      </c>
      <c r="G170" s="39" t="s">
        <v>629</v>
      </c>
      <c r="H170" s="24">
        <v>30992</v>
      </c>
      <c r="I170" s="22" t="s">
        <v>821</v>
      </c>
      <c r="J170" s="23" t="s">
        <v>1194</v>
      </c>
      <c r="K170" s="22" t="str">
        <f t="shared" si="38"/>
        <v/>
      </c>
      <c r="L170" s="26" t="str">
        <f>IF(SUMIF(I_TAPPA!A:A,B170,I_TAPPA!P:P)=0,"",SUMIF(I_TAPPA!A:A,B170,I_TAPPA!P:P))</f>
        <v/>
      </c>
      <c r="M170" s="26" t="str">
        <f>IF(SUMIF(II_TAPPA!A:A,B170,II_TAPPA!P:P)=0,"",SUMIF(II_TAPPA!A:A,B170,II_TAPPA!P:P))</f>
        <v/>
      </c>
      <c r="N170" s="26" t="str">
        <f>IF(SUMIF(III_TAPPA!A:A,B170,III_TAPPA!P:P)=0,"",SUMIF(III_TAPPA!A:A,B170,III_TAPPA!P:P))</f>
        <v/>
      </c>
      <c r="O170" s="26" t="str">
        <f>IF(SUMIF(IV_TAPPA!A:A,B170,IV_TAPPA!T:T)=0,"",SUMIF(IV_TAPPA!A:A,B170,IV_TAPPA!T:T))</f>
        <v/>
      </c>
      <c r="P170" s="26" t="str">
        <f>IF(SUMIF(V_TAPPA!A:A,B170,V_TAPPA!P:P)=0,"",SUMIF(V_TAPPA!A:A,B170,V_TAPPA!P:P))</f>
        <v/>
      </c>
      <c r="Q170" s="26" t="str">
        <f>IF(SUMIF(VI_TAPPA!A:A,B170,VI_TAPPA!P:P)=0,"",SUMIF(VI_TAPPA!A:A,B170,VI_TAPPA!P:P))</f>
        <v/>
      </c>
      <c r="R170" s="26" t="str">
        <f>IF(SUMIF(VII_TAPPA!A:A,B170,VII_TAPPA!P:P)=0,"",SUMIF(VII_TAPPA!A:A,B170,VII_TAPPA!P:P))</f>
        <v/>
      </c>
      <c r="S170" s="26" t="str">
        <f>IF(SUMIF(VIII_TAPPA!A:A,B170,VIII_TAPPA!P:P)=0,"",SUMIF(VIII_TAPPA!A:A,B170,VIII_TAPPA!P:P))</f>
        <v/>
      </c>
      <c r="T170" s="26">
        <f t="shared" si="39"/>
        <v>0</v>
      </c>
      <c r="U170" s="26">
        <f t="shared" si="35"/>
        <v>0</v>
      </c>
      <c r="V170" s="26">
        <f t="shared" si="36"/>
        <v>0</v>
      </c>
      <c r="W170" s="28" t="s">
        <v>2655</v>
      </c>
    </row>
    <row r="171" spans="1:24" outlineLevel="1" x14ac:dyDescent="0.2">
      <c r="A171" s="25">
        <f>A168+1</f>
        <v>27</v>
      </c>
      <c r="B171" s="67" t="str">
        <f t="shared" si="37"/>
        <v>LEPORE_ANTONIO_M03</v>
      </c>
      <c r="C171" s="22" t="s">
        <v>616</v>
      </c>
      <c r="D171" s="23" t="s">
        <v>3</v>
      </c>
      <c r="E171" s="23" t="str">
        <f>VLOOKUP(D171,CAT!$E$2:$F$26,2)</f>
        <v>M03</v>
      </c>
      <c r="F171" s="23" t="s">
        <v>105</v>
      </c>
      <c r="G171" s="39" t="s">
        <v>22</v>
      </c>
      <c r="H171" s="24">
        <v>29321</v>
      </c>
      <c r="I171" s="22" t="s">
        <v>821</v>
      </c>
      <c r="J171" s="23" t="s">
        <v>1194</v>
      </c>
      <c r="K171" s="22" t="str">
        <f t="shared" si="38"/>
        <v/>
      </c>
      <c r="L171" s="26" t="str">
        <f>IF(SUMIF(I_TAPPA!A:A,B171,I_TAPPA!P:P)=0,"",SUMIF(I_TAPPA!A:A,B171,I_TAPPA!P:P))</f>
        <v/>
      </c>
      <c r="M171" s="26" t="str">
        <f>IF(SUMIF(II_TAPPA!A:A,B171,II_TAPPA!P:P)=0,"",SUMIF(II_TAPPA!A:A,B171,II_TAPPA!P:P))</f>
        <v/>
      </c>
      <c r="N171" s="26" t="str">
        <f>IF(SUMIF(III_TAPPA!A:A,B171,III_TAPPA!P:P)=0,"",SUMIF(III_TAPPA!A:A,B171,III_TAPPA!P:P))</f>
        <v/>
      </c>
      <c r="O171" s="26" t="str">
        <f>IF(SUMIF(IV_TAPPA!A:A,B171,IV_TAPPA!T:T)=0,"",SUMIF(IV_TAPPA!A:A,B171,IV_TAPPA!T:T))</f>
        <v/>
      </c>
      <c r="P171" s="26" t="str">
        <f>IF(SUMIF(V_TAPPA!A:A,B171,V_TAPPA!P:P)=0,"",SUMIF(V_TAPPA!A:A,B171,V_TAPPA!P:P))</f>
        <v/>
      </c>
      <c r="Q171" s="26" t="str">
        <f>IF(SUMIF(VI_TAPPA!A:A,B171,VI_TAPPA!P:P)=0,"",SUMIF(VI_TAPPA!A:A,B171,VI_TAPPA!P:P))</f>
        <v/>
      </c>
      <c r="R171" s="26" t="str">
        <f>IF(SUMIF(VII_TAPPA!A:A,B171,VII_TAPPA!P:P)=0,"",SUMIF(VII_TAPPA!A:A,B171,VII_TAPPA!P:P))</f>
        <v/>
      </c>
      <c r="S171" s="26" t="str">
        <f>IF(SUMIF(VIII_TAPPA!A:A,B171,VIII_TAPPA!P:P)=0,"",SUMIF(VIII_TAPPA!A:A,B171,VIII_TAPPA!P:P))</f>
        <v/>
      </c>
      <c r="T171" s="26">
        <f t="shared" si="39"/>
        <v>0</v>
      </c>
      <c r="U171" s="26">
        <f t="shared" si="35"/>
        <v>0</v>
      </c>
      <c r="V171" s="26">
        <f t="shared" si="36"/>
        <v>0</v>
      </c>
      <c r="W171" s="28" t="s">
        <v>2655</v>
      </c>
    </row>
    <row r="172" spans="1:24" outlineLevel="1" x14ac:dyDescent="0.2">
      <c r="A172" s="25">
        <f>A169+1</f>
        <v>28</v>
      </c>
      <c r="B172" s="70" t="str">
        <f t="shared" si="37"/>
        <v>MARCUCCIO_GUIDO_M03</v>
      </c>
      <c r="C172" s="22" t="s">
        <v>626</v>
      </c>
      <c r="D172" s="23" t="s">
        <v>3</v>
      </c>
      <c r="E172" s="23" t="str">
        <f>VLOOKUP(D172,CAT!$E$2:$F$26,2)</f>
        <v>M03</v>
      </c>
      <c r="F172" s="23" t="s">
        <v>337</v>
      </c>
      <c r="G172" s="39" t="s">
        <v>338</v>
      </c>
      <c r="H172" s="24">
        <v>29774</v>
      </c>
      <c r="I172" s="22" t="s">
        <v>821</v>
      </c>
      <c r="J172" s="23" t="s">
        <v>1194</v>
      </c>
      <c r="K172" s="22" t="str">
        <f t="shared" si="38"/>
        <v/>
      </c>
      <c r="L172" s="26" t="str">
        <f>IF(SUMIF(I_TAPPA!A:A,B172,I_TAPPA!P:P)=0,"",SUMIF(I_TAPPA!A:A,B172,I_TAPPA!P:P))</f>
        <v/>
      </c>
      <c r="M172" s="26" t="str">
        <f>IF(SUMIF(II_TAPPA!A:A,B172,II_TAPPA!P:P)=0,"",SUMIF(II_TAPPA!A:A,B172,II_TAPPA!P:P))</f>
        <v/>
      </c>
      <c r="N172" s="26" t="str">
        <f>IF(SUMIF(III_TAPPA!A:A,B172,III_TAPPA!P:P)=0,"",SUMIF(III_TAPPA!A:A,B172,III_TAPPA!P:P))</f>
        <v/>
      </c>
      <c r="O172" s="26" t="str">
        <f>IF(SUMIF(IV_TAPPA!A:A,B172,IV_TAPPA!T:T)=0,"",SUMIF(IV_TAPPA!A:A,B172,IV_TAPPA!T:T))</f>
        <v/>
      </c>
      <c r="P172" s="26" t="str">
        <f>IF(SUMIF(V_TAPPA!A:A,B172,V_TAPPA!P:P)=0,"",SUMIF(V_TAPPA!A:A,B172,V_TAPPA!P:P))</f>
        <v/>
      </c>
      <c r="Q172" s="26" t="str">
        <f>IF(SUMIF(VI_TAPPA!A:A,B172,VI_TAPPA!P:P)=0,"",SUMIF(VI_TAPPA!A:A,B172,VI_TAPPA!P:P))</f>
        <v/>
      </c>
      <c r="R172" s="26" t="str">
        <f>IF(SUMIF(VII_TAPPA!A:A,B172,VII_TAPPA!P:P)=0,"",SUMIF(VII_TAPPA!A:A,B172,VII_TAPPA!P:P))</f>
        <v/>
      </c>
      <c r="S172" s="26" t="str">
        <f>IF(SUMIF(VIII_TAPPA!A:A,B172,VIII_TAPPA!P:P)=0,"",SUMIF(VIII_TAPPA!A:A,B172,VIII_TAPPA!P:P))</f>
        <v/>
      </c>
      <c r="T172" s="26">
        <f t="shared" si="39"/>
        <v>0</v>
      </c>
      <c r="U172" s="26">
        <f t="shared" si="35"/>
        <v>0</v>
      </c>
      <c r="V172" s="26">
        <f t="shared" si="36"/>
        <v>0</v>
      </c>
      <c r="W172" s="28" t="s">
        <v>2655</v>
      </c>
    </row>
    <row r="173" spans="1:24" outlineLevel="1" x14ac:dyDescent="0.2">
      <c r="A173" s="48"/>
      <c r="B173" s="68"/>
      <c r="C173" s="49"/>
      <c r="D173" s="50"/>
      <c r="E173" s="50"/>
      <c r="F173" s="50"/>
      <c r="G173" s="51"/>
      <c r="H173" s="52"/>
      <c r="I173" s="49"/>
      <c r="J173" s="50"/>
      <c r="K173" s="50"/>
      <c r="L173" s="53"/>
      <c r="M173" s="53"/>
      <c r="N173" s="53"/>
      <c r="O173" s="53"/>
      <c r="P173" s="53"/>
      <c r="Q173" s="53"/>
      <c r="R173" s="53"/>
      <c r="S173" s="53"/>
      <c r="T173" s="53"/>
      <c r="U173" s="148"/>
      <c r="V173" s="148"/>
      <c r="W173" s="28" t="s">
        <v>2655</v>
      </c>
    </row>
    <row r="174" spans="1:24" ht="24" outlineLevel="1" x14ac:dyDescent="0.2">
      <c r="A174" s="32" t="s">
        <v>279</v>
      </c>
      <c r="B174" s="33" t="s">
        <v>213</v>
      </c>
      <c r="C174" s="33" t="s">
        <v>380</v>
      </c>
      <c r="D174" s="34" t="s">
        <v>381</v>
      </c>
      <c r="E174" s="34"/>
      <c r="F174" s="34" t="s">
        <v>0</v>
      </c>
      <c r="G174" s="38" t="s">
        <v>1</v>
      </c>
      <c r="H174" s="33" t="s">
        <v>2</v>
      </c>
      <c r="I174" s="33" t="s">
        <v>738</v>
      </c>
      <c r="J174" s="34" t="s">
        <v>77</v>
      </c>
      <c r="K174" s="34" t="s">
        <v>3201</v>
      </c>
      <c r="L174" s="34" t="s">
        <v>466</v>
      </c>
      <c r="M174" s="34" t="s">
        <v>467</v>
      </c>
      <c r="N174" s="34" t="s">
        <v>468</v>
      </c>
      <c r="O174" s="34" t="s">
        <v>469</v>
      </c>
      <c r="P174" s="34" t="s">
        <v>470</v>
      </c>
      <c r="Q174" s="34" t="s">
        <v>471</v>
      </c>
      <c r="R174" s="34" t="s">
        <v>472</v>
      </c>
      <c r="S174" s="34" t="s">
        <v>473</v>
      </c>
      <c r="T174" s="34" t="s">
        <v>226</v>
      </c>
      <c r="U174" s="149" t="s">
        <v>3227</v>
      </c>
      <c r="V174" s="149" t="s">
        <v>3228</v>
      </c>
      <c r="W174" s="28" t="s">
        <v>2655</v>
      </c>
      <c r="X174" s="28" t="s">
        <v>3219</v>
      </c>
    </row>
    <row r="175" spans="1:24" outlineLevel="1" x14ac:dyDescent="0.2">
      <c r="A175" s="87" t="s">
        <v>3211</v>
      </c>
      <c r="B175" s="101" t="str">
        <f t="shared" ref="B175:B203" si="41">CONCATENATE(F175,"_",G175,"_",E175)</f>
        <v>COLESANTO_MASSIMILIANO_M04</v>
      </c>
      <c r="C175" s="89" t="s">
        <v>922</v>
      </c>
      <c r="D175" s="90" t="s">
        <v>7</v>
      </c>
      <c r="E175" s="90" t="str">
        <f>VLOOKUP(D175,CAT!$E$2:$F$26,2)</f>
        <v>M04</v>
      </c>
      <c r="F175" s="90" t="s">
        <v>283</v>
      </c>
      <c r="G175" s="91" t="s">
        <v>278</v>
      </c>
      <c r="H175" s="92">
        <v>28657</v>
      </c>
      <c r="I175" s="89" t="s">
        <v>918</v>
      </c>
      <c r="J175" s="90" t="s">
        <v>328</v>
      </c>
      <c r="K175" s="89">
        <f t="shared" ref="K175:K235" si="42">IF(COUNT(L175:S175)=0,"",COUNT(L175:S175))</f>
        <v>8</v>
      </c>
      <c r="L175" s="93">
        <f>IF(SUMIF(I_TAPPA!A:A,B175,I_TAPPA!P:P)=0,"",SUMIF(I_TAPPA!A:A,B175,I_TAPPA!P:P))</f>
        <v>45</v>
      </c>
      <c r="M175" s="93">
        <f>IF(SUMIF(II_TAPPA!A:A,B175,II_TAPPA!P:P)=0,"",SUMIF(II_TAPPA!A:A,B175,II_TAPPA!P:P))</f>
        <v>42</v>
      </c>
      <c r="N175" s="93">
        <f>IF(SUMIF(III_TAPPA!A:A,B175,III_TAPPA!P:P)=0,"",SUMIF(III_TAPPA!A:A,B175,III_TAPPA!P:P))</f>
        <v>42</v>
      </c>
      <c r="O175" s="93">
        <f>IF(SUMIF(IV_TAPPA!A:A,B175,IV_TAPPA!T:T)=0,"",SUMIF(IV_TAPPA!A:A,B175,IV_TAPPA!T:T))</f>
        <v>42</v>
      </c>
      <c r="P175" s="93">
        <f>IF(SUMIF(V_TAPPA!A:A,B175,V_TAPPA!P:P)=0,"",SUMIF(V_TAPPA!A:A,B175,V_TAPPA!P:P))</f>
        <v>45</v>
      </c>
      <c r="Q175" s="93">
        <f>IF(SUMIF(VI_TAPPA!A:A,B175,VI_TAPPA!P:P)=0,"",SUMIF(VI_TAPPA!A:A,B175,VI_TAPPA!P:P))</f>
        <v>45</v>
      </c>
      <c r="R175" s="93">
        <f>IF(SUMIF(VII_TAPPA!A:A,B175,VII_TAPPA!P:P)=0,"",SUMIF(VII_TAPPA!A:A,B175,VII_TAPPA!P:P))</f>
        <v>45</v>
      </c>
      <c r="S175" s="93">
        <f>IF(SUMIF(VIII_TAPPA!A:A,B175,VIII_TAPPA!P:P)=0,"",SUMIF(VIII_TAPPA!A:A,B175,VIII_TAPPA!P:P))</f>
        <v>42</v>
      </c>
      <c r="T175" s="93">
        <f t="shared" ref="T175:T206" si="43">SUM(L175:S175)</f>
        <v>348</v>
      </c>
      <c r="U175" s="93">
        <f t="shared" si="35"/>
        <v>42</v>
      </c>
      <c r="V175" s="93">
        <f t="shared" si="36"/>
        <v>306</v>
      </c>
      <c r="W175" s="28" t="s">
        <v>2655</v>
      </c>
    </row>
    <row r="176" spans="1:24" outlineLevel="1" x14ac:dyDescent="0.2">
      <c r="A176" s="87" t="s">
        <v>3204</v>
      </c>
      <c r="B176" s="101" t="str">
        <f t="shared" si="41"/>
        <v>SINISCALCHI_LODOVICO_M04</v>
      </c>
      <c r="C176" s="89" t="s">
        <v>403</v>
      </c>
      <c r="D176" s="90" t="s">
        <v>7</v>
      </c>
      <c r="E176" s="90" t="str">
        <f>VLOOKUP(D176,CAT!$E$2:$F$26,2)</f>
        <v>M04</v>
      </c>
      <c r="F176" s="90" t="s">
        <v>288</v>
      </c>
      <c r="G176" s="91" t="s">
        <v>289</v>
      </c>
      <c r="H176" s="92">
        <v>27916</v>
      </c>
      <c r="I176" s="89" t="s">
        <v>740</v>
      </c>
      <c r="J176" s="90" t="s">
        <v>1169</v>
      </c>
      <c r="K176" s="89">
        <f t="shared" si="42"/>
        <v>8</v>
      </c>
      <c r="L176" s="93">
        <f>IF(SUMIF(I_TAPPA!A:A,B176,I_TAPPA!P:P)=0,"",SUMIF(I_TAPPA!A:A,B176,I_TAPPA!P:P))</f>
        <v>39</v>
      </c>
      <c r="M176" s="93">
        <f>IF(SUMIF(II_TAPPA!A:A,B176,II_TAPPA!P:P)=0,"",SUMIF(II_TAPPA!A:A,B176,II_TAPPA!P:P))</f>
        <v>37</v>
      </c>
      <c r="N176" s="93">
        <f>IF(SUMIF(III_TAPPA!A:A,B176,III_TAPPA!P:P)=0,"",SUMIF(III_TAPPA!A:A,B176,III_TAPPA!P:P))</f>
        <v>36</v>
      </c>
      <c r="O176" s="93">
        <f>IF(SUMIF(IV_TAPPA!A:A,B176,IV_TAPPA!T:T)=0,"",SUMIF(IV_TAPPA!A:A,B176,IV_TAPPA!T:T))</f>
        <v>36</v>
      </c>
      <c r="P176" s="93">
        <f>IF(SUMIF(V_TAPPA!A:A,B176,V_TAPPA!P:P)=0,"",SUMIF(V_TAPPA!A:A,B176,V_TAPPA!P:P))</f>
        <v>42</v>
      </c>
      <c r="Q176" s="93">
        <f>IF(SUMIF(VI_TAPPA!A:A,B176,VI_TAPPA!P:P)=0,"",SUMIF(VI_TAPPA!A:A,B176,VI_TAPPA!P:P))</f>
        <v>42</v>
      </c>
      <c r="R176" s="93">
        <f>IF(SUMIF(VII_TAPPA!A:A,B176,VII_TAPPA!P:P)=0,"",SUMIF(VII_TAPPA!A:A,B176,VII_TAPPA!P:P))</f>
        <v>42</v>
      </c>
      <c r="S176" s="93">
        <f>IF(SUMIF(VIII_TAPPA!A:A,B176,VIII_TAPPA!P:P)=0,"",SUMIF(VIII_TAPPA!A:A,B176,VIII_TAPPA!P:P))</f>
        <v>37</v>
      </c>
      <c r="T176" s="93">
        <f t="shared" si="43"/>
        <v>311</v>
      </c>
      <c r="U176" s="93">
        <f t="shared" si="35"/>
        <v>36</v>
      </c>
      <c r="V176" s="93">
        <f t="shared" si="36"/>
        <v>275</v>
      </c>
      <c r="W176" s="28" t="s">
        <v>2655</v>
      </c>
    </row>
    <row r="177" spans="1:24" outlineLevel="1" x14ac:dyDescent="0.2">
      <c r="A177" s="109">
        <v>1</v>
      </c>
      <c r="B177" s="110" t="str">
        <f t="shared" si="41"/>
        <v>IANNUCCI_PASQUALE_M04</v>
      </c>
      <c r="C177" s="111" t="s">
        <v>605</v>
      </c>
      <c r="D177" s="112" t="s">
        <v>7</v>
      </c>
      <c r="E177" s="112" t="str">
        <f>VLOOKUP(D177,CAT!$E$2:$F$26,2)</f>
        <v>M04</v>
      </c>
      <c r="F177" s="112" t="s">
        <v>290</v>
      </c>
      <c r="G177" s="113" t="s">
        <v>8</v>
      </c>
      <c r="H177" s="114">
        <v>29139</v>
      </c>
      <c r="I177" s="111" t="s">
        <v>821</v>
      </c>
      <c r="J177" s="112" t="s">
        <v>1194</v>
      </c>
      <c r="K177" s="111">
        <f t="shared" si="42"/>
        <v>8</v>
      </c>
      <c r="L177" s="115">
        <f>IF(SUMIF(I_TAPPA!A:A,B177,I_TAPPA!P:P)=0,"",SUMIF(I_TAPPA!A:A,B177,I_TAPPA!P:P))</f>
        <v>37</v>
      </c>
      <c r="M177" s="115">
        <f>IF(SUMIF(II_TAPPA!A:A,B177,II_TAPPA!P:P)=0,"",SUMIF(II_TAPPA!A:A,B177,II_TAPPA!P:P))</f>
        <v>22</v>
      </c>
      <c r="N177" s="115">
        <f>IF(SUMIF(III_TAPPA!A:A,B177,III_TAPPA!P:P)=0,"",SUMIF(III_TAPPA!A:A,B177,III_TAPPA!P:P))</f>
        <v>39</v>
      </c>
      <c r="O177" s="115">
        <f>IF(SUMIF(IV_TAPPA!A:A,B177,IV_TAPPA!T:T)=0,"",SUMIF(IV_TAPPA!A:A,B177,IV_TAPPA!T:T))</f>
        <v>37</v>
      </c>
      <c r="P177" s="115">
        <f>IF(SUMIF(V_TAPPA!A:A,B177,V_TAPPA!P:P)=0,"",SUMIF(V_TAPPA!A:A,B177,V_TAPPA!P:P))</f>
        <v>39</v>
      </c>
      <c r="Q177" s="115">
        <f>IF(SUMIF(VI_TAPPA!A:A,B177,VI_TAPPA!P:P)=0,"",SUMIF(VI_TAPPA!A:A,B177,VI_TAPPA!P:P))</f>
        <v>37</v>
      </c>
      <c r="R177" s="115">
        <f>IF(SUMIF(VII_TAPPA!A:A,B177,VII_TAPPA!P:P)=0,"",SUMIF(VII_TAPPA!A:A,B177,VII_TAPPA!P:P))</f>
        <v>39</v>
      </c>
      <c r="S177" s="115">
        <f>IF(SUMIF(VIII_TAPPA!A:A,B177,VIII_TAPPA!P:P)=0,"",SUMIF(VIII_TAPPA!A:A,B177,VIII_TAPPA!P:P))</f>
        <v>39</v>
      </c>
      <c r="T177" s="115">
        <f t="shared" si="43"/>
        <v>289</v>
      </c>
      <c r="U177" s="115">
        <f t="shared" si="35"/>
        <v>22</v>
      </c>
      <c r="V177" s="115">
        <f t="shared" si="36"/>
        <v>267</v>
      </c>
      <c r="W177" s="28" t="s">
        <v>2655</v>
      </c>
      <c r="X177" s="28" t="s">
        <v>3218</v>
      </c>
    </row>
    <row r="178" spans="1:24" outlineLevel="1" x14ac:dyDescent="0.2">
      <c r="A178" s="109">
        <f t="shared" si="40"/>
        <v>2</v>
      </c>
      <c r="B178" s="110" t="str">
        <f t="shared" si="41"/>
        <v>LOMBARDI_DOMENICO_M04</v>
      </c>
      <c r="C178" s="111">
        <v>190688571</v>
      </c>
      <c r="D178" s="112" t="s">
        <v>7</v>
      </c>
      <c r="E178" s="112" t="str">
        <f>VLOOKUP(D178,CAT!$E$2:$F$26,2)</f>
        <v>M04</v>
      </c>
      <c r="F178" s="112" t="s">
        <v>462</v>
      </c>
      <c r="G178" s="113" t="s">
        <v>28</v>
      </c>
      <c r="H178" s="114">
        <v>28157</v>
      </c>
      <c r="I178" s="111" t="s">
        <v>901</v>
      </c>
      <c r="J178" s="112" t="s">
        <v>953</v>
      </c>
      <c r="K178" s="111">
        <f t="shared" si="42"/>
        <v>8</v>
      </c>
      <c r="L178" s="115">
        <f>IF(SUMIF(I_TAPPA!A:A,B178,I_TAPPA!P:P)=0,"",SUMIF(I_TAPPA!A:A,B178,I_TAPPA!P:P))</f>
        <v>35</v>
      </c>
      <c r="M178" s="115">
        <f>IF(SUMIF(II_TAPPA!A:A,B178,II_TAPPA!P:P)=0,"",SUMIF(II_TAPPA!A:A,B178,II_TAPPA!P:P))</f>
        <v>35</v>
      </c>
      <c r="N178" s="115">
        <f>IF(SUMIF(III_TAPPA!A:A,B178,III_TAPPA!P:P)=0,"",SUMIF(III_TAPPA!A:A,B178,III_TAPPA!P:P))</f>
        <v>37</v>
      </c>
      <c r="O178" s="115">
        <f>IF(SUMIF(IV_TAPPA!A:A,B178,IV_TAPPA!T:T)=0,"",SUMIF(IV_TAPPA!A:A,B178,IV_TAPPA!T:T))</f>
        <v>35</v>
      </c>
      <c r="P178" s="115">
        <f>IF(SUMIF(V_TAPPA!A:A,B178,V_TAPPA!P:P)=0,"",SUMIF(V_TAPPA!A:A,B178,V_TAPPA!P:P))</f>
        <v>37</v>
      </c>
      <c r="Q178" s="115">
        <f>IF(SUMIF(VI_TAPPA!A:A,B178,VI_TAPPA!P:P)=0,"",SUMIF(VI_TAPPA!A:A,B178,VI_TAPPA!P:P))</f>
        <v>35</v>
      </c>
      <c r="R178" s="115">
        <f>IF(SUMIF(VII_TAPPA!A:A,B178,VII_TAPPA!P:P)=0,"",SUMIF(VII_TAPPA!A:A,B178,VII_TAPPA!P:P))</f>
        <v>36</v>
      </c>
      <c r="S178" s="115">
        <f>IF(SUMIF(VIII_TAPPA!A:A,B178,VIII_TAPPA!P:P)=0,"",SUMIF(VIII_TAPPA!A:A,B178,VIII_TAPPA!P:P))</f>
        <v>36</v>
      </c>
      <c r="T178" s="115">
        <f t="shared" si="43"/>
        <v>286</v>
      </c>
      <c r="U178" s="115">
        <f t="shared" si="35"/>
        <v>35</v>
      </c>
      <c r="V178" s="115">
        <f t="shared" si="36"/>
        <v>251</v>
      </c>
      <c r="W178" s="28" t="s">
        <v>2655</v>
      </c>
      <c r="X178" s="28" t="s">
        <v>3218</v>
      </c>
    </row>
    <row r="179" spans="1:24" outlineLevel="1" x14ac:dyDescent="0.2">
      <c r="A179" s="109">
        <f t="shared" si="40"/>
        <v>3</v>
      </c>
      <c r="B179" s="110" t="str">
        <f t="shared" si="41"/>
        <v>RICCIARDI_ALESSANDRO_M04</v>
      </c>
      <c r="C179" s="111" t="s">
        <v>874</v>
      </c>
      <c r="D179" s="112" t="s">
        <v>7</v>
      </c>
      <c r="E179" s="112" t="str">
        <f>VLOOKUP(D179,CAT!$E$2:$F$26,2)</f>
        <v>M04</v>
      </c>
      <c r="F179" s="112" t="s">
        <v>59</v>
      </c>
      <c r="G179" s="113" t="s">
        <v>95</v>
      </c>
      <c r="H179" s="114">
        <v>28651</v>
      </c>
      <c r="I179" s="111" t="s">
        <v>879</v>
      </c>
      <c r="J179" s="112" t="s">
        <v>189</v>
      </c>
      <c r="K179" s="111">
        <f t="shared" si="42"/>
        <v>8</v>
      </c>
      <c r="L179" s="115">
        <f>IF(SUMIF(I_TAPPA!A:A,B179,I_TAPPA!P:P)=0,"",SUMIF(I_TAPPA!A:A,B179,I_TAPPA!P:P))</f>
        <v>36</v>
      </c>
      <c r="M179" s="115">
        <f>IF(SUMIF(II_TAPPA!A:A,B179,II_TAPPA!P:P)=0,"",SUMIF(II_TAPPA!A:A,B179,II_TAPPA!P:P))</f>
        <v>34</v>
      </c>
      <c r="N179" s="115">
        <f>IF(SUMIF(III_TAPPA!A:A,B179,III_TAPPA!P:P)=0,"",SUMIF(III_TAPPA!A:A,B179,III_TAPPA!P:P))</f>
        <v>35</v>
      </c>
      <c r="O179" s="115">
        <f>IF(SUMIF(IV_TAPPA!A:A,B179,IV_TAPPA!T:T)=0,"",SUMIF(IV_TAPPA!A:A,B179,IV_TAPPA!T:T))</f>
        <v>33</v>
      </c>
      <c r="P179" s="115">
        <f>IF(SUMIF(V_TAPPA!A:A,B179,V_TAPPA!P:P)=0,"",SUMIF(V_TAPPA!A:A,B179,V_TAPPA!P:P))</f>
        <v>36</v>
      </c>
      <c r="Q179" s="115">
        <f>IF(SUMIF(VI_TAPPA!A:A,B179,VI_TAPPA!P:P)=0,"",SUMIF(VI_TAPPA!A:A,B179,VI_TAPPA!P:P))</f>
        <v>36</v>
      </c>
      <c r="R179" s="115">
        <f>IF(SUMIF(VII_TAPPA!A:A,B179,VII_TAPPA!P:P)=0,"",SUMIF(VII_TAPPA!A:A,B179,VII_TAPPA!P:P))</f>
        <v>37</v>
      </c>
      <c r="S179" s="115">
        <f>IF(SUMIF(VIII_TAPPA!A:A,B179,VIII_TAPPA!P:P)=0,"",SUMIF(VIII_TAPPA!A:A,B179,VIII_TAPPA!P:P))</f>
        <v>35</v>
      </c>
      <c r="T179" s="115">
        <f t="shared" si="43"/>
        <v>282</v>
      </c>
      <c r="U179" s="115">
        <f t="shared" si="35"/>
        <v>33</v>
      </c>
      <c r="V179" s="115">
        <f t="shared" si="36"/>
        <v>249</v>
      </c>
      <c r="W179" s="28" t="s">
        <v>2655</v>
      </c>
      <c r="X179" s="28" t="s">
        <v>3218</v>
      </c>
    </row>
    <row r="180" spans="1:24" outlineLevel="1" x14ac:dyDescent="0.2">
      <c r="A180" s="109">
        <f t="shared" si="40"/>
        <v>4</v>
      </c>
      <c r="B180" s="110" t="str">
        <f t="shared" si="41"/>
        <v>SIMPATICO_DOMENICO_M04</v>
      </c>
      <c r="C180" s="111" t="s">
        <v>761</v>
      </c>
      <c r="D180" s="112" t="s">
        <v>7</v>
      </c>
      <c r="E180" s="112" t="str">
        <f>VLOOKUP(D180,CAT!$E$2:$F$26,2)</f>
        <v>M04</v>
      </c>
      <c r="F180" s="112" t="s">
        <v>762</v>
      </c>
      <c r="G180" s="113" t="s">
        <v>28</v>
      </c>
      <c r="H180" s="114">
        <v>27434</v>
      </c>
      <c r="I180" s="111" t="s">
        <v>740</v>
      </c>
      <c r="J180" s="116" t="s">
        <v>1169</v>
      </c>
      <c r="K180" s="111">
        <f t="shared" si="42"/>
        <v>5</v>
      </c>
      <c r="L180" s="115">
        <f>IF(SUMIF(I_TAPPA!A:A,B180,I_TAPPA!P:P)=0,"",SUMIF(I_TAPPA!A:A,B180,I_TAPPA!P:P))</f>
        <v>42</v>
      </c>
      <c r="M180" s="115">
        <f>IF(SUMIF(II_TAPPA!A:A,B180,II_TAPPA!P:P)=0,"",SUMIF(II_TAPPA!A:A,B180,II_TAPPA!P:P))</f>
        <v>45</v>
      </c>
      <c r="N180" s="115" t="str">
        <f>IF(SUMIF(III_TAPPA!A:A,B180,III_TAPPA!P:P)=0,"",SUMIF(III_TAPPA!A:A,B180,III_TAPPA!P:P))</f>
        <v/>
      </c>
      <c r="O180" s="115">
        <f>IF(SUMIF(IV_TAPPA!A:A,B180,IV_TAPPA!T:T)=0,"",SUMIF(IV_TAPPA!A:A,B180,IV_TAPPA!T:T))</f>
        <v>39</v>
      </c>
      <c r="P180" s="115" t="str">
        <f>IF(SUMIF(V_TAPPA!A:A,B180,V_TAPPA!P:P)=0,"",SUMIF(V_TAPPA!A:A,B180,V_TAPPA!P:P))</f>
        <v/>
      </c>
      <c r="Q180" s="115">
        <f>IF(SUMIF(VI_TAPPA!A:A,B180,VI_TAPPA!P:P)=0,"",SUMIF(VI_TAPPA!A:A,B180,VI_TAPPA!P:P))</f>
        <v>39</v>
      </c>
      <c r="R180" s="115" t="str">
        <f>IF(SUMIF(VII_TAPPA!A:A,B180,VII_TAPPA!P:P)=0,"",SUMIF(VII_TAPPA!A:A,B180,VII_TAPPA!P:P))</f>
        <v/>
      </c>
      <c r="S180" s="115">
        <f>IF(SUMIF(VIII_TAPPA!A:A,B180,VIII_TAPPA!P:P)=0,"",SUMIF(VIII_TAPPA!A:A,B180,VIII_TAPPA!P:P))</f>
        <v>45</v>
      </c>
      <c r="T180" s="115">
        <f t="shared" si="43"/>
        <v>210</v>
      </c>
      <c r="U180" s="115">
        <f t="shared" si="35"/>
        <v>0</v>
      </c>
      <c r="V180" s="115">
        <f t="shared" si="36"/>
        <v>210</v>
      </c>
      <c r="W180" s="28" t="s">
        <v>2655</v>
      </c>
      <c r="X180" s="28" t="s">
        <v>3218</v>
      </c>
    </row>
    <row r="181" spans="1:24" outlineLevel="1" x14ac:dyDescent="0.2">
      <c r="A181" s="109">
        <f t="shared" si="40"/>
        <v>5</v>
      </c>
      <c r="B181" s="110" t="str">
        <f t="shared" si="41"/>
        <v>TREMONTE_PATRIZIO_M04</v>
      </c>
      <c r="C181" s="111" t="s">
        <v>415</v>
      </c>
      <c r="D181" s="112" t="s">
        <v>7</v>
      </c>
      <c r="E181" s="112" t="str">
        <f>VLOOKUP(D181,CAT!$E$2:$F$26,2)</f>
        <v>M04</v>
      </c>
      <c r="F181" s="112" t="s">
        <v>296</v>
      </c>
      <c r="G181" s="113" t="s">
        <v>101</v>
      </c>
      <c r="H181" s="114">
        <v>27973</v>
      </c>
      <c r="I181" s="111" t="s">
        <v>740</v>
      </c>
      <c r="J181" s="112" t="s">
        <v>1169</v>
      </c>
      <c r="K181" s="111">
        <f t="shared" si="42"/>
        <v>6</v>
      </c>
      <c r="L181" s="115" t="str">
        <f>IF(SUMIF(I_TAPPA!A:A,B181,I_TAPPA!P:P)=0,"",SUMIF(I_TAPPA!A:A,B181,I_TAPPA!P:P))</f>
        <v/>
      </c>
      <c r="M181" s="115">
        <f>IF(SUMIF(II_TAPPA!A:A,B181,II_TAPPA!P:P)=0,"",SUMIF(II_TAPPA!A:A,B181,II_TAPPA!P:P))</f>
        <v>30</v>
      </c>
      <c r="N181" s="115">
        <f>IF(SUMIF(III_TAPPA!A:A,B181,III_TAPPA!P:P)=0,"",SUMIF(III_TAPPA!A:A,B181,III_TAPPA!P:P))</f>
        <v>33</v>
      </c>
      <c r="O181" s="115">
        <f>IF(SUMIF(IV_TAPPA!A:A,B181,IV_TAPPA!T:T)=0,"",SUMIF(IV_TAPPA!A:A,B181,IV_TAPPA!T:T))</f>
        <v>29</v>
      </c>
      <c r="P181" s="115">
        <f>IF(SUMIF(V_TAPPA!A:A,B181,V_TAPPA!P:P)=0,"",SUMIF(V_TAPPA!A:A,B181,V_TAPPA!P:P))</f>
        <v>32</v>
      </c>
      <c r="Q181" s="115">
        <f>IF(SUMIF(VI_TAPPA!A:A,B181,VI_TAPPA!P:P)=0,"",SUMIF(VI_TAPPA!A:A,B181,VI_TAPPA!P:P))</f>
        <v>30</v>
      </c>
      <c r="R181" s="115" t="str">
        <f>IF(SUMIF(VII_TAPPA!A:A,B181,VII_TAPPA!P:P)=0,"",SUMIF(VII_TAPPA!A:A,B181,VII_TAPPA!P:P))</f>
        <v/>
      </c>
      <c r="S181" s="115">
        <f>IF(SUMIF(VIII_TAPPA!A:A,B181,VIII_TAPPA!P:P)=0,"",SUMIF(VIII_TAPPA!A:A,B181,VIII_TAPPA!P:P))</f>
        <v>31</v>
      </c>
      <c r="T181" s="115">
        <f t="shared" si="43"/>
        <v>185</v>
      </c>
      <c r="U181" s="115">
        <f t="shared" si="35"/>
        <v>0</v>
      </c>
      <c r="V181" s="115">
        <f t="shared" si="36"/>
        <v>185</v>
      </c>
      <c r="W181" s="28" t="s">
        <v>2655</v>
      </c>
      <c r="X181" s="28" t="s">
        <v>3218</v>
      </c>
    </row>
    <row r="182" spans="1:24" outlineLevel="1" x14ac:dyDescent="0.2">
      <c r="A182" s="109">
        <f t="shared" si="40"/>
        <v>6</v>
      </c>
      <c r="B182" s="110" t="str">
        <f t="shared" si="41"/>
        <v>DE_MATTEO_CARMINE_M04</v>
      </c>
      <c r="C182" s="111" t="s">
        <v>1155</v>
      </c>
      <c r="D182" s="112" t="s">
        <v>7</v>
      </c>
      <c r="E182" s="112" t="str">
        <f>VLOOKUP(D182,CAT!$E$2:$F$26,2)</f>
        <v>M04</v>
      </c>
      <c r="F182" s="112" t="s">
        <v>1144</v>
      </c>
      <c r="G182" s="113" t="s">
        <v>81</v>
      </c>
      <c r="H182" s="114">
        <v>27520</v>
      </c>
      <c r="I182" s="111" t="s">
        <v>1167</v>
      </c>
      <c r="J182" s="112" t="s">
        <v>92</v>
      </c>
      <c r="K182" s="111">
        <f t="shared" si="42"/>
        <v>5</v>
      </c>
      <c r="L182" s="115">
        <f>IF(SUMIF(I_TAPPA!A:A,B182,I_TAPPA!P:P)=0,"",SUMIF(I_TAPPA!A:A,B182,I_TAPPA!P:P))</f>
        <v>33</v>
      </c>
      <c r="M182" s="115" t="str">
        <f>IF(SUMIF(II_TAPPA!A:A,B182,II_TAPPA!P:P)=0,"",SUMIF(II_TAPPA!A:A,B182,II_TAPPA!P:P))</f>
        <v/>
      </c>
      <c r="N182" s="115" t="str">
        <f>IF(SUMIF(III_TAPPA!A:A,B182,III_TAPPA!P:P)=0,"",SUMIF(III_TAPPA!A:A,B182,III_TAPPA!P:P))</f>
        <v/>
      </c>
      <c r="O182" s="115">
        <f>IF(SUMIF(IV_TAPPA!A:A,B182,IV_TAPPA!T:T)=0,"",SUMIF(IV_TAPPA!A:A,B182,IV_TAPPA!T:T))</f>
        <v>21</v>
      </c>
      <c r="P182" s="115">
        <f>IF(SUMIF(V_TAPPA!A:A,B182,V_TAPPA!P:P)=0,"",SUMIF(V_TAPPA!A:A,B182,V_TAPPA!P:P))</f>
        <v>33</v>
      </c>
      <c r="Q182" s="115">
        <f>IF(SUMIF(VI_TAPPA!A:A,B182,VI_TAPPA!P:P)=0,"",SUMIF(VI_TAPPA!A:A,B182,VI_TAPPA!P:P))</f>
        <v>28</v>
      </c>
      <c r="R182" s="115" t="str">
        <f>IF(SUMIF(VII_TAPPA!A:A,B182,VII_TAPPA!P:P)=0,"",SUMIF(VII_TAPPA!A:A,B182,VII_TAPPA!P:P))</f>
        <v/>
      </c>
      <c r="S182" s="115">
        <f>IF(SUMIF(VIII_TAPPA!A:A,B182,VIII_TAPPA!P:P)=0,"",SUMIF(VIII_TAPPA!A:A,B182,VIII_TAPPA!P:P))</f>
        <v>26</v>
      </c>
      <c r="T182" s="115">
        <f t="shared" si="43"/>
        <v>141</v>
      </c>
      <c r="U182" s="115">
        <f t="shared" si="35"/>
        <v>0</v>
      </c>
      <c r="V182" s="115">
        <f t="shared" si="36"/>
        <v>141</v>
      </c>
      <c r="W182" s="28" t="s">
        <v>2655</v>
      </c>
      <c r="X182" s="28" t="s">
        <v>3218</v>
      </c>
    </row>
    <row r="183" spans="1:24" outlineLevel="1" x14ac:dyDescent="0.2">
      <c r="A183" s="25">
        <f t="shared" si="40"/>
        <v>7</v>
      </c>
      <c r="B183" s="67" t="str">
        <f t="shared" si="41"/>
        <v>AMBROSINO_ALBERTO_M04</v>
      </c>
      <c r="C183" s="22">
        <v>39918</v>
      </c>
      <c r="D183" s="23" t="s">
        <v>7</v>
      </c>
      <c r="E183" s="23" t="str">
        <f>VLOOKUP(D183,CAT!$E$2:$F$26,2)</f>
        <v>M04</v>
      </c>
      <c r="F183" s="23" t="s">
        <v>880</v>
      </c>
      <c r="G183" s="39" t="s">
        <v>130</v>
      </c>
      <c r="H183" s="24">
        <v>27720</v>
      </c>
      <c r="I183" s="22" t="s">
        <v>899</v>
      </c>
      <c r="J183" s="23" t="s">
        <v>900</v>
      </c>
      <c r="K183" s="22">
        <f t="shared" si="42"/>
        <v>4</v>
      </c>
      <c r="L183" s="26" t="str">
        <f>IF(SUMIF(I_TAPPA!A:A,B183,I_TAPPA!P:P)=0,"",SUMIF(I_TAPPA!A:A,B183,I_TAPPA!P:P))</f>
        <v/>
      </c>
      <c r="M183" s="26">
        <f>IF(SUMIF(II_TAPPA!A:A,B183,II_TAPPA!P:P)=0,"",SUMIF(II_TAPPA!A:A,B183,II_TAPPA!P:P))</f>
        <v>36</v>
      </c>
      <c r="N183" s="26" t="str">
        <f>IF(SUMIF(III_TAPPA!A:A,B183,III_TAPPA!P:P)=0,"",SUMIF(III_TAPPA!A:A,B183,III_TAPPA!P:P))</f>
        <v/>
      </c>
      <c r="O183" s="26" t="str">
        <f>IF(SUMIF(IV_TAPPA!A:A,B183,IV_TAPPA!T:T)=0,"",SUMIF(IV_TAPPA!A:A,B183,IV_TAPPA!T:T))</f>
        <v/>
      </c>
      <c r="P183" s="26" t="str">
        <f>IF(SUMIF(V_TAPPA!A:A,B183,V_TAPPA!P:P)=0,"",SUMIF(V_TAPPA!A:A,B183,V_TAPPA!P:P))</f>
        <v/>
      </c>
      <c r="Q183" s="26">
        <f>IF(SUMIF(VI_TAPPA!A:A,B183,VI_TAPPA!P:P)=0,"",SUMIF(VI_TAPPA!A:A,B183,VI_TAPPA!P:P))</f>
        <v>33</v>
      </c>
      <c r="R183" s="26">
        <f>IF(SUMIF(VII_TAPPA!A:A,B183,VII_TAPPA!P:P)=0,"",SUMIF(VII_TAPPA!A:A,B183,VII_TAPPA!P:P))</f>
        <v>35</v>
      </c>
      <c r="S183" s="26">
        <f>IF(SUMIF(VIII_TAPPA!A:A,B183,VIII_TAPPA!P:P)=0,"",SUMIF(VIII_TAPPA!A:A,B183,VIII_TAPPA!P:P))</f>
        <v>34</v>
      </c>
      <c r="T183" s="26">
        <f t="shared" si="43"/>
        <v>138</v>
      </c>
      <c r="U183" s="26">
        <f t="shared" si="35"/>
        <v>0</v>
      </c>
      <c r="V183" s="26">
        <f t="shared" si="36"/>
        <v>138</v>
      </c>
      <c r="W183" s="28" t="s">
        <v>2655</v>
      </c>
    </row>
    <row r="184" spans="1:24" outlineLevel="1" x14ac:dyDescent="0.2">
      <c r="A184" s="25">
        <f t="shared" si="40"/>
        <v>8</v>
      </c>
      <c r="B184" s="67" t="str">
        <f t="shared" si="41"/>
        <v>PUGLIA_VITO_M04</v>
      </c>
      <c r="C184" s="22" t="s">
        <v>396</v>
      </c>
      <c r="D184" s="23" t="s">
        <v>7</v>
      </c>
      <c r="E184" s="23" t="str">
        <f>VLOOKUP(D184,CAT!$E$2:$F$26,2)</f>
        <v>M04</v>
      </c>
      <c r="F184" s="23" t="s">
        <v>274</v>
      </c>
      <c r="G184" s="39" t="s">
        <v>275</v>
      </c>
      <c r="H184" s="24">
        <v>27652</v>
      </c>
      <c r="I184" s="22" t="s">
        <v>740</v>
      </c>
      <c r="J184" s="23" t="s">
        <v>1169</v>
      </c>
      <c r="K184" s="22">
        <f t="shared" si="42"/>
        <v>4</v>
      </c>
      <c r="L184" s="26" t="str">
        <f>IF(SUMIF(I_TAPPA!A:A,B184,I_TAPPA!P:P)=0,"",SUMIF(I_TAPPA!A:A,B184,I_TAPPA!P:P))</f>
        <v/>
      </c>
      <c r="M184" s="26">
        <f>IF(SUMIF(II_TAPPA!A:A,B184,II_TAPPA!P:P)=0,"",SUMIF(II_TAPPA!A:A,B184,II_TAPPA!P:P))</f>
        <v>32</v>
      </c>
      <c r="N184" s="26" t="str">
        <f>IF(SUMIF(III_TAPPA!A:A,B184,III_TAPPA!P:P)=0,"",SUMIF(III_TAPPA!A:A,B184,III_TAPPA!P:P))</f>
        <v/>
      </c>
      <c r="O184" s="26">
        <f>IF(SUMIF(IV_TAPPA!A:A,B184,IV_TAPPA!T:T)=0,"",SUMIF(IV_TAPPA!A:A,B184,IV_TAPPA!T:T))</f>
        <v>28</v>
      </c>
      <c r="P184" s="26" t="str">
        <f>IF(SUMIF(V_TAPPA!A:A,B184,V_TAPPA!P:P)=0,"",SUMIF(V_TAPPA!A:A,B184,V_TAPPA!P:P))</f>
        <v/>
      </c>
      <c r="Q184" s="26">
        <f>IF(SUMIF(VI_TAPPA!A:A,B184,VI_TAPPA!P:P)=0,"",SUMIF(VI_TAPPA!A:A,B184,VI_TAPPA!P:P))</f>
        <v>31</v>
      </c>
      <c r="R184" s="26">
        <f>IF(SUMIF(VII_TAPPA!A:A,B184,VII_TAPPA!P:P)=0,"",SUMIF(VII_TAPPA!A:A,B184,VII_TAPPA!P:P))</f>
        <v>33</v>
      </c>
      <c r="S184" s="26" t="str">
        <f>IF(SUMIF(VIII_TAPPA!A:A,B184,VIII_TAPPA!P:P)=0,"",SUMIF(VIII_TAPPA!A:A,B184,VIII_TAPPA!P:P))</f>
        <v/>
      </c>
      <c r="T184" s="26">
        <f t="shared" si="43"/>
        <v>124</v>
      </c>
      <c r="U184" s="26">
        <f t="shared" si="35"/>
        <v>0</v>
      </c>
      <c r="V184" s="26">
        <f t="shared" si="36"/>
        <v>124</v>
      </c>
      <c r="W184" s="28" t="s">
        <v>2655</v>
      </c>
    </row>
    <row r="185" spans="1:24" outlineLevel="1" x14ac:dyDescent="0.2">
      <c r="A185" s="25">
        <f t="shared" si="40"/>
        <v>9</v>
      </c>
      <c r="B185" s="67" t="str">
        <f t="shared" si="41"/>
        <v>PALAZZO_MARIO_M04</v>
      </c>
      <c r="C185" s="22" t="s">
        <v>392</v>
      </c>
      <c r="D185" s="23" t="s">
        <v>7</v>
      </c>
      <c r="E185" s="23" t="str">
        <f>VLOOKUP(D185,CAT!$E$2:$F$26,2)</f>
        <v>M04</v>
      </c>
      <c r="F185" s="23" t="s">
        <v>54</v>
      </c>
      <c r="G185" s="39" t="s">
        <v>55</v>
      </c>
      <c r="H185" s="24">
        <v>28252</v>
      </c>
      <c r="I185" s="22" t="s">
        <v>740</v>
      </c>
      <c r="J185" s="23" t="s">
        <v>1169</v>
      </c>
      <c r="K185" s="22">
        <f t="shared" si="42"/>
        <v>4</v>
      </c>
      <c r="L185" s="26">
        <f>IF(SUMIF(I_TAPPA!A:A,B185,I_TAPPA!P:P)=0,"",SUMIF(I_TAPPA!A:A,B185,I_TAPPA!P:P))</f>
        <v>34</v>
      </c>
      <c r="M185" s="26" t="str">
        <f>IF(SUMIF(II_TAPPA!A:A,B185,II_TAPPA!P:P)=0,"",SUMIF(II_TAPPA!A:A,B185,II_TAPPA!P:P))</f>
        <v/>
      </c>
      <c r="N185" s="26" t="str">
        <f>IF(SUMIF(III_TAPPA!A:A,B185,III_TAPPA!P:P)=0,"",SUMIF(III_TAPPA!A:A,B185,III_TAPPA!P:P))</f>
        <v/>
      </c>
      <c r="O185" s="26" t="str">
        <f>IF(SUMIF(IV_TAPPA!A:A,B185,IV_TAPPA!T:T)=0,"",SUMIF(IV_TAPPA!A:A,B185,IV_TAPPA!T:T))</f>
        <v/>
      </c>
      <c r="P185" s="26" t="str">
        <f>IF(SUMIF(V_TAPPA!A:A,B185,V_TAPPA!P:P)=0,"",SUMIF(V_TAPPA!A:A,B185,V_TAPPA!P:P))</f>
        <v/>
      </c>
      <c r="Q185" s="26">
        <f>IF(SUMIF(VI_TAPPA!A:A,B185,VI_TAPPA!P:P)=0,"",SUMIF(VI_TAPPA!A:A,B185,VI_TAPPA!P:P))</f>
        <v>29</v>
      </c>
      <c r="R185" s="26">
        <f>IF(SUMIF(VII_TAPPA!A:A,B185,VII_TAPPA!P:P)=0,"",SUMIF(VII_TAPPA!A:A,B185,VII_TAPPA!P:P))</f>
        <v>31</v>
      </c>
      <c r="S185" s="26">
        <f>IF(SUMIF(VIII_TAPPA!A:A,B185,VIII_TAPPA!P:P)=0,"",SUMIF(VIII_TAPPA!A:A,B185,VIII_TAPPA!P:P))</f>
        <v>29</v>
      </c>
      <c r="T185" s="26">
        <f t="shared" si="43"/>
        <v>123</v>
      </c>
      <c r="U185" s="26">
        <f t="shared" si="35"/>
        <v>0</v>
      </c>
      <c r="V185" s="26">
        <f t="shared" si="36"/>
        <v>123</v>
      </c>
      <c r="W185" s="28" t="s">
        <v>2655</v>
      </c>
    </row>
    <row r="186" spans="1:24" outlineLevel="1" x14ac:dyDescent="0.2">
      <c r="A186" s="25">
        <f t="shared" si="40"/>
        <v>10</v>
      </c>
      <c r="B186" s="67" t="str">
        <f t="shared" si="41"/>
        <v>SPITALETTA_SERAFINO_M04</v>
      </c>
      <c r="C186" s="22" t="s">
        <v>408</v>
      </c>
      <c r="D186" s="23" t="s">
        <v>7</v>
      </c>
      <c r="E186" s="23" t="str">
        <f>VLOOKUP(D186,CAT!$E$2:$F$26,2)</f>
        <v>M04</v>
      </c>
      <c r="F186" s="23" t="s">
        <v>65</v>
      </c>
      <c r="G186" s="39" t="s">
        <v>66</v>
      </c>
      <c r="H186" s="24">
        <v>28101</v>
      </c>
      <c r="I186" s="22" t="s">
        <v>740</v>
      </c>
      <c r="J186" s="23" t="s">
        <v>1169</v>
      </c>
      <c r="K186" s="22">
        <f t="shared" si="42"/>
        <v>4</v>
      </c>
      <c r="L186" s="26" t="str">
        <f>IF(SUMIF(I_TAPPA!A:A,B186,I_TAPPA!P:P)=0,"",SUMIF(I_TAPPA!A:A,B186,I_TAPPA!P:P))</f>
        <v/>
      </c>
      <c r="M186" s="26">
        <f>IF(SUMIF(II_TAPPA!A:A,B186,II_TAPPA!P:P)=0,"",SUMIF(II_TAPPA!A:A,B186,II_TAPPA!P:P))</f>
        <v>20</v>
      </c>
      <c r="N186" s="26" t="str">
        <f>IF(SUMIF(III_TAPPA!A:A,B186,III_TAPPA!P:P)=0,"",SUMIF(III_TAPPA!A:A,B186,III_TAPPA!P:P))</f>
        <v/>
      </c>
      <c r="O186" s="26">
        <f>IF(SUMIF(IV_TAPPA!A:A,B186,IV_TAPPA!T:T)=0,"",SUMIF(IV_TAPPA!A:A,B186,IV_TAPPA!T:T))</f>
        <v>31</v>
      </c>
      <c r="P186" s="26" t="str">
        <f>IF(SUMIF(V_TAPPA!A:A,B186,V_TAPPA!P:P)=0,"",SUMIF(V_TAPPA!A:A,B186,V_TAPPA!P:P))</f>
        <v/>
      </c>
      <c r="Q186" s="26">
        <f>IF(SUMIF(VI_TAPPA!A:A,B186,VI_TAPPA!P:P)=0,"",SUMIF(VI_TAPPA!A:A,B186,VI_TAPPA!P:P))</f>
        <v>32</v>
      </c>
      <c r="R186" s="26">
        <f>IF(SUMIF(VII_TAPPA!A:A,B186,VII_TAPPA!P:P)=0,"",SUMIF(VII_TAPPA!A:A,B186,VII_TAPPA!P:P))</f>
        <v>34</v>
      </c>
      <c r="S186" s="26" t="str">
        <f>IF(SUMIF(VIII_TAPPA!A:A,B186,VIII_TAPPA!P:P)=0,"",SUMIF(VIII_TAPPA!A:A,B186,VIII_TAPPA!P:P))</f>
        <v/>
      </c>
      <c r="T186" s="26">
        <f t="shared" si="43"/>
        <v>117</v>
      </c>
      <c r="U186" s="26">
        <f t="shared" si="35"/>
        <v>0</v>
      </c>
      <c r="V186" s="26">
        <f t="shared" si="36"/>
        <v>117</v>
      </c>
      <c r="W186" s="28" t="s">
        <v>2655</v>
      </c>
    </row>
    <row r="187" spans="1:24" outlineLevel="1" x14ac:dyDescent="0.2">
      <c r="A187" s="25">
        <f t="shared" si="40"/>
        <v>11</v>
      </c>
      <c r="B187" s="67" t="str">
        <f t="shared" si="41"/>
        <v>MIGNOGNA_SILVANO_M04</v>
      </c>
      <c r="C187" s="22" t="s">
        <v>836</v>
      </c>
      <c r="D187" s="23" t="s">
        <v>7</v>
      </c>
      <c r="E187" s="23" t="str">
        <f>VLOOKUP(D187,CAT!$E$2:$F$26,2)</f>
        <v>M04</v>
      </c>
      <c r="F187" s="23" t="s">
        <v>314</v>
      </c>
      <c r="G187" s="39" t="s">
        <v>720</v>
      </c>
      <c r="H187" s="24">
        <v>27826</v>
      </c>
      <c r="I187" s="22" t="s">
        <v>901</v>
      </c>
      <c r="J187" s="23" t="s">
        <v>953</v>
      </c>
      <c r="K187" s="22">
        <f t="shared" si="42"/>
        <v>2</v>
      </c>
      <c r="L187" s="26" t="str">
        <f>IF(SUMIF(I_TAPPA!A:A,B187,I_TAPPA!P:P)=0,"",SUMIF(I_TAPPA!A:A,B187,I_TAPPA!P:P))</f>
        <v/>
      </c>
      <c r="M187" s="26" t="str">
        <f>IF(SUMIF(II_TAPPA!A:A,B187,II_TAPPA!P:P)=0,"",SUMIF(II_TAPPA!A:A,B187,II_TAPPA!P:P))</f>
        <v/>
      </c>
      <c r="N187" s="26">
        <f>IF(SUMIF(III_TAPPA!A:A,B187,III_TAPPA!P:P)=0,"",SUMIF(III_TAPPA!A:A,B187,III_TAPPA!P:P))</f>
        <v>45</v>
      </c>
      <c r="O187" s="26">
        <f>IF(SUMIF(IV_TAPPA!A:A,B187,IV_TAPPA!T:T)=0,"",SUMIF(IV_TAPPA!A:A,B187,IV_TAPPA!T:T))</f>
        <v>45</v>
      </c>
      <c r="P187" s="26" t="str">
        <f>IF(SUMIF(V_TAPPA!A:A,B187,V_TAPPA!P:P)=0,"",SUMIF(V_TAPPA!A:A,B187,V_TAPPA!P:P))</f>
        <v/>
      </c>
      <c r="Q187" s="26" t="str">
        <f>IF(SUMIF(VI_TAPPA!A:A,B187,VI_TAPPA!P:P)=0,"",SUMIF(VI_TAPPA!A:A,B187,VI_TAPPA!P:P))</f>
        <v/>
      </c>
      <c r="R187" s="26" t="str">
        <f>IF(SUMIF(VII_TAPPA!A:A,B187,VII_TAPPA!P:P)=0,"",SUMIF(VII_TAPPA!A:A,B187,VII_TAPPA!P:P))</f>
        <v/>
      </c>
      <c r="S187" s="26" t="str">
        <f>IF(SUMIF(VIII_TAPPA!A:A,B187,VIII_TAPPA!P:P)=0,"",SUMIF(VIII_TAPPA!A:A,B187,VIII_TAPPA!P:P))</f>
        <v/>
      </c>
      <c r="T187" s="26">
        <f t="shared" si="43"/>
        <v>90</v>
      </c>
      <c r="U187" s="26">
        <f t="shared" si="35"/>
        <v>0</v>
      </c>
      <c r="V187" s="26">
        <f t="shared" si="36"/>
        <v>90</v>
      </c>
      <c r="W187" s="28" t="s">
        <v>2655</v>
      </c>
    </row>
    <row r="188" spans="1:24" outlineLevel="1" x14ac:dyDescent="0.2">
      <c r="A188" s="25">
        <f t="shared" si="40"/>
        <v>12</v>
      </c>
      <c r="B188" s="67" t="str">
        <f t="shared" si="41"/>
        <v>TISI_DOMENICO_M04</v>
      </c>
      <c r="C188" s="22" t="s">
        <v>878</v>
      </c>
      <c r="D188" s="23" t="s">
        <v>7</v>
      </c>
      <c r="E188" s="23" t="str">
        <f>VLOOKUP(D188,CAT!$E$2:$F$26,2)</f>
        <v>M04</v>
      </c>
      <c r="F188" s="23" t="s">
        <v>315</v>
      </c>
      <c r="G188" s="39" t="s">
        <v>28</v>
      </c>
      <c r="H188" s="24">
        <v>28297</v>
      </c>
      <c r="I188" s="22" t="s">
        <v>879</v>
      </c>
      <c r="J188" s="23" t="s">
        <v>189</v>
      </c>
      <c r="K188" s="22">
        <f t="shared" si="42"/>
        <v>3</v>
      </c>
      <c r="L188" s="26" t="str">
        <f>IF(SUMIF(I_TAPPA!A:A,B188,I_TAPPA!P:P)=0,"",SUMIF(I_TAPPA!A:A,B188,I_TAPPA!P:P))</f>
        <v/>
      </c>
      <c r="M188" s="26">
        <f>IF(SUMIF(II_TAPPA!A:A,B188,II_TAPPA!P:P)=0,"",SUMIF(II_TAPPA!A:A,B188,II_TAPPA!P:P))</f>
        <v>25</v>
      </c>
      <c r="N188" s="26">
        <f>IF(SUMIF(III_TAPPA!A:A,B188,III_TAPPA!P:P)=0,"",SUMIF(III_TAPPA!A:A,B188,III_TAPPA!P:P))</f>
        <v>32</v>
      </c>
      <c r="O188" s="26">
        <f>IF(SUMIF(IV_TAPPA!A:A,B188,IV_TAPPA!T:T)=0,"",SUMIF(IV_TAPPA!A:A,B188,IV_TAPPA!T:T))</f>
        <v>25</v>
      </c>
      <c r="P188" s="26" t="str">
        <f>IF(SUMIF(V_TAPPA!A:A,B188,V_TAPPA!P:P)=0,"",SUMIF(V_TAPPA!A:A,B188,V_TAPPA!P:P))</f>
        <v/>
      </c>
      <c r="Q188" s="26" t="str">
        <f>IF(SUMIF(VI_TAPPA!A:A,B188,VI_TAPPA!P:P)=0,"",SUMIF(VI_TAPPA!A:A,B188,VI_TAPPA!P:P))</f>
        <v/>
      </c>
      <c r="R188" s="26" t="str">
        <f>IF(SUMIF(VII_TAPPA!A:A,B188,VII_TAPPA!P:P)=0,"",SUMIF(VII_TAPPA!A:A,B188,VII_TAPPA!P:P))</f>
        <v/>
      </c>
      <c r="S188" s="26" t="str">
        <f>IF(SUMIF(VIII_TAPPA!A:A,B188,VIII_TAPPA!P:P)=0,"",SUMIF(VIII_TAPPA!A:A,B188,VIII_TAPPA!P:P))</f>
        <v/>
      </c>
      <c r="T188" s="26">
        <f t="shared" si="43"/>
        <v>82</v>
      </c>
      <c r="U188" s="26">
        <f t="shared" si="35"/>
        <v>0</v>
      </c>
      <c r="V188" s="26">
        <f t="shared" si="36"/>
        <v>82</v>
      </c>
      <c r="W188" s="28" t="s">
        <v>2655</v>
      </c>
    </row>
    <row r="189" spans="1:24" outlineLevel="1" x14ac:dyDescent="0.2">
      <c r="A189" s="25">
        <f t="shared" si="40"/>
        <v>13</v>
      </c>
      <c r="B189" s="67" t="str">
        <f t="shared" si="41"/>
        <v>CAPPUCCIO_MILANINO_M04</v>
      </c>
      <c r="C189" s="22" t="s">
        <v>772</v>
      </c>
      <c r="D189" s="23" t="s">
        <v>7</v>
      </c>
      <c r="E189" s="23" t="str">
        <f>VLOOKUP(D189,CAT!$E$2:$F$26,2)</f>
        <v>M04</v>
      </c>
      <c r="F189" s="23" t="s">
        <v>773</v>
      </c>
      <c r="G189" s="39" t="s">
        <v>774</v>
      </c>
      <c r="H189" s="24">
        <v>27742</v>
      </c>
      <c r="I189" s="22" t="s">
        <v>821</v>
      </c>
      <c r="J189" s="23" t="s">
        <v>1194</v>
      </c>
      <c r="K189" s="22">
        <f t="shared" si="42"/>
        <v>2</v>
      </c>
      <c r="L189" s="26" t="str">
        <f>IF(SUMIF(I_TAPPA!A:A,B189,I_TAPPA!P:P)=0,"",SUMIF(I_TAPPA!A:A,B189,I_TAPPA!P:P))</f>
        <v/>
      </c>
      <c r="M189" s="26">
        <f>IF(SUMIF(II_TAPPA!A:A,B189,II_TAPPA!P:P)=0,"",SUMIF(II_TAPPA!A:A,B189,II_TAPPA!P:P))</f>
        <v>39</v>
      </c>
      <c r="N189" s="26" t="str">
        <f>IF(SUMIF(III_TAPPA!A:A,B189,III_TAPPA!P:P)=0,"",SUMIF(III_TAPPA!A:A,B189,III_TAPPA!P:P))</f>
        <v/>
      </c>
      <c r="O189" s="26">
        <f>IF(SUMIF(IV_TAPPA!A:A,B189,IV_TAPPA!T:T)=0,"",SUMIF(IV_TAPPA!A:A,B189,IV_TAPPA!T:T))</f>
        <v>34</v>
      </c>
      <c r="P189" s="26" t="str">
        <f>IF(SUMIF(V_TAPPA!A:A,B189,V_TAPPA!P:P)=0,"",SUMIF(V_TAPPA!A:A,B189,V_TAPPA!P:P))</f>
        <v/>
      </c>
      <c r="Q189" s="26" t="str">
        <f>IF(SUMIF(VI_TAPPA!A:A,B189,VI_TAPPA!P:P)=0,"",SUMIF(VI_TAPPA!A:A,B189,VI_TAPPA!P:P))</f>
        <v/>
      </c>
      <c r="R189" s="26" t="str">
        <f>IF(SUMIF(VII_TAPPA!A:A,B189,VII_TAPPA!P:P)=0,"",SUMIF(VII_TAPPA!A:A,B189,VII_TAPPA!P:P))</f>
        <v/>
      </c>
      <c r="S189" s="26" t="str">
        <f>IF(SUMIF(VIII_TAPPA!A:A,B189,VIII_TAPPA!P:P)=0,"",SUMIF(VIII_TAPPA!A:A,B189,VIII_TAPPA!P:P))</f>
        <v/>
      </c>
      <c r="T189" s="26">
        <f t="shared" si="43"/>
        <v>73</v>
      </c>
      <c r="U189" s="26">
        <f t="shared" si="35"/>
        <v>0</v>
      </c>
      <c r="V189" s="26">
        <f t="shared" si="36"/>
        <v>73</v>
      </c>
      <c r="W189" s="28" t="s">
        <v>2655</v>
      </c>
    </row>
    <row r="190" spans="1:24" outlineLevel="1" x14ac:dyDescent="0.2">
      <c r="A190" s="25">
        <f t="shared" si="40"/>
        <v>14</v>
      </c>
      <c r="B190" s="67" t="str">
        <f t="shared" si="41"/>
        <v>MARCHESCIANO_DOMENICO_M04</v>
      </c>
      <c r="C190" s="22" t="s">
        <v>1425</v>
      </c>
      <c r="D190" s="23" t="s">
        <v>7</v>
      </c>
      <c r="E190" s="23" t="str">
        <f>VLOOKUP(D190,CAT!$E$2:$F$26,2)</f>
        <v>M04</v>
      </c>
      <c r="F190" s="23" t="s">
        <v>1424</v>
      </c>
      <c r="G190" s="39" t="s">
        <v>28</v>
      </c>
      <c r="H190" s="24"/>
      <c r="I190" s="22" t="s">
        <v>901</v>
      </c>
      <c r="J190" s="23" t="s">
        <v>953</v>
      </c>
      <c r="K190" s="22">
        <f t="shared" si="42"/>
        <v>2</v>
      </c>
      <c r="L190" s="26" t="str">
        <f>IF(SUMIF(I_TAPPA!A:A,B190,I_TAPPA!P:P)=0,"",SUMIF(I_TAPPA!A:A,B190,I_TAPPA!P:P))</f>
        <v/>
      </c>
      <c r="M190" s="26" t="str">
        <f>IF(SUMIF(II_TAPPA!A:A,B190,II_TAPPA!P:P)=0,"",SUMIF(II_TAPPA!A:A,B190,II_TAPPA!P:P))</f>
        <v/>
      </c>
      <c r="N190" s="26">
        <f>IF(SUMIF(III_TAPPA!A:A,B190,III_TAPPA!P:P)=0,"",SUMIF(III_TAPPA!A:A,B190,III_TAPPA!P:P))</f>
        <v>34</v>
      </c>
      <c r="O190" s="26" t="str">
        <f>IF(SUMIF(IV_TAPPA!A:A,B190,IV_TAPPA!T:T)=0,"",SUMIF(IV_TAPPA!A:A,B190,IV_TAPPA!T:T))</f>
        <v/>
      </c>
      <c r="P190" s="26" t="str">
        <f>IF(SUMIF(V_TAPPA!A:A,B190,V_TAPPA!P:P)=0,"",SUMIF(V_TAPPA!A:A,B190,V_TAPPA!P:P))</f>
        <v/>
      </c>
      <c r="Q190" s="26">
        <f>IF(SUMIF(VI_TAPPA!A:A,B190,VI_TAPPA!P:P)=0,"",SUMIF(VI_TAPPA!A:A,B190,VI_TAPPA!P:P))</f>
        <v>34</v>
      </c>
      <c r="R190" s="26" t="str">
        <f>IF(SUMIF(VII_TAPPA!A:A,B190,VII_TAPPA!P:P)=0,"",SUMIF(VII_TAPPA!A:A,B190,VII_TAPPA!P:P))</f>
        <v/>
      </c>
      <c r="S190" s="26" t="str">
        <f>IF(SUMIF(VIII_TAPPA!A:A,B190,VIII_TAPPA!P:P)=0,"",SUMIF(VIII_TAPPA!A:A,B190,VIII_TAPPA!P:P))</f>
        <v/>
      </c>
      <c r="T190" s="26">
        <f t="shared" si="43"/>
        <v>68</v>
      </c>
      <c r="U190" s="26">
        <f t="shared" si="35"/>
        <v>0</v>
      </c>
      <c r="V190" s="26">
        <f t="shared" si="36"/>
        <v>68</v>
      </c>
      <c r="W190" s="28" t="s">
        <v>2655</v>
      </c>
    </row>
    <row r="191" spans="1:24" outlineLevel="1" x14ac:dyDescent="0.2">
      <c r="A191" s="25">
        <f t="shared" si="40"/>
        <v>15</v>
      </c>
      <c r="B191" s="67" t="str">
        <f t="shared" si="41"/>
        <v>GISMONDI_SALVATORE_M04</v>
      </c>
      <c r="C191" s="22" t="s">
        <v>595</v>
      </c>
      <c r="D191" s="23" t="s">
        <v>7</v>
      </c>
      <c r="E191" s="23" t="str">
        <f>VLOOKUP(D191,CAT!$E$2:$F$26,2)</f>
        <v>M04</v>
      </c>
      <c r="F191" s="23" t="s">
        <v>596</v>
      </c>
      <c r="G191" s="39" t="s">
        <v>140</v>
      </c>
      <c r="H191" s="24">
        <v>28634</v>
      </c>
      <c r="I191" s="22" t="s">
        <v>821</v>
      </c>
      <c r="J191" s="23" t="s">
        <v>1194</v>
      </c>
      <c r="K191" s="22">
        <f t="shared" si="42"/>
        <v>2</v>
      </c>
      <c r="L191" s="26" t="str">
        <f>IF(SUMIF(I_TAPPA!A:A,B191,I_TAPPA!P:P)=0,"",SUMIF(I_TAPPA!A:A,B191,I_TAPPA!P:P))</f>
        <v/>
      </c>
      <c r="M191" s="26" t="str">
        <f>IF(SUMIF(II_TAPPA!A:A,B191,II_TAPPA!P:P)=0,"",SUMIF(II_TAPPA!A:A,B191,II_TAPPA!P:P))</f>
        <v/>
      </c>
      <c r="N191" s="26">
        <f>IF(SUMIF(III_TAPPA!A:A,B191,III_TAPPA!P:P)=0,"",SUMIF(III_TAPPA!A:A,B191,III_TAPPA!P:P))</f>
        <v>29</v>
      </c>
      <c r="O191" s="26" t="str">
        <f>IF(SUMIF(IV_TAPPA!A:A,B191,IV_TAPPA!T:T)=0,"",SUMIF(IV_TAPPA!A:A,B191,IV_TAPPA!T:T))</f>
        <v/>
      </c>
      <c r="P191" s="26">
        <f>IF(SUMIF(V_TAPPA!A:A,B191,V_TAPPA!P:P)=0,"",SUMIF(V_TAPPA!A:A,B191,V_TAPPA!P:P))</f>
        <v>34</v>
      </c>
      <c r="Q191" s="26" t="str">
        <f>IF(SUMIF(VI_TAPPA!A:A,B191,VI_TAPPA!P:P)=0,"",SUMIF(VI_TAPPA!A:A,B191,VI_TAPPA!P:P))</f>
        <v/>
      </c>
      <c r="R191" s="26" t="str">
        <f>IF(SUMIF(VII_TAPPA!A:A,B191,VII_TAPPA!P:P)=0,"",SUMIF(VII_TAPPA!A:A,B191,VII_TAPPA!P:P))</f>
        <v/>
      </c>
      <c r="S191" s="26" t="str">
        <f>IF(SUMIF(VIII_TAPPA!A:A,B191,VIII_TAPPA!P:P)=0,"",SUMIF(VIII_TAPPA!A:A,B191,VIII_TAPPA!P:P))</f>
        <v/>
      </c>
      <c r="T191" s="26">
        <f t="shared" si="43"/>
        <v>63</v>
      </c>
      <c r="U191" s="26">
        <f t="shared" si="35"/>
        <v>0</v>
      </c>
      <c r="V191" s="26">
        <f t="shared" si="36"/>
        <v>63</v>
      </c>
      <c r="W191" s="28" t="s">
        <v>2655</v>
      </c>
    </row>
    <row r="192" spans="1:24" outlineLevel="1" x14ac:dyDescent="0.2">
      <c r="A192" s="25">
        <f t="shared" si="40"/>
        <v>16</v>
      </c>
      <c r="B192" s="67" t="str">
        <f t="shared" si="41"/>
        <v>MANNATO_ROCCO_M04</v>
      </c>
      <c r="C192" s="22" t="s">
        <v>621</v>
      </c>
      <c r="D192" s="23" t="s">
        <v>7</v>
      </c>
      <c r="E192" s="23" t="str">
        <f>VLOOKUP(D192,CAT!$E$2:$F$26,2)</f>
        <v>M04</v>
      </c>
      <c r="F192" s="23" t="s">
        <v>346</v>
      </c>
      <c r="G192" s="39" t="s">
        <v>347</v>
      </c>
      <c r="H192" s="24">
        <v>28608</v>
      </c>
      <c r="I192" s="22" t="s">
        <v>821</v>
      </c>
      <c r="J192" s="23" t="s">
        <v>1194</v>
      </c>
      <c r="K192" s="22">
        <f t="shared" si="42"/>
        <v>2</v>
      </c>
      <c r="L192" s="26" t="str">
        <f>IF(SUMIF(I_TAPPA!A:A,B192,I_TAPPA!P:P)=0,"",SUMIF(I_TAPPA!A:A,B192,I_TAPPA!P:P))</f>
        <v/>
      </c>
      <c r="M192" s="26" t="str">
        <f>IF(SUMIF(II_TAPPA!A:A,B192,II_TAPPA!P:P)=0,"",SUMIF(II_TAPPA!A:A,B192,II_TAPPA!P:P))</f>
        <v/>
      </c>
      <c r="N192" s="26" t="str">
        <f>IF(SUMIF(III_TAPPA!A:A,B192,III_TAPPA!P:P)=0,"",SUMIF(III_TAPPA!A:A,B192,III_TAPPA!P:P))</f>
        <v/>
      </c>
      <c r="O192" s="26">
        <f>IF(SUMIF(IV_TAPPA!A:A,B192,IV_TAPPA!T:T)=0,"",SUMIF(IV_TAPPA!A:A,B192,IV_TAPPA!T:T))</f>
        <v>26</v>
      </c>
      <c r="P192" s="26">
        <f>IF(SUMIF(V_TAPPA!A:A,B192,V_TAPPA!P:P)=0,"",SUMIF(V_TAPPA!A:A,B192,V_TAPPA!P:P))</f>
        <v>35</v>
      </c>
      <c r="Q192" s="26" t="str">
        <f>IF(SUMIF(VI_TAPPA!A:A,B192,VI_TAPPA!P:P)=0,"",SUMIF(VI_TAPPA!A:A,B192,VI_TAPPA!P:P))</f>
        <v/>
      </c>
      <c r="R192" s="26" t="str">
        <f>IF(SUMIF(VII_TAPPA!A:A,B192,VII_TAPPA!P:P)=0,"",SUMIF(VII_TAPPA!A:A,B192,VII_TAPPA!P:P))</f>
        <v/>
      </c>
      <c r="S192" s="26" t="str">
        <f>IF(SUMIF(VIII_TAPPA!A:A,B192,VIII_TAPPA!P:P)=0,"",SUMIF(VIII_TAPPA!A:A,B192,VIII_TAPPA!P:P))</f>
        <v/>
      </c>
      <c r="T192" s="26">
        <f t="shared" si="43"/>
        <v>61</v>
      </c>
      <c r="U192" s="26">
        <f t="shared" si="35"/>
        <v>0</v>
      </c>
      <c r="V192" s="26">
        <f t="shared" si="36"/>
        <v>61</v>
      </c>
      <c r="W192" s="28" t="s">
        <v>2655</v>
      </c>
    </row>
    <row r="193" spans="1:23" outlineLevel="1" x14ac:dyDescent="0.2">
      <c r="A193" s="25">
        <f t="shared" si="40"/>
        <v>17</v>
      </c>
      <c r="B193" s="67" t="str">
        <f t="shared" si="41"/>
        <v>PASTORE_SALVATORE_M04</v>
      </c>
      <c r="C193" s="22" t="s">
        <v>1183</v>
      </c>
      <c r="D193" s="23" t="s">
        <v>7</v>
      </c>
      <c r="E193" s="23" t="str">
        <f>VLOOKUP(D193,CAT!$E$2:$F$26,2)</f>
        <v>M04</v>
      </c>
      <c r="F193" s="23" t="s">
        <v>335</v>
      </c>
      <c r="G193" s="39" t="s">
        <v>140</v>
      </c>
      <c r="H193" s="24">
        <v>28035</v>
      </c>
      <c r="I193" s="22" t="s">
        <v>952</v>
      </c>
      <c r="J193" s="23" t="s">
        <v>1168</v>
      </c>
      <c r="K193" s="22">
        <f t="shared" si="42"/>
        <v>2</v>
      </c>
      <c r="L193" s="26" t="str">
        <f>IF(SUMIF(I_TAPPA!A:A,B193,I_TAPPA!P:P)=0,"",SUMIF(I_TAPPA!A:A,B193,I_TAPPA!P:P))</f>
        <v/>
      </c>
      <c r="M193" s="26">
        <f>IF(SUMIF(II_TAPPA!A:A,B193,II_TAPPA!P:P)=0,"",SUMIF(II_TAPPA!A:A,B193,II_TAPPA!P:P))</f>
        <v>31</v>
      </c>
      <c r="N193" s="26" t="str">
        <f>IF(SUMIF(III_TAPPA!A:A,B193,III_TAPPA!P:P)=0,"",SUMIF(III_TAPPA!A:A,B193,III_TAPPA!P:P))</f>
        <v/>
      </c>
      <c r="O193" s="26">
        <f>IF(SUMIF(IV_TAPPA!A:A,B193,IV_TAPPA!T:T)=0,"",SUMIF(IV_TAPPA!A:A,B193,IV_TAPPA!T:T))</f>
        <v>30</v>
      </c>
      <c r="P193" s="26" t="str">
        <f>IF(SUMIF(V_TAPPA!A:A,B193,V_TAPPA!P:P)=0,"",SUMIF(V_TAPPA!A:A,B193,V_TAPPA!P:P))</f>
        <v/>
      </c>
      <c r="Q193" s="26" t="str">
        <f>IF(SUMIF(VI_TAPPA!A:A,B193,VI_TAPPA!P:P)=0,"",SUMIF(VI_TAPPA!A:A,B193,VI_TAPPA!P:P))</f>
        <v/>
      </c>
      <c r="R193" s="26" t="str">
        <f>IF(SUMIF(VII_TAPPA!A:A,B193,VII_TAPPA!P:P)=0,"",SUMIF(VII_TAPPA!A:A,B193,VII_TAPPA!P:P))</f>
        <v/>
      </c>
      <c r="S193" s="26" t="str">
        <f>IF(SUMIF(VIII_TAPPA!A:A,B193,VIII_TAPPA!P:P)=0,"",SUMIF(VIII_TAPPA!A:A,B193,VIII_TAPPA!P:P))</f>
        <v/>
      </c>
      <c r="T193" s="26">
        <f t="shared" si="43"/>
        <v>61</v>
      </c>
      <c r="U193" s="26">
        <f t="shared" si="35"/>
        <v>0</v>
      </c>
      <c r="V193" s="26">
        <f t="shared" si="36"/>
        <v>61</v>
      </c>
      <c r="W193" s="28" t="s">
        <v>2655</v>
      </c>
    </row>
    <row r="194" spans="1:23" outlineLevel="1" x14ac:dyDescent="0.2">
      <c r="A194" s="25">
        <f t="shared" si="40"/>
        <v>18</v>
      </c>
      <c r="B194" s="67" t="str">
        <f t="shared" si="41"/>
        <v>MOFFA_MAURIZIO_M04</v>
      </c>
      <c r="C194" s="22" t="s">
        <v>838</v>
      </c>
      <c r="D194" s="23" t="s">
        <v>7</v>
      </c>
      <c r="E194" s="23" t="str">
        <f>VLOOKUP(D194,CAT!$E$2:$F$26,2)</f>
        <v>M04</v>
      </c>
      <c r="F194" s="23" t="s">
        <v>508</v>
      </c>
      <c r="G194" s="39" t="s">
        <v>112</v>
      </c>
      <c r="H194" s="24">
        <v>27922</v>
      </c>
      <c r="I194" s="22" t="s">
        <v>901</v>
      </c>
      <c r="J194" s="23" t="s">
        <v>953</v>
      </c>
      <c r="K194" s="22">
        <f t="shared" si="42"/>
        <v>2</v>
      </c>
      <c r="L194" s="26" t="str">
        <f>IF(SUMIF(I_TAPPA!A:A,B194,I_TAPPA!P:P)=0,"",SUMIF(I_TAPPA!A:A,B194,I_TAPPA!P:P))</f>
        <v/>
      </c>
      <c r="M194" s="26">
        <f>IF(SUMIF(II_TAPPA!A:A,B194,II_TAPPA!P:P)=0,"",SUMIF(II_TAPPA!A:A,B194,II_TAPPA!P:P))</f>
        <v>29</v>
      </c>
      <c r="N194" s="26" t="str">
        <f>IF(SUMIF(III_TAPPA!A:A,B194,III_TAPPA!P:P)=0,"",SUMIF(III_TAPPA!A:A,B194,III_TAPPA!P:P))</f>
        <v/>
      </c>
      <c r="O194" s="26">
        <f>IF(SUMIF(IV_TAPPA!A:A,B194,IV_TAPPA!T:T)=0,"",SUMIF(IV_TAPPA!A:A,B194,IV_TAPPA!T:T))</f>
        <v>27</v>
      </c>
      <c r="P194" s="26" t="str">
        <f>IF(SUMIF(V_TAPPA!A:A,B194,V_TAPPA!P:P)=0,"",SUMIF(V_TAPPA!A:A,B194,V_TAPPA!P:P))</f>
        <v/>
      </c>
      <c r="Q194" s="26" t="str">
        <f>IF(SUMIF(VI_TAPPA!A:A,B194,VI_TAPPA!P:P)=0,"",SUMIF(VI_TAPPA!A:A,B194,VI_TAPPA!P:P))</f>
        <v/>
      </c>
      <c r="R194" s="26" t="str">
        <f>IF(SUMIF(VII_TAPPA!A:A,B194,VII_TAPPA!P:P)=0,"",SUMIF(VII_TAPPA!A:A,B194,VII_TAPPA!P:P))</f>
        <v/>
      </c>
      <c r="S194" s="26" t="str">
        <f>IF(SUMIF(VIII_TAPPA!A:A,B194,VIII_TAPPA!P:P)=0,"",SUMIF(VIII_TAPPA!A:A,B194,VIII_TAPPA!P:P))</f>
        <v/>
      </c>
      <c r="T194" s="26">
        <f t="shared" si="43"/>
        <v>56</v>
      </c>
      <c r="U194" s="26">
        <f t="shared" si="35"/>
        <v>0</v>
      </c>
      <c r="V194" s="26">
        <f t="shared" si="36"/>
        <v>56</v>
      </c>
      <c r="W194" s="28" t="s">
        <v>2655</v>
      </c>
    </row>
    <row r="195" spans="1:23" outlineLevel="1" x14ac:dyDescent="0.2">
      <c r="A195" s="25">
        <f t="shared" si="40"/>
        <v>19</v>
      </c>
      <c r="B195" s="67" t="str">
        <f t="shared" si="41"/>
        <v>ZUPPA_FRANCO_M04</v>
      </c>
      <c r="C195" s="22" t="s">
        <v>767</v>
      </c>
      <c r="D195" s="23" t="s">
        <v>7</v>
      </c>
      <c r="E195" s="23" t="str">
        <f>VLOOKUP(D195,CAT!$E$2:$F$26,2)</f>
        <v>M04</v>
      </c>
      <c r="F195" s="23" t="s">
        <v>421</v>
      </c>
      <c r="G195" s="39" t="s">
        <v>24</v>
      </c>
      <c r="H195" s="24">
        <v>27888</v>
      </c>
      <c r="I195" s="22" t="s">
        <v>740</v>
      </c>
      <c r="J195" s="23" t="s">
        <v>1169</v>
      </c>
      <c r="K195" s="22">
        <f t="shared" si="42"/>
        <v>2</v>
      </c>
      <c r="L195" s="26" t="str">
        <f>IF(SUMIF(I_TAPPA!A:A,B195,I_TAPPA!P:P)=0,"",SUMIF(I_TAPPA!A:A,B195,I_TAPPA!P:P))</f>
        <v/>
      </c>
      <c r="M195" s="26" t="str">
        <f>IF(SUMIF(II_TAPPA!A:A,B195,II_TAPPA!P:P)=0,"",SUMIF(II_TAPPA!A:A,B195,II_TAPPA!P:P))</f>
        <v/>
      </c>
      <c r="N195" s="26" t="str">
        <f>IF(SUMIF(III_TAPPA!A:A,B195,III_TAPPA!P:P)=0,"",SUMIF(III_TAPPA!A:A,B195,III_TAPPA!P:P))</f>
        <v/>
      </c>
      <c r="O195" s="26" t="str">
        <f>IF(SUMIF(IV_TAPPA!A:A,B195,IV_TAPPA!T:T)=0,"",SUMIF(IV_TAPPA!A:A,B195,IV_TAPPA!T:T))</f>
        <v/>
      </c>
      <c r="P195" s="26" t="str">
        <f>IF(SUMIF(V_TAPPA!A:A,B195,V_TAPPA!P:P)=0,"",SUMIF(V_TAPPA!A:A,B195,V_TAPPA!P:P))</f>
        <v/>
      </c>
      <c r="Q195" s="26" t="str">
        <f>IF(SUMIF(VI_TAPPA!A:A,B195,VI_TAPPA!P:P)=0,"",SUMIF(VI_TAPPA!A:A,B195,VI_TAPPA!P:P))</f>
        <v/>
      </c>
      <c r="R195" s="26">
        <f>IF(SUMIF(VII_TAPPA!A:A,B195,VII_TAPPA!P:P)=0,"",SUMIF(VII_TAPPA!A:A,B195,VII_TAPPA!P:P))</f>
        <v>30</v>
      </c>
      <c r="S195" s="26">
        <f>IF(SUMIF(VIII_TAPPA!A:A,B195,VIII_TAPPA!P:P)=0,"",SUMIF(VIII_TAPPA!A:A,B195,VIII_TAPPA!P:P))</f>
        <v>25</v>
      </c>
      <c r="T195" s="26">
        <f t="shared" si="43"/>
        <v>55</v>
      </c>
      <c r="U195" s="26">
        <f t="shared" ref="U195:U238" si="44">IF(K195=8,MINA(L195:S195),0)</f>
        <v>0</v>
      </c>
      <c r="V195" s="26">
        <f t="shared" ref="V195:V238" si="45">T195-U195</f>
        <v>55</v>
      </c>
      <c r="W195" s="28" t="s">
        <v>2655</v>
      </c>
    </row>
    <row r="196" spans="1:23" outlineLevel="1" x14ac:dyDescent="0.2">
      <c r="A196" s="25">
        <f t="shared" si="40"/>
        <v>20</v>
      </c>
      <c r="B196" s="67" t="str">
        <f t="shared" si="41"/>
        <v>PALMIERO_LUCA_M04</v>
      </c>
      <c r="C196" s="22" t="s">
        <v>755</v>
      </c>
      <c r="D196" s="23" t="s">
        <v>7</v>
      </c>
      <c r="E196" s="23" t="str">
        <f>VLOOKUP(D196,CAT!$E$2:$F$26,2)</f>
        <v>M04</v>
      </c>
      <c r="F196" s="23" t="s">
        <v>756</v>
      </c>
      <c r="G196" s="39" t="s">
        <v>102</v>
      </c>
      <c r="H196" s="24">
        <v>28557</v>
      </c>
      <c r="I196" s="22" t="s">
        <v>740</v>
      </c>
      <c r="J196" s="23" t="s">
        <v>1169</v>
      </c>
      <c r="K196" s="22">
        <f t="shared" si="42"/>
        <v>2</v>
      </c>
      <c r="L196" s="26" t="str">
        <f>IF(SUMIF(I_TAPPA!A:A,B196,I_TAPPA!P:P)=0,"",SUMIF(I_TAPPA!A:A,B196,I_TAPPA!P:P))</f>
        <v/>
      </c>
      <c r="M196" s="26">
        <f>IF(SUMIF(II_TAPPA!A:A,B196,II_TAPPA!P:P)=0,"",SUMIF(II_TAPPA!A:A,B196,II_TAPPA!P:P))</f>
        <v>27</v>
      </c>
      <c r="N196" s="26" t="str">
        <f>IF(SUMIF(III_TAPPA!A:A,B196,III_TAPPA!P:P)=0,"",SUMIF(III_TAPPA!A:A,B196,III_TAPPA!P:P))</f>
        <v/>
      </c>
      <c r="O196" s="26" t="str">
        <f>IF(SUMIF(IV_TAPPA!A:A,B196,IV_TAPPA!T:T)=0,"",SUMIF(IV_TAPPA!A:A,B196,IV_TAPPA!T:T))</f>
        <v/>
      </c>
      <c r="P196" s="26" t="str">
        <f>IF(SUMIF(V_TAPPA!A:A,B196,V_TAPPA!P:P)=0,"",SUMIF(V_TAPPA!A:A,B196,V_TAPPA!P:P))</f>
        <v/>
      </c>
      <c r="Q196" s="26" t="str">
        <f>IF(SUMIF(VI_TAPPA!A:A,B196,VI_TAPPA!P:P)=0,"",SUMIF(VI_TAPPA!A:A,B196,VI_TAPPA!P:P))</f>
        <v/>
      </c>
      <c r="R196" s="26" t="str">
        <f>IF(SUMIF(VII_TAPPA!A:A,B196,VII_TAPPA!P:P)=0,"",SUMIF(VII_TAPPA!A:A,B196,VII_TAPPA!P:P))</f>
        <v/>
      </c>
      <c r="S196" s="26">
        <f>IF(SUMIF(VIII_TAPPA!A:A,B196,VIII_TAPPA!P:P)=0,"",SUMIF(VIII_TAPPA!A:A,B196,VIII_TAPPA!P:P))</f>
        <v>27</v>
      </c>
      <c r="T196" s="26">
        <f t="shared" si="43"/>
        <v>54</v>
      </c>
      <c r="U196" s="26">
        <f t="shared" si="44"/>
        <v>0</v>
      </c>
      <c r="V196" s="26">
        <f t="shared" si="45"/>
        <v>54</v>
      </c>
      <c r="W196" s="28" t="s">
        <v>2655</v>
      </c>
    </row>
    <row r="197" spans="1:23" outlineLevel="1" x14ac:dyDescent="0.2">
      <c r="A197" s="25">
        <f t="shared" si="40"/>
        <v>21</v>
      </c>
      <c r="B197" s="67" t="str">
        <f t="shared" si="41"/>
        <v>DI_CRISCIO_MARCELLO_M04</v>
      </c>
      <c r="C197" s="22" t="s">
        <v>830</v>
      </c>
      <c r="D197" s="23" t="s">
        <v>7</v>
      </c>
      <c r="E197" s="23" t="str">
        <f>VLOOKUP(D197,CAT!$E$2:$F$26,2)</f>
        <v>M04</v>
      </c>
      <c r="F197" s="23" t="s">
        <v>1126</v>
      </c>
      <c r="G197" s="39" t="s">
        <v>187</v>
      </c>
      <c r="H197" s="24">
        <v>28017</v>
      </c>
      <c r="I197" s="22" t="s">
        <v>901</v>
      </c>
      <c r="J197" s="23" t="s">
        <v>953</v>
      </c>
      <c r="K197" s="22">
        <f t="shared" si="42"/>
        <v>2</v>
      </c>
      <c r="L197" s="26" t="str">
        <f>IF(SUMIF(I_TAPPA!A:A,B197,I_TAPPA!P:P)=0,"",SUMIF(I_TAPPA!A:A,B197,I_TAPPA!P:P))</f>
        <v/>
      </c>
      <c r="M197" s="26" t="str">
        <f>IF(SUMIF(II_TAPPA!A:A,B197,II_TAPPA!P:P)=0,"",SUMIF(II_TAPPA!A:A,B197,II_TAPPA!P:P))</f>
        <v/>
      </c>
      <c r="N197" s="26">
        <f>IF(SUMIF(III_TAPPA!A:A,B197,III_TAPPA!P:P)=0,"",SUMIF(III_TAPPA!A:A,B197,III_TAPPA!P:P))</f>
        <v>30</v>
      </c>
      <c r="O197" s="26">
        <f>IF(SUMIF(IV_TAPPA!A:A,B197,IV_TAPPA!T:T)=0,"",SUMIF(IV_TAPPA!A:A,B197,IV_TAPPA!T:T))</f>
        <v>23</v>
      </c>
      <c r="P197" s="26" t="str">
        <f>IF(SUMIF(V_TAPPA!A:A,B197,V_TAPPA!P:P)=0,"",SUMIF(V_TAPPA!A:A,B197,V_TAPPA!P:P))</f>
        <v/>
      </c>
      <c r="Q197" s="26" t="str">
        <f>IF(SUMIF(VI_TAPPA!A:A,B197,VI_TAPPA!P:P)=0,"",SUMIF(VI_TAPPA!A:A,B197,VI_TAPPA!P:P))</f>
        <v/>
      </c>
      <c r="R197" s="26" t="str">
        <f>IF(SUMIF(VII_TAPPA!A:A,B197,VII_TAPPA!P:P)=0,"",SUMIF(VII_TAPPA!A:A,B197,VII_TAPPA!P:P))</f>
        <v/>
      </c>
      <c r="S197" s="26" t="str">
        <f>IF(SUMIF(VIII_TAPPA!A:A,B197,VIII_TAPPA!P:P)=0,"",SUMIF(VIII_TAPPA!A:A,B197,VIII_TAPPA!P:P))</f>
        <v/>
      </c>
      <c r="T197" s="26">
        <f t="shared" si="43"/>
        <v>53</v>
      </c>
      <c r="U197" s="26">
        <f t="shared" si="44"/>
        <v>0</v>
      </c>
      <c r="V197" s="26">
        <f t="shared" si="45"/>
        <v>53</v>
      </c>
      <c r="W197" s="28" t="s">
        <v>2655</v>
      </c>
    </row>
    <row r="198" spans="1:23" outlineLevel="1" x14ac:dyDescent="0.2">
      <c r="A198" s="25">
        <f t="shared" si="40"/>
        <v>22</v>
      </c>
      <c r="B198" s="67" t="str">
        <f t="shared" si="41"/>
        <v>SALVATORE_VITTORIO_M04</v>
      </c>
      <c r="C198" s="22" t="s">
        <v>819</v>
      </c>
      <c r="D198" s="23" t="s">
        <v>7</v>
      </c>
      <c r="E198" s="23" t="str">
        <f>VLOOKUP(D198,CAT!$E$2:$F$26,2)</f>
        <v>M04</v>
      </c>
      <c r="F198" s="23" t="s">
        <v>140</v>
      </c>
      <c r="G198" s="39" t="s">
        <v>23</v>
      </c>
      <c r="H198" s="24">
        <v>28732</v>
      </c>
      <c r="I198" s="22" t="s">
        <v>821</v>
      </c>
      <c r="J198" s="23" t="s">
        <v>1194</v>
      </c>
      <c r="K198" s="22">
        <f t="shared" si="42"/>
        <v>2</v>
      </c>
      <c r="L198" s="26" t="str">
        <f>IF(SUMIF(I_TAPPA!A:A,B198,I_TAPPA!P:P)=0,"",SUMIF(I_TAPPA!A:A,B198,I_TAPPA!P:P))</f>
        <v/>
      </c>
      <c r="M198" s="26" t="str">
        <f>IF(SUMIF(II_TAPPA!A:A,B198,II_TAPPA!P:P)=0,"",SUMIF(II_TAPPA!A:A,B198,II_TAPPA!P:P))</f>
        <v/>
      </c>
      <c r="N198" s="26">
        <f>IF(SUMIF(III_TAPPA!A:A,B198,III_TAPPA!P:P)=0,"",SUMIF(III_TAPPA!A:A,B198,III_TAPPA!P:P))</f>
        <v>31</v>
      </c>
      <c r="O198" s="26">
        <f>IF(SUMIF(IV_TAPPA!A:A,B198,IV_TAPPA!T:T)=0,"",SUMIF(IV_TAPPA!A:A,B198,IV_TAPPA!T:T))</f>
        <v>20</v>
      </c>
      <c r="P198" s="26" t="str">
        <f>IF(SUMIF(V_TAPPA!A:A,B198,V_TAPPA!P:P)=0,"",SUMIF(V_TAPPA!A:A,B198,V_TAPPA!P:P))</f>
        <v/>
      </c>
      <c r="Q198" s="26" t="str">
        <f>IF(SUMIF(VI_TAPPA!A:A,B198,VI_TAPPA!P:P)=0,"",SUMIF(VI_TAPPA!A:A,B198,VI_TAPPA!P:P))</f>
        <v/>
      </c>
      <c r="R198" s="26" t="str">
        <f>IF(SUMIF(VII_TAPPA!A:A,B198,VII_TAPPA!P:P)=0,"",SUMIF(VII_TAPPA!A:A,B198,VII_TAPPA!P:P))</f>
        <v/>
      </c>
      <c r="S198" s="26" t="str">
        <f>IF(SUMIF(VIII_TAPPA!A:A,B198,VIII_TAPPA!P:P)=0,"",SUMIF(VIII_TAPPA!A:A,B198,VIII_TAPPA!P:P))</f>
        <v/>
      </c>
      <c r="T198" s="26">
        <f t="shared" si="43"/>
        <v>51</v>
      </c>
      <c r="U198" s="26">
        <f t="shared" si="44"/>
        <v>0</v>
      </c>
      <c r="V198" s="26">
        <f t="shared" si="45"/>
        <v>51</v>
      </c>
      <c r="W198" s="28" t="s">
        <v>2655</v>
      </c>
    </row>
    <row r="199" spans="1:23" outlineLevel="1" x14ac:dyDescent="0.2">
      <c r="A199" s="25">
        <f t="shared" si="40"/>
        <v>23</v>
      </c>
      <c r="B199" s="67" t="str">
        <f t="shared" si="41"/>
        <v>MATARAZZO_COSIMO_M04</v>
      </c>
      <c r="C199" s="22" t="s">
        <v>382</v>
      </c>
      <c r="D199" s="23" t="s">
        <v>7</v>
      </c>
      <c r="E199" s="23" t="str">
        <f>VLOOKUP(D199,CAT!$E$2:$F$26,2)</f>
        <v>M04</v>
      </c>
      <c r="F199" s="23" t="s">
        <v>383</v>
      </c>
      <c r="G199" s="39" t="s">
        <v>44</v>
      </c>
      <c r="H199" s="24">
        <v>27620</v>
      </c>
      <c r="I199" s="22" t="s">
        <v>740</v>
      </c>
      <c r="J199" s="23" t="s">
        <v>1169</v>
      </c>
      <c r="K199" s="22">
        <f t="shared" si="42"/>
        <v>2</v>
      </c>
      <c r="L199" s="26" t="str">
        <f>IF(SUMIF(I_TAPPA!A:A,B199,I_TAPPA!P:P)=0,"",SUMIF(I_TAPPA!A:A,B199,I_TAPPA!P:P))</f>
        <v/>
      </c>
      <c r="M199" s="26">
        <f>IF(SUMIF(II_TAPPA!A:A,B199,II_TAPPA!P:P)=0,"",SUMIF(II_TAPPA!A:A,B199,II_TAPPA!P:P))</f>
        <v>23</v>
      </c>
      <c r="N199" s="26" t="str">
        <f>IF(SUMIF(III_TAPPA!A:A,B199,III_TAPPA!P:P)=0,"",SUMIF(III_TAPPA!A:A,B199,III_TAPPA!P:P))</f>
        <v/>
      </c>
      <c r="O199" s="26" t="str">
        <f>IF(SUMIF(IV_TAPPA!A:A,B199,IV_TAPPA!T:T)=0,"",SUMIF(IV_TAPPA!A:A,B199,IV_TAPPA!T:T))</f>
        <v/>
      </c>
      <c r="P199" s="26" t="str">
        <f>IF(SUMIF(V_TAPPA!A:A,B199,V_TAPPA!P:P)=0,"",SUMIF(V_TAPPA!A:A,B199,V_TAPPA!P:P))</f>
        <v/>
      </c>
      <c r="Q199" s="26">
        <f>IF(SUMIF(VI_TAPPA!A:A,B199,VI_TAPPA!P:P)=0,"",SUMIF(VI_TAPPA!A:A,B199,VI_TAPPA!P:P))</f>
        <v>27</v>
      </c>
      <c r="R199" s="26" t="str">
        <f>IF(SUMIF(VII_TAPPA!A:A,B199,VII_TAPPA!P:P)=0,"",SUMIF(VII_TAPPA!A:A,B199,VII_TAPPA!P:P))</f>
        <v/>
      </c>
      <c r="S199" s="26" t="str">
        <f>IF(SUMIF(VIII_TAPPA!A:A,B199,VIII_TAPPA!P:P)=0,"",SUMIF(VIII_TAPPA!A:A,B199,VIII_TAPPA!P:P))</f>
        <v/>
      </c>
      <c r="T199" s="26">
        <f t="shared" si="43"/>
        <v>50</v>
      </c>
      <c r="U199" s="26">
        <f t="shared" si="44"/>
        <v>0</v>
      </c>
      <c r="V199" s="26">
        <f t="shared" si="45"/>
        <v>50</v>
      </c>
      <c r="W199" s="28" t="s">
        <v>2655</v>
      </c>
    </row>
    <row r="200" spans="1:23" outlineLevel="1" x14ac:dyDescent="0.2">
      <c r="A200" s="25">
        <f t="shared" si="40"/>
        <v>24</v>
      </c>
      <c r="B200" s="67" t="str">
        <f t="shared" si="41"/>
        <v>MIRRA_MARIO_M04</v>
      </c>
      <c r="C200" s="22">
        <v>18556</v>
      </c>
      <c r="D200" s="23" t="s">
        <v>7</v>
      </c>
      <c r="E200" s="23" t="str">
        <f>VLOOKUP(D200,CAT!$E$2:$F$26,2)</f>
        <v>M04</v>
      </c>
      <c r="F200" s="23" t="s">
        <v>291</v>
      </c>
      <c r="G200" s="39" t="s">
        <v>55</v>
      </c>
      <c r="H200" s="24">
        <v>27615</v>
      </c>
      <c r="I200" s="22" t="s">
        <v>899</v>
      </c>
      <c r="J200" s="23" t="s">
        <v>900</v>
      </c>
      <c r="K200" s="22">
        <f t="shared" si="42"/>
        <v>1</v>
      </c>
      <c r="L200" s="26" t="str">
        <f>IF(SUMIF(I_TAPPA!A:A,B200,I_TAPPA!P:P)=0,"",SUMIF(I_TAPPA!A:A,B200,I_TAPPA!P:P))</f>
        <v/>
      </c>
      <c r="M200" s="26">
        <f>IF(SUMIF(II_TAPPA!A:A,B200,II_TAPPA!P:P)=0,"",SUMIF(II_TAPPA!A:A,B200,II_TAPPA!P:P))</f>
        <v>33</v>
      </c>
      <c r="N200" s="26" t="str">
        <f>IF(SUMIF(III_TAPPA!A:A,B200,III_TAPPA!P:P)=0,"",SUMIF(III_TAPPA!A:A,B200,III_TAPPA!P:P))</f>
        <v/>
      </c>
      <c r="O200" s="26" t="str">
        <f>IF(SUMIF(IV_TAPPA!A:A,B200,IV_TAPPA!T:T)=0,"",SUMIF(IV_TAPPA!A:A,B200,IV_TAPPA!T:T))</f>
        <v/>
      </c>
      <c r="P200" s="26" t="str">
        <f>IF(SUMIF(V_TAPPA!A:A,B200,V_TAPPA!P:P)=0,"",SUMIF(V_TAPPA!A:A,B200,V_TAPPA!P:P))</f>
        <v/>
      </c>
      <c r="Q200" s="26" t="str">
        <f>IF(SUMIF(VI_TAPPA!A:A,B200,VI_TAPPA!P:P)=0,"",SUMIF(VI_TAPPA!A:A,B200,VI_TAPPA!P:P))</f>
        <v/>
      </c>
      <c r="R200" s="26" t="str">
        <f>IF(SUMIF(VII_TAPPA!A:A,B200,VII_TAPPA!P:P)=0,"",SUMIF(VII_TAPPA!A:A,B200,VII_TAPPA!P:P))</f>
        <v/>
      </c>
      <c r="S200" s="26" t="str">
        <f>IF(SUMIF(VIII_TAPPA!A:A,B200,VIII_TAPPA!P:P)=0,"",SUMIF(VIII_TAPPA!A:A,B200,VIII_TAPPA!P:P))</f>
        <v/>
      </c>
      <c r="T200" s="26">
        <f t="shared" si="43"/>
        <v>33</v>
      </c>
      <c r="U200" s="26">
        <f t="shared" si="44"/>
        <v>0</v>
      </c>
      <c r="V200" s="26">
        <f t="shared" si="45"/>
        <v>33</v>
      </c>
      <c r="W200" s="28" t="s">
        <v>2655</v>
      </c>
    </row>
    <row r="201" spans="1:23" outlineLevel="1" x14ac:dyDescent="0.2">
      <c r="A201" s="25">
        <f t="shared" si="40"/>
        <v>25</v>
      </c>
      <c r="B201" s="67" t="str">
        <f t="shared" si="41"/>
        <v>MASTROCINQUE_FILIPPO_M04</v>
      </c>
      <c r="C201" s="22" t="s">
        <v>867</v>
      </c>
      <c r="D201" s="23" t="s">
        <v>7</v>
      </c>
      <c r="E201" s="23" t="str">
        <f>VLOOKUP(D201,CAT!$E$2:$F$26,2)</f>
        <v>M04</v>
      </c>
      <c r="F201" s="23" t="s">
        <v>179</v>
      </c>
      <c r="G201" s="39" t="s">
        <v>147</v>
      </c>
      <c r="H201" s="24">
        <v>27431</v>
      </c>
      <c r="I201" s="22" t="s">
        <v>879</v>
      </c>
      <c r="J201" s="23" t="s">
        <v>189</v>
      </c>
      <c r="K201" s="22">
        <f t="shared" si="42"/>
        <v>1</v>
      </c>
      <c r="L201" s="26" t="str">
        <f>IF(SUMIF(I_TAPPA!A:A,B201,I_TAPPA!P:P)=0,"",SUMIF(I_TAPPA!A:A,B201,I_TAPPA!P:P))</f>
        <v/>
      </c>
      <c r="M201" s="26" t="str">
        <f>IF(SUMIF(II_TAPPA!A:A,B201,II_TAPPA!P:P)=0,"",SUMIF(II_TAPPA!A:A,B201,II_TAPPA!P:P))</f>
        <v/>
      </c>
      <c r="N201" s="26" t="str">
        <f>IF(SUMIF(III_TAPPA!A:A,B201,III_TAPPA!P:P)=0,"",SUMIF(III_TAPPA!A:A,B201,III_TAPPA!P:P))</f>
        <v/>
      </c>
      <c r="O201" s="26" t="str">
        <f>IF(SUMIF(IV_TAPPA!A:A,B201,IV_TAPPA!T:T)=0,"",SUMIF(IV_TAPPA!A:A,B201,IV_TAPPA!T:T))</f>
        <v/>
      </c>
      <c r="P201" s="26" t="str">
        <f>IF(SUMIF(V_TAPPA!A:A,B201,V_TAPPA!P:P)=0,"",SUMIF(V_TAPPA!A:A,B201,V_TAPPA!P:P))</f>
        <v/>
      </c>
      <c r="Q201" s="26" t="str">
        <f>IF(SUMIF(VI_TAPPA!A:A,B201,VI_TAPPA!P:P)=0,"",SUMIF(VI_TAPPA!A:A,B201,VI_TAPPA!P:P))</f>
        <v/>
      </c>
      <c r="R201" s="26" t="str">
        <f>IF(SUMIF(VII_TAPPA!A:A,B201,VII_TAPPA!P:P)=0,"",SUMIF(VII_TAPPA!A:A,B201,VII_TAPPA!P:P))</f>
        <v/>
      </c>
      <c r="S201" s="26">
        <f>IF(SUMIF(VIII_TAPPA!A:A,B201,VIII_TAPPA!P:P)=0,"",SUMIF(VIII_TAPPA!A:A,B201,VIII_TAPPA!P:P))</f>
        <v>33</v>
      </c>
      <c r="T201" s="26">
        <f t="shared" si="43"/>
        <v>33</v>
      </c>
      <c r="U201" s="26">
        <f t="shared" si="44"/>
        <v>0</v>
      </c>
      <c r="V201" s="26">
        <f t="shared" si="45"/>
        <v>33</v>
      </c>
      <c r="W201" s="28" t="s">
        <v>2655</v>
      </c>
    </row>
    <row r="202" spans="1:23" outlineLevel="1" x14ac:dyDescent="0.2">
      <c r="A202" s="25">
        <f t="shared" si="40"/>
        <v>26</v>
      </c>
      <c r="B202" s="67" t="str">
        <f t="shared" si="41"/>
        <v>RUGGIERO_VINCENZO_M04</v>
      </c>
      <c r="C202" s="22" t="s">
        <v>1189</v>
      </c>
      <c r="D202" s="23" t="s">
        <v>7</v>
      </c>
      <c r="E202" s="23" t="str">
        <f>VLOOKUP(D202,CAT!$E$2:$F$26,2)</f>
        <v>M04</v>
      </c>
      <c r="F202" s="23" t="s">
        <v>90</v>
      </c>
      <c r="G202" s="39" t="s">
        <v>40</v>
      </c>
      <c r="H202" s="24">
        <v>29192</v>
      </c>
      <c r="I202" s="22" t="s">
        <v>952</v>
      </c>
      <c r="J202" s="23" t="s">
        <v>1168</v>
      </c>
      <c r="K202" s="22">
        <f t="shared" si="42"/>
        <v>1</v>
      </c>
      <c r="L202" s="26" t="str">
        <f>IF(SUMIF(I_TAPPA!A:A,B202,I_TAPPA!P:P)=0,"",SUMIF(I_TAPPA!A:A,B202,I_TAPPA!P:P))</f>
        <v/>
      </c>
      <c r="M202" s="26" t="str">
        <f>IF(SUMIF(II_TAPPA!A:A,B202,II_TAPPA!P:P)=0,"",SUMIF(II_TAPPA!A:A,B202,II_TAPPA!P:P))</f>
        <v/>
      </c>
      <c r="N202" s="26" t="str">
        <f>IF(SUMIF(III_TAPPA!A:A,B202,III_TAPPA!P:P)=0,"",SUMIF(III_TAPPA!A:A,B202,III_TAPPA!P:P))</f>
        <v/>
      </c>
      <c r="O202" s="26">
        <f>IF(SUMIF(IV_TAPPA!A:A,B202,IV_TAPPA!T:T)=0,"",SUMIF(IV_TAPPA!A:A,B202,IV_TAPPA!T:T))</f>
        <v>32</v>
      </c>
      <c r="P202" s="26" t="str">
        <f>IF(SUMIF(V_TAPPA!A:A,B202,V_TAPPA!P:P)=0,"",SUMIF(V_TAPPA!A:A,B202,V_TAPPA!P:P))</f>
        <v/>
      </c>
      <c r="Q202" s="26" t="str">
        <f>IF(SUMIF(VI_TAPPA!A:A,B202,VI_TAPPA!P:P)=0,"",SUMIF(VI_TAPPA!A:A,B202,VI_TAPPA!P:P))</f>
        <v/>
      </c>
      <c r="R202" s="26" t="str">
        <f>IF(SUMIF(VII_TAPPA!A:A,B202,VII_TAPPA!P:P)=0,"",SUMIF(VII_TAPPA!A:A,B202,VII_TAPPA!P:P))</f>
        <v/>
      </c>
      <c r="S202" s="26" t="str">
        <f>IF(SUMIF(VIII_TAPPA!A:A,B202,VIII_TAPPA!P:P)=0,"",SUMIF(VIII_TAPPA!A:A,B202,VIII_TAPPA!P:P))</f>
        <v/>
      </c>
      <c r="T202" s="26">
        <f t="shared" si="43"/>
        <v>32</v>
      </c>
      <c r="U202" s="26">
        <f t="shared" si="44"/>
        <v>0</v>
      </c>
      <c r="V202" s="26">
        <f t="shared" si="45"/>
        <v>32</v>
      </c>
      <c r="W202" s="28" t="s">
        <v>2655</v>
      </c>
    </row>
    <row r="203" spans="1:23" outlineLevel="1" x14ac:dyDescent="0.2">
      <c r="A203" s="25">
        <f t="shared" si="40"/>
        <v>27</v>
      </c>
      <c r="B203" s="67" t="str">
        <f t="shared" si="41"/>
        <v>SORIANO_ANGELO_M04</v>
      </c>
      <c r="C203" s="22" t="s">
        <v>763</v>
      </c>
      <c r="D203" s="23" t="s">
        <v>7</v>
      </c>
      <c r="E203" s="23" t="str">
        <f>VLOOKUP(D203,CAT!$E$2:$F$26,2)</f>
        <v>M04</v>
      </c>
      <c r="F203" s="23" t="s">
        <v>62</v>
      </c>
      <c r="G203" s="39" t="s">
        <v>91</v>
      </c>
      <c r="H203" s="24">
        <v>27572</v>
      </c>
      <c r="I203" s="22" t="s">
        <v>740</v>
      </c>
      <c r="J203" s="23" t="s">
        <v>1169</v>
      </c>
      <c r="K203" s="22">
        <f t="shared" si="42"/>
        <v>1</v>
      </c>
      <c r="L203" s="26" t="str">
        <f>IF(SUMIF(I_TAPPA!A:A,B203,I_TAPPA!P:P)=0,"",SUMIF(I_TAPPA!A:A,B203,I_TAPPA!P:P))</f>
        <v/>
      </c>
      <c r="M203" s="26" t="str">
        <f>IF(SUMIF(II_TAPPA!A:A,B203,II_TAPPA!P:P)=0,"",SUMIF(II_TAPPA!A:A,B203,II_TAPPA!P:P))</f>
        <v/>
      </c>
      <c r="N203" s="26" t="str">
        <f>IF(SUMIF(III_TAPPA!A:A,B203,III_TAPPA!P:P)=0,"",SUMIF(III_TAPPA!A:A,B203,III_TAPPA!P:P))</f>
        <v/>
      </c>
      <c r="O203" s="26" t="str">
        <f>IF(SUMIF(IV_TAPPA!A:A,B203,IV_TAPPA!T:T)=0,"",SUMIF(IV_TAPPA!A:A,B203,IV_TAPPA!T:T))</f>
        <v/>
      </c>
      <c r="P203" s="26" t="str">
        <f>IF(SUMIF(V_TAPPA!A:A,B203,V_TAPPA!P:P)=0,"",SUMIF(V_TAPPA!A:A,B203,V_TAPPA!P:P))</f>
        <v/>
      </c>
      <c r="Q203" s="26" t="str">
        <f>IF(SUMIF(VI_TAPPA!A:A,B203,VI_TAPPA!P:P)=0,"",SUMIF(VI_TAPPA!A:A,B203,VI_TAPPA!P:P))</f>
        <v/>
      </c>
      <c r="R203" s="26">
        <f>IF(SUMIF(VII_TAPPA!A:A,B203,VII_TAPPA!P:P)=0,"",SUMIF(VII_TAPPA!A:A,B203,VII_TAPPA!P:P))</f>
        <v>32</v>
      </c>
      <c r="S203" s="26" t="str">
        <f>IF(SUMIF(VIII_TAPPA!A:A,B203,VIII_TAPPA!P:P)=0,"",SUMIF(VIII_TAPPA!A:A,B203,VIII_TAPPA!P:P))</f>
        <v/>
      </c>
      <c r="T203" s="26">
        <f t="shared" si="43"/>
        <v>32</v>
      </c>
      <c r="U203" s="26">
        <f t="shared" si="44"/>
        <v>0</v>
      </c>
      <c r="V203" s="26">
        <f t="shared" si="45"/>
        <v>32</v>
      </c>
      <c r="W203" s="28" t="s">
        <v>2655</v>
      </c>
    </row>
    <row r="204" spans="1:23" outlineLevel="1" x14ac:dyDescent="0.2">
      <c r="A204" s="25">
        <f t="shared" si="40"/>
        <v>28</v>
      </c>
      <c r="B204" s="67" t="s">
        <v>3197</v>
      </c>
      <c r="C204" s="25"/>
      <c r="D204" s="26" t="s">
        <v>7</v>
      </c>
      <c r="E204" s="23" t="s">
        <v>711</v>
      </c>
      <c r="F204" s="23" t="s">
        <v>3088</v>
      </c>
      <c r="G204" s="39" t="s">
        <v>40</v>
      </c>
      <c r="H204" s="25"/>
      <c r="I204" s="25"/>
      <c r="J204" s="23" t="s">
        <v>1168</v>
      </c>
      <c r="K204" s="22">
        <f t="shared" si="42"/>
        <v>1</v>
      </c>
      <c r="L204" s="26" t="str">
        <f>IF(SUMIF(I_TAPPA!A:A,B204,I_TAPPA!P:P)=0,"",SUMIF(I_TAPPA!A:A,B204,I_TAPPA!P:P))</f>
        <v/>
      </c>
      <c r="M204" s="26" t="str">
        <f>IF(SUMIF(II_TAPPA!A:A,B204,II_TAPPA!P:P)=0,"",SUMIF(II_TAPPA!A:A,B204,II_TAPPA!P:P))</f>
        <v/>
      </c>
      <c r="N204" s="26" t="str">
        <f>IF(SUMIF(III_TAPPA!A:A,B204,III_TAPPA!P:P)=0,"",SUMIF(III_TAPPA!A:A,B204,III_TAPPA!P:P))</f>
        <v/>
      </c>
      <c r="O204" s="26" t="str">
        <f>IF(SUMIF(IV_TAPPA!A:A,B204,IV_TAPPA!T:T)=0,"",SUMIF(IV_TAPPA!A:A,B204,IV_TAPPA!T:T))</f>
        <v/>
      </c>
      <c r="P204" s="26" t="str">
        <f>IF(SUMIF(V_TAPPA!A:A,B204,V_TAPPA!P:P)=0,"",SUMIF(V_TAPPA!A:A,B204,V_TAPPA!P:P))</f>
        <v/>
      </c>
      <c r="Q204" s="26" t="str">
        <f>IF(SUMIF(VI_TAPPA!A:A,B204,VI_TAPPA!P:P)=0,"",SUMIF(VI_TAPPA!A:A,B204,VI_TAPPA!P:P))</f>
        <v/>
      </c>
      <c r="R204" s="26" t="str">
        <f>IF(SUMIF(VII_TAPPA!A:A,B204,VII_TAPPA!P:P)=0,"",SUMIF(VII_TAPPA!A:A,B204,VII_TAPPA!P:P))</f>
        <v/>
      </c>
      <c r="S204" s="26">
        <f>IF(SUMIF(VIII_TAPPA!A:A,B204,VIII_TAPPA!P:P)=0,"",SUMIF(VIII_TAPPA!A:A,B204,VIII_TAPPA!P:P))</f>
        <v>32</v>
      </c>
      <c r="T204" s="26">
        <f t="shared" si="43"/>
        <v>32</v>
      </c>
      <c r="U204" s="26">
        <f t="shared" si="44"/>
        <v>0</v>
      </c>
      <c r="V204" s="26">
        <f t="shared" si="45"/>
        <v>32</v>
      </c>
      <c r="W204" s="28" t="s">
        <v>2655</v>
      </c>
    </row>
    <row r="205" spans="1:23" outlineLevel="1" x14ac:dyDescent="0.2">
      <c r="A205" s="25">
        <f t="shared" si="40"/>
        <v>29</v>
      </c>
      <c r="B205" s="67" t="s">
        <v>3198</v>
      </c>
      <c r="C205" s="25"/>
      <c r="D205" s="26" t="s">
        <v>7</v>
      </c>
      <c r="E205" s="23" t="s">
        <v>711</v>
      </c>
      <c r="F205" s="23" t="s">
        <v>180</v>
      </c>
      <c r="G205" s="39" t="s">
        <v>81</v>
      </c>
      <c r="H205" s="25"/>
      <c r="I205" s="25"/>
      <c r="J205" s="23" t="s">
        <v>1168</v>
      </c>
      <c r="K205" s="22">
        <f t="shared" si="42"/>
        <v>1</v>
      </c>
      <c r="L205" s="26" t="str">
        <f>IF(SUMIF(I_TAPPA!A:A,B205,I_TAPPA!P:P)=0,"",SUMIF(I_TAPPA!A:A,B205,I_TAPPA!P:P))</f>
        <v/>
      </c>
      <c r="M205" s="26" t="str">
        <f>IF(SUMIF(II_TAPPA!A:A,B205,II_TAPPA!P:P)=0,"",SUMIF(II_TAPPA!A:A,B205,II_TAPPA!P:P))</f>
        <v/>
      </c>
      <c r="N205" s="26" t="str">
        <f>IF(SUMIF(III_TAPPA!A:A,B205,III_TAPPA!P:P)=0,"",SUMIF(III_TAPPA!A:A,B205,III_TAPPA!P:P))</f>
        <v/>
      </c>
      <c r="O205" s="26" t="str">
        <f>IF(SUMIF(IV_TAPPA!A:A,B205,IV_TAPPA!T:T)=0,"",SUMIF(IV_TAPPA!A:A,B205,IV_TAPPA!T:T))</f>
        <v/>
      </c>
      <c r="P205" s="26" t="str">
        <f>IF(SUMIF(V_TAPPA!A:A,B205,V_TAPPA!P:P)=0,"",SUMIF(V_TAPPA!A:A,B205,V_TAPPA!P:P))</f>
        <v/>
      </c>
      <c r="Q205" s="26" t="str">
        <f>IF(SUMIF(VI_TAPPA!A:A,B205,VI_TAPPA!P:P)=0,"",SUMIF(VI_TAPPA!A:A,B205,VI_TAPPA!P:P))</f>
        <v/>
      </c>
      <c r="R205" s="26" t="str">
        <f>IF(SUMIF(VII_TAPPA!A:A,B205,VII_TAPPA!P:P)=0,"",SUMIF(VII_TAPPA!A:A,B205,VII_TAPPA!P:P))</f>
        <v/>
      </c>
      <c r="S205" s="26">
        <f>IF(SUMIF(VIII_TAPPA!A:A,B205,VIII_TAPPA!P:P)=0,"",SUMIF(VIII_TAPPA!A:A,B205,VIII_TAPPA!P:P))</f>
        <v>30</v>
      </c>
      <c r="T205" s="26">
        <f t="shared" si="43"/>
        <v>30</v>
      </c>
      <c r="U205" s="26">
        <f t="shared" si="44"/>
        <v>0</v>
      </c>
      <c r="V205" s="26">
        <f t="shared" si="45"/>
        <v>30</v>
      </c>
      <c r="W205" s="28" t="s">
        <v>2655</v>
      </c>
    </row>
    <row r="206" spans="1:23" outlineLevel="1" x14ac:dyDescent="0.2">
      <c r="A206" s="25">
        <f t="shared" si="40"/>
        <v>30</v>
      </c>
      <c r="B206" s="67" t="str">
        <f t="shared" ref="B206:B235" si="46">CONCATENATE(F206,"_",G206,"_",E206)</f>
        <v>SMIRAGLIA_GIANLUCA_M04</v>
      </c>
      <c r="C206" s="22">
        <v>39914</v>
      </c>
      <c r="D206" s="23" t="s">
        <v>7</v>
      </c>
      <c r="E206" s="23" t="str">
        <f>VLOOKUP(D206,CAT!$E$2:$F$26,2)</f>
        <v>M04</v>
      </c>
      <c r="F206" s="23" t="s">
        <v>894</v>
      </c>
      <c r="G206" s="39" t="s">
        <v>422</v>
      </c>
      <c r="H206" s="24">
        <v>27876</v>
      </c>
      <c r="I206" s="22" t="s">
        <v>899</v>
      </c>
      <c r="J206" s="23" t="s">
        <v>900</v>
      </c>
      <c r="K206" s="22">
        <f t="shared" si="42"/>
        <v>1</v>
      </c>
      <c r="L206" s="26" t="str">
        <f>IF(SUMIF(I_TAPPA!A:A,B206,I_TAPPA!P:P)=0,"",SUMIF(I_TAPPA!A:A,B206,I_TAPPA!P:P))</f>
        <v/>
      </c>
      <c r="M206" s="26">
        <f>IF(SUMIF(II_TAPPA!A:A,B206,II_TAPPA!P:P)=0,"",SUMIF(II_TAPPA!A:A,B206,II_TAPPA!P:P))</f>
        <v>28</v>
      </c>
      <c r="N206" s="26" t="str">
        <f>IF(SUMIF(III_TAPPA!A:A,B206,III_TAPPA!P:P)=0,"",SUMIF(III_TAPPA!A:A,B206,III_TAPPA!P:P))</f>
        <v/>
      </c>
      <c r="O206" s="26" t="str">
        <f>IF(SUMIF(IV_TAPPA!A:A,B206,IV_TAPPA!T:T)=0,"",SUMIF(IV_TAPPA!A:A,B206,IV_TAPPA!T:T))</f>
        <v/>
      </c>
      <c r="P206" s="26" t="str">
        <f>IF(SUMIF(V_TAPPA!A:A,B206,V_TAPPA!P:P)=0,"",SUMIF(V_TAPPA!A:A,B206,V_TAPPA!P:P))</f>
        <v/>
      </c>
      <c r="Q206" s="26" t="str">
        <f>IF(SUMIF(VI_TAPPA!A:A,B206,VI_TAPPA!P:P)=0,"",SUMIF(VI_TAPPA!A:A,B206,VI_TAPPA!P:P))</f>
        <v/>
      </c>
      <c r="R206" s="26" t="str">
        <f>IF(SUMIF(VII_TAPPA!A:A,B206,VII_TAPPA!P:P)=0,"",SUMIF(VII_TAPPA!A:A,B206,VII_TAPPA!P:P))</f>
        <v/>
      </c>
      <c r="S206" s="26" t="str">
        <f>IF(SUMIF(VIII_TAPPA!A:A,B206,VIII_TAPPA!P:P)=0,"",SUMIF(VIII_TAPPA!A:A,B206,VIII_TAPPA!P:P))</f>
        <v/>
      </c>
      <c r="T206" s="26">
        <f t="shared" si="43"/>
        <v>28</v>
      </c>
      <c r="U206" s="26">
        <f t="shared" si="44"/>
        <v>0</v>
      </c>
      <c r="V206" s="26">
        <f t="shared" si="45"/>
        <v>28</v>
      </c>
      <c r="W206" s="28" t="s">
        <v>2655</v>
      </c>
    </row>
    <row r="207" spans="1:23" outlineLevel="1" x14ac:dyDescent="0.2">
      <c r="A207" s="25">
        <f t="shared" si="40"/>
        <v>31</v>
      </c>
      <c r="B207" s="67" t="str">
        <f t="shared" si="46"/>
        <v>DI_FABIO_GIUSEPPE_M04</v>
      </c>
      <c r="C207" s="22" t="s">
        <v>488</v>
      </c>
      <c r="D207" s="23" t="s">
        <v>7</v>
      </c>
      <c r="E207" s="23" t="str">
        <f>VLOOKUP(D207,CAT!$E$2:$F$26,2)</f>
        <v>M04</v>
      </c>
      <c r="F207" s="23" t="s">
        <v>1128</v>
      </c>
      <c r="G207" s="39" t="s">
        <v>21</v>
      </c>
      <c r="H207" s="24">
        <v>27956</v>
      </c>
      <c r="I207" s="22" t="s">
        <v>901</v>
      </c>
      <c r="J207" s="23" t="s">
        <v>953</v>
      </c>
      <c r="K207" s="22">
        <f t="shared" si="42"/>
        <v>1</v>
      </c>
      <c r="L207" s="26" t="str">
        <f>IF(SUMIF(I_TAPPA!A:A,B207,I_TAPPA!P:P)=0,"",SUMIF(I_TAPPA!A:A,B207,I_TAPPA!P:P))</f>
        <v/>
      </c>
      <c r="M207" s="26" t="str">
        <f>IF(SUMIF(II_TAPPA!A:A,B207,II_TAPPA!P:P)=0,"",SUMIF(II_TAPPA!A:A,B207,II_TAPPA!P:P))</f>
        <v/>
      </c>
      <c r="N207" s="26">
        <f>IF(SUMIF(III_TAPPA!A:A,B207,III_TAPPA!P:P)=0,"",SUMIF(III_TAPPA!A:A,B207,III_TAPPA!P:P))</f>
        <v>28</v>
      </c>
      <c r="O207" s="26" t="str">
        <f>IF(SUMIF(IV_TAPPA!A:A,B207,IV_TAPPA!T:T)=0,"",SUMIF(IV_TAPPA!A:A,B207,IV_TAPPA!T:T))</f>
        <v/>
      </c>
      <c r="P207" s="26" t="str">
        <f>IF(SUMIF(V_TAPPA!A:A,B207,V_TAPPA!P:P)=0,"",SUMIF(V_TAPPA!A:A,B207,V_TAPPA!P:P))</f>
        <v/>
      </c>
      <c r="Q207" s="26" t="str">
        <f>IF(SUMIF(VI_TAPPA!A:A,B207,VI_TAPPA!P:P)=0,"",SUMIF(VI_TAPPA!A:A,B207,VI_TAPPA!P:P))</f>
        <v/>
      </c>
      <c r="R207" s="26" t="str">
        <f>IF(SUMIF(VII_TAPPA!A:A,B207,VII_TAPPA!P:P)=0,"",SUMIF(VII_TAPPA!A:A,B207,VII_TAPPA!P:P))</f>
        <v/>
      </c>
      <c r="S207" s="26" t="str">
        <f>IF(SUMIF(VIII_TAPPA!A:A,B207,VIII_TAPPA!P:P)=0,"",SUMIF(VIII_TAPPA!A:A,B207,VIII_TAPPA!P:P))</f>
        <v/>
      </c>
      <c r="T207" s="26">
        <f t="shared" ref="T207:T235" si="47">SUM(L207:S207)</f>
        <v>28</v>
      </c>
      <c r="U207" s="26">
        <f t="shared" si="44"/>
        <v>0</v>
      </c>
      <c r="V207" s="26">
        <f t="shared" si="45"/>
        <v>28</v>
      </c>
      <c r="W207" s="28" t="s">
        <v>2655</v>
      </c>
    </row>
    <row r="208" spans="1:23" outlineLevel="1" x14ac:dyDescent="0.2">
      <c r="A208" s="25">
        <f t="shared" si="40"/>
        <v>32</v>
      </c>
      <c r="B208" s="67" t="str">
        <f t="shared" si="46"/>
        <v>LEONARDIS_DONATO_M04</v>
      </c>
      <c r="C208" s="22" t="s">
        <v>933</v>
      </c>
      <c r="D208" s="23" t="s">
        <v>7</v>
      </c>
      <c r="E208" s="23" t="str">
        <f>VLOOKUP(D208,CAT!$E$2:$F$26,2)</f>
        <v>M04</v>
      </c>
      <c r="F208" s="23" t="s">
        <v>909</v>
      </c>
      <c r="G208" s="39" t="s">
        <v>41</v>
      </c>
      <c r="H208" s="24">
        <v>28259</v>
      </c>
      <c r="I208" s="22" t="s">
        <v>918</v>
      </c>
      <c r="J208" s="23" t="s">
        <v>1169</v>
      </c>
      <c r="K208" s="22">
        <f t="shared" si="42"/>
        <v>1</v>
      </c>
      <c r="L208" s="26" t="str">
        <f>IF(SUMIF(I_TAPPA!A:A,B208,I_TAPPA!P:P)=0,"",SUMIF(I_TAPPA!A:A,B208,I_TAPPA!P:P))</f>
        <v/>
      </c>
      <c r="M208" s="26" t="str">
        <f>IF(SUMIF(II_TAPPA!A:A,B208,II_TAPPA!P:P)=0,"",SUMIF(II_TAPPA!A:A,B208,II_TAPPA!P:P))</f>
        <v/>
      </c>
      <c r="N208" s="26" t="str">
        <f>IF(SUMIF(III_TAPPA!A:A,B208,III_TAPPA!P:P)=0,"",SUMIF(III_TAPPA!A:A,B208,III_TAPPA!P:P))</f>
        <v/>
      </c>
      <c r="O208" s="26" t="str">
        <f>IF(SUMIF(IV_TAPPA!A:A,B208,IV_TAPPA!T:T)=0,"",SUMIF(IV_TAPPA!A:A,B208,IV_TAPPA!T:T))</f>
        <v/>
      </c>
      <c r="P208" s="26" t="str">
        <f>IF(SUMIF(V_TAPPA!A:A,B208,V_TAPPA!P:P)=0,"",SUMIF(V_TAPPA!A:A,B208,V_TAPPA!P:P))</f>
        <v/>
      </c>
      <c r="Q208" s="26" t="str">
        <f>IF(SUMIF(VI_TAPPA!A:A,B208,VI_TAPPA!P:P)=0,"",SUMIF(VI_TAPPA!A:A,B208,VI_TAPPA!P:P))</f>
        <v/>
      </c>
      <c r="R208" s="26" t="str">
        <f>IF(SUMIF(VII_TAPPA!A:A,B208,VII_TAPPA!P:P)=0,"",SUMIF(VII_TAPPA!A:A,B208,VII_TAPPA!P:P))</f>
        <v/>
      </c>
      <c r="S208" s="26">
        <f>IF(SUMIF(VIII_TAPPA!A:A,B208,VIII_TAPPA!P:P)=0,"",SUMIF(VIII_TAPPA!A:A,B208,VIII_TAPPA!P:P))</f>
        <v>28</v>
      </c>
      <c r="T208" s="26">
        <f t="shared" si="47"/>
        <v>28</v>
      </c>
      <c r="U208" s="26">
        <f t="shared" si="44"/>
        <v>0</v>
      </c>
      <c r="V208" s="26">
        <f t="shared" si="45"/>
        <v>28</v>
      </c>
      <c r="W208" s="28" t="s">
        <v>2655</v>
      </c>
    </row>
    <row r="209" spans="1:23" outlineLevel="1" x14ac:dyDescent="0.2">
      <c r="A209" s="25">
        <f t="shared" si="40"/>
        <v>33</v>
      </c>
      <c r="B209" s="67" t="str">
        <f t="shared" si="46"/>
        <v>MIGNOGNA_DONATO_M04</v>
      </c>
      <c r="C209" s="22" t="s">
        <v>506</v>
      </c>
      <c r="D209" s="23" t="s">
        <v>7</v>
      </c>
      <c r="E209" s="23" t="str">
        <f>VLOOKUP(D209,CAT!$E$2:$F$26,2)</f>
        <v>M04</v>
      </c>
      <c r="F209" s="23" t="s">
        <v>314</v>
      </c>
      <c r="G209" s="39" t="s">
        <v>41</v>
      </c>
      <c r="H209" s="24">
        <v>28583</v>
      </c>
      <c r="I209" s="22" t="s">
        <v>901</v>
      </c>
      <c r="J209" s="23" t="s">
        <v>953</v>
      </c>
      <c r="K209" s="22">
        <f t="shared" si="42"/>
        <v>1</v>
      </c>
      <c r="L209" s="26" t="str">
        <f>IF(SUMIF(I_TAPPA!A:A,B209,I_TAPPA!P:P)=0,"",SUMIF(I_TAPPA!A:A,B209,I_TAPPA!P:P))</f>
        <v/>
      </c>
      <c r="M209" s="26" t="str">
        <f>IF(SUMIF(II_TAPPA!A:A,B209,II_TAPPA!P:P)=0,"",SUMIF(II_TAPPA!A:A,B209,II_TAPPA!P:P))</f>
        <v/>
      </c>
      <c r="N209" s="26">
        <f>IF(SUMIF(III_TAPPA!A:A,B209,III_TAPPA!P:P)=0,"",SUMIF(III_TAPPA!A:A,B209,III_TAPPA!P:P))</f>
        <v>27</v>
      </c>
      <c r="O209" s="26" t="str">
        <f>IF(SUMIF(IV_TAPPA!A:A,B209,IV_TAPPA!T:T)=0,"",SUMIF(IV_TAPPA!A:A,B209,IV_TAPPA!T:T))</f>
        <v/>
      </c>
      <c r="P209" s="26" t="str">
        <f>IF(SUMIF(V_TAPPA!A:A,B209,V_TAPPA!P:P)=0,"",SUMIF(V_TAPPA!A:A,B209,V_TAPPA!P:P))</f>
        <v/>
      </c>
      <c r="Q209" s="26" t="str">
        <f>IF(SUMIF(VI_TAPPA!A:A,B209,VI_TAPPA!P:P)=0,"",SUMIF(VI_TAPPA!A:A,B209,VI_TAPPA!P:P))</f>
        <v/>
      </c>
      <c r="R209" s="26" t="str">
        <f>IF(SUMIF(VII_TAPPA!A:A,B209,VII_TAPPA!P:P)=0,"",SUMIF(VII_TAPPA!A:A,B209,VII_TAPPA!P:P))</f>
        <v/>
      </c>
      <c r="S209" s="26" t="str">
        <f>IF(SUMIF(VIII_TAPPA!A:A,B209,VIII_TAPPA!P:P)=0,"",SUMIF(VIII_TAPPA!A:A,B209,VIII_TAPPA!P:P))</f>
        <v/>
      </c>
      <c r="T209" s="26">
        <f t="shared" si="47"/>
        <v>27</v>
      </c>
      <c r="U209" s="26">
        <f t="shared" si="44"/>
        <v>0</v>
      </c>
      <c r="V209" s="26">
        <f t="shared" si="45"/>
        <v>27</v>
      </c>
      <c r="W209" s="28" t="s">
        <v>2655</v>
      </c>
    </row>
    <row r="210" spans="1:23" outlineLevel="1" x14ac:dyDescent="0.2">
      <c r="A210" s="25">
        <f t="shared" si="40"/>
        <v>34</v>
      </c>
      <c r="B210" s="67" t="str">
        <f t="shared" si="46"/>
        <v>FORTUNATO_EUGENIO_M04</v>
      </c>
      <c r="C210" s="22" t="s">
        <v>475</v>
      </c>
      <c r="D210" s="23" t="s">
        <v>7</v>
      </c>
      <c r="E210" s="23" t="str">
        <f>VLOOKUP(D210,CAT!$E$2:$F$26,2)</f>
        <v>M04</v>
      </c>
      <c r="F210" s="23" t="s">
        <v>341</v>
      </c>
      <c r="G210" s="39" t="s">
        <v>342</v>
      </c>
      <c r="H210" s="24">
        <v>27523</v>
      </c>
      <c r="I210" s="22" t="s">
        <v>821</v>
      </c>
      <c r="J210" s="23" t="s">
        <v>1194</v>
      </c>
      <c r="K210" s="22">
        <f t="shared" si="42"/>
        <v>1</v>
      </c>
      <c r="L210" s="26" t="str">
        <f>IF(SUMIF(I_TAPPA!A:A,B210,I_TAPPA!P:P)=0,"",SUMIF(I_TAPPA!A:A,B210,I_TAPPA!P:P))</f>
        <v/>
      </c>
      <c r="M210" s="26">
        <f>IF(SUMIF(II_TAPPA!A:A,B210,II_TAPPA!P:P)=0,"",SUMIF(II_TAPPA!A:A,B210,II_TAPPA!P:P))</f>
        <v>26</v>
      </c>
      <c r="N210" s="26" t="str">
        <f>IF(SUMIF(III_TAPPA!A:A,B210,III_TAPPA!P:P)=0,"",SUMIF(III_TAPPA!A:A,B210,III_TAPPA!P:P))</f>
        <v/>
      </c>
      <c r="O210" s="26" t="str">
        <f>IF(SUMIF(IV_TAPPA!A:A,B210,IV_TAPPA!T:T)=0,"",SUMIF(IV_TAPPA!A:A,B210,IV_TAPPA!T:T))</f>
        <v/>
      </c>
      <c r="P210" s="26" t="str">
        <f>IF(SUMIF(V_TAPPA!A:A,B210,V_TAPPA!P:P)=0,"",SUMIF(V_TAPPA!A:A,B210,V_TAPPA!P:P))</f>
        <v/>
      </c>
      <c r="Q210" s="26" t="str">
        <f>IF(SUMIF(VI_TAPPA!A:A,B210,VI_TAPPA!P:P)=0,"",SUMIF(VI_TAPPA!A:A,B210,VI_TAPPA!P:P))</f>
        <v/>
      </c>
      <c r="R210" s="26" t="str">
        <f>IF(SUMIF(VII_TAPPA!A:A,B210,VII_TAPPA!P:P)=0,"",SUMIF(VII_TAPPA!A:A,B210,VII_TAPPA!P:P))</f>
        <v/>
      </c>
      <c r="S210" s="26" t="str">
        <f>IF(SUMIF(VIII_TAPPA!A:A,B210,VIII_TAPPA!P:P)=0,"",SUMIF(VIII_TAPPA!A:A,B210,VIII_TAPPA!P:P))</f>
        <v/>
      </c>
      <c r="T210" s="26">
        <f t="shared" si="47"/>
        <v>26</v>
      </c>
      <c r="U210" s="26">
        <f t="shared" si="44"/>
        <v>0</v>
      </c>
      <c r="V210" s="26">
        <f t="shared" si="45"/>
        <v>26</v>
      </c>
      <c r="W210" s="28" t="s">
        <v>2655</v>
      </c>
    </row>
    <row r="211" spans="1:23" outlineLevel="1" x14ac:dyDescent="0.2">
      <c r="A211" s="25">
        <f t="shared" si="40"/>
        <v>35</v>
      </c>
      <c r="B211" s="67" t="str">
        <f t="shared" si="46"/>
        <v>CICCARELLI_ROBERTO_EMILIO_M04</v>
      </c>
      <c r="C211" s="22" t="s">
        <v>549</v>
      </c>
      <c r="D211" s="23" t="s">
        <v>7</v>
      </c>
      <c r="E211" s="23" t="str">
        <f>VLOOKUP(D211,CAT!$E$2:$F$26,2)</f>
        <v>M04</v>
      </c>
      <c r="F211" s="23" t="s">
        <v>722</v>
      </c>
      <c r="G211" s="39" t="s">
        <v>1099</v>
      </c>
      <c r="H211" s="24">
        <v>28645</v>
      </c>
      <c r="I211" s="22" t="s">
        <v>821</v>
      </c>
      <c r="J211" s="23" t="s">
        <v>1194</v>
      </c>
      <c r="K211" s="22">
        <f t="shared" si="42"/>
        <v>1</v>
      </c>
      <c r="L211" s="26" t="str">
        <f>IF(SUMIF(I_TAPPA!A:A,B211,I_TAPPA!P:P)=0,"",SUMIF(I_TAPPA!A:A,B211,I_TAPPA!P:P))</f>
        <v/>
      </c>
      <c r="M211" s="26" t="str">
        <f>IF(SUMIF(II_TAPPA!A:A,B211,II_TAPPA!P:P)=0,"",SUMIF(II_TAPPA!A:A,B211,II_TAPPA!P:P))</f>
        <v/>
      </c>
      <c r="N211" s="26" t="str">
        <f>IF(SUMIF(III_TAPPA!A:A,B211,III_TAPPA!P:P)=0,"",SUMIF(III_TAPPA!A:A,B211,III_TAPPA!P:P))</f>
        <v/>
      </c>
      <c r="O211" s="26">
        <f>IF(SUMIF(IV_TAPPA!A:A,B211,IV_TAPPA!T:T)=0,"",SUMIF(IV_TAPPA!A:A,B211,IV_TAPPA!T:T))</f>
        <v>24</v>
      </c>
      <c r="P211" s="26" t="str">
        <f>IF(SUMIF(V_TAPPA!A:A,B211,V_TAPPA!P:P)=0,"",SUMIF(V_TAPPA!A:A,B211,V_TAPPA!P:P))</f>
        <v/>
      </c>
      <c r="Q211" s="26" t="str">
        <f>IF(SUMIF(VI_TAPPA!A:A,B211,VI_TAPPA!P:P)=0,"",SUMIF(VI_TAPPA!A:A,B211,VI_TAPPA!P:P))</f>
        <v/>
      </c>
      <c r="R211" s="26" t="str">
        <f>IF(SUMIF(VII_TAPPA!A:A,B211,VII_TAPPA!P:P)=0,"",SUMIF(VII_TAPPA!A:A,B211,VII_TAPPA!P:P))</f>
        <v/>
      </c>
      <c r="S211" s="26" t="str">
        <f>IF(SUMIF(VIII_TAPPA!A:A,B211,VIII_TAPPA!P:P)=0,"",SUMIF(VIII_TAPPA!A:A,B211,VIII_TAPPA!P:P))</f>
        <v/>
      </c>
      <c r="T211" s="26">
        <f t="shared" si="47"/>
        <v>24</v>
      </c>
      <c r="U211" s="26">
        <f t="shared" si="44"/>
        <v>0</v>
      </c>
      <c r="V211" s="26">
        <f t="shared" si="45"/>
        <v>24</v>
      </c>
      <c r="W211" s="28" t="s">
        <v>2655</v>
      </c>
    </row>
    <row r="212" spans="1:23" outlineLevel="1" x14ac:dyDescent="0.2">
      <c r="A212" s="25">
        <f t="shared" si="40"/>
        <v>36</v>
      </c>
      <c r="B212" s="67" t="str">
        <f t="shared" si="46"/>
        <v>CLEMENTE_COSIMO_M04</v>
      </c>
      <c r="C212" s="22" t="s">
        <v>1172</v>
      </c>
      <c r="D212" s="23" t="s">
        <v>7</v>
      </c>
      <c r="E212" s="23" t="str">
        <f>VLOOKUP(D212,CAT!$E$2:$F$26,2)</f>
        <v>M04</v>
      </c>
      <c r="F212" s="23" t="s">
        <v>141</v>
      </c>
      <c r="G212" s="39" t="s">
        <v>44</v>
      </c>
      <c r="H212" s="24">
        <v>28565</v>
      </c>
      <c r="I212" s="22" t="s">
        <v>952</v>
      </c>
      <c r="J212" s="23" t="s">
        <v>1168</v>
      </c>
      <c r="K212" s="22">
        <f t="shared" si="42"/>
        <v>1</v>
      </c>
      <c r="L212" s="26" t="str">
        <f>IF(SUMIF(I_TAPPA!A:A,B212,I_TAPPA!P:P)=0,"",SUMIF(I_TAPPA!A:A,B212,I_TAPPA!P:P))</f>
        <v/>
      </c>
      <c r="M212" s="26">
        <f>IF(SUMIF(II_TAPPA!A:A,B212,II_TAPPA!P:P)=0,"",SUMIF(II_TAPPA!A:A,B212,II_TAPPA!P:P))</f>
        <v>24</v>
      </c>
      <c r="N212" s="26" t="str">
        <f>IF(SUMIF(III_TAPPA!A:A,B212,III_TAPPA!P:P)=0,"",SUMIF(III_TAPPA!A:A,B212,III_TAPPA!P:P))</f>
        <v/>
      </c>
      <c r="O212" s="26" t="str">
        <f>IF(SUMIF(IV_TAPPA!A:A,B212,IV_TAPPA!T:T)=0,"",SUMIF(IV_TAPPA!A:A,B212,IV_TAPPA!T:T))</f>
        <v/>
      </c>
      <c r="P212" s="26" t="str">
        <f>IF(SUMIF(V_TAPPA!A:A,B212,V_TAPPA!P:P)=0,"",SUMIF(V_TAPPA!A:A,B212,V_TAPPA!P:P))</f>
        <v/>
      </c>
      <c r="Q212" s="26" t="str">
        <f>IF(SUMIF(VI_TAPPA!A:A,B212,VI_TAPPA!P:P)=0,"",SUMIF(VI_TAPPA!A:A,B212,VI_TAPPA!P:P))</f>
        <v/>
      </c>
      <c r="R212" s="26" t="str">
        <f>IF(SUMIF(VII_TAPPA!A:A,B212,VII_TAPPA!P:P)=0,"",SUMIF(VII_TAPPA!A:A,B212,VII_TAPPA!P:P))</f>
        <v/>
      </c>
      <c r="S212" s="26" t="str">
        <f>IF(SUMIF(VIII_TAPPA!A:A,B212,VIII_TAPPA!P:P)=0,"",SUMIF(VIII_TAPPA!A:A,B212,VIII_TAPPA!P:P))</f>
        <v/>
      </c>
      <c r="T212" s="26">
        <f t="shared" si="47"/>
        <v>24</v>
      </c>
      <c r="U212" s="26">
        <f t="shared" si="44"/>
        <v>0</v>
      </c>
      <c r="V212" s="26">
        <f t="shared" si="45"/>
        <v>24</v>
      </c>
      <c r="W212" s="28" t="s">
        <v>2655</v>
      </c>
    </row>
    <row r="213" spans="1:23" outlineLevel="1" x14ac:dyDescent="0.2">
      <c r="A213" s="25">
        <f t="shared" si="40"/>
        <v>37</v>
      </c>
      <c r="B213" s="67" t="str">
        <f t="shared" si="46"/>
        <v>BUZZO_MASSIMILIANO_M04</v>
      </c>
      <c r="C213" s="22" t="s">
        <v>1150</v>
      </c>
      <c r="D213" s="23" t="s">
        <v>7</v>
      </c>
      <c r="E213" s="23" t="str">
        <f>VLOOKUP(D213,CAT!$E$2:$F$26,2)</f>
        <v>M04</v>
      </c>
      <c r="F213" s="23" t="s">
        <v>1139</v>
      </c>
      <c r="G213" s="39" t="s">
        <v>278</v>
      </c>
      <c r="H213" s="24">
        <v>28332</v>
      </c>
      <c r="I213" s="22" t="s">
        <v>1167</v>
      </c>
      <c r="J213" s="23" t="s">
        <v>92</v>
      </c>
      <c r="K213" s="22">
        <f t="shared" si="42"/>
        <v>1</v>
      </c>
      <c r="L213" s="26" t="str">
        <f>IF(SUMIF(I_TAPPA!A:A,B213,I_TAPPA!P:P)=0,"",SUMIF(I_TAPPA!A:A,B213,I_TAPPA!P:P))</f>
        <v/>
      </c>
      <c r="M213" s="26" t="str">
        <f>IF(SUMIF(II_TAPPA!A:A,B213,II_TAPPA!P:P)=0,"",SUMIF(II_TAPPA!A:A,B213,II_TAPPA!P:P))</f>
        <v/>
      </c>
      <c r="N213" s="26" t="str">
        <f>IF(SUMIF(III_TAPPA!A:A,B213,III_TAPPA!P:P)=0,"",SUMIF(III_TAPPA!A:A,B213,III_TAPPA!P:P))</f>
        <v/>
      </c>
      <c r="O213" s="26">
        <f>IF(SUMIF(IV_TAPPA!A:A,B213,IV_TAPPA!T:T)=0,"",SUMIF(IV_TAPPA!A:A,B213,IV_TAPPA!T:T))</f>
        <v>22</v>
      </c>
      <c r="P213" s="26" t="str">
        <f>IF(SUMIF(V_TAPPA!A:A,B213,V_TAPPA!P:P)=0,"",SUMIF(V_TAPPA!A:A,B213,V_TAPPA!P:P))</f>
        <v/>
      </c>
      <c r="Q213" s="26" t="str">
        <f>IF(SUMIF(VI_TAPPA!A:A,B213,VI_TAPPA!P:P)=0,"",SUMIF(VI_TAPPA!A:A,B213,VI_TAPPA!P:P))</f>
        <v/>
      </c>
      <c r="R213" s="26" t="str">
        <f>IF(SUMIF(VII_TAPPA!A:A,B213,VII_TAPPA!P:P)=0,"",SUMIF(VII_TAPPA!A:A,B213,VII_TAPPA!P:P))</f>
        <v/>
      </c>
      <c r="S213" s="26" t="str">
        <f>IF(SUMIF(VIII_TAPPA!A:A,B213,VIII_TAPPA!P:P)=0,"",SUMIF(VIII_TAPPA!A:A,B213,VIII_TAPPA!P:P))</f>
        <v/>
      </c>
      <c r="T213" s="26">
        <f t="shared" si="47"/>
        <v>22</v>
      </c>
      <c r="U213" s="26">
        <f t="shared" si="44"/>
        <v>0</v>
      </c>
      <c r="V213" s="26">
        <f t="shared" si="45"/>
        <v>22</v>
      </c>
      <c r="W213" s="28" t="s">
        <v>2655</v>
      </c>
    </row>
    <row r="214" spans="1:23" outlineLevel="1" x14ac:dyDescent="0.2">
      <c r="A214" s="25">
        <f t="shared" si="40"/>
        <v>38</v>
      </c>
      <c r="B214" s="67" t="str">
        <f t="shared" si="46"/>
        <v>FALZARANO_MICHELE_M04</v>
      </c>
      <c r="C214" s="22" t="s">
        <v>1175</v>
      </c>
      <c r="D214" s="23" t="s">
        <v>7</v>
      </c>
      <c r="E214" s="23" t="str">
        <f>VLOOKUP(D214,CAT!$E$2:$F$26,2)</f>
        <v>M04</v>
      </c>
      <c r="F214" s="23" t="s">
        <v>940</v>
      </c>
      <c r="G214" s="39" t="s">
        <v>4</v>
      </c>
      <c r="H214" s="24">
        <v>28320</v>
      </c>
      <c r="I214" s="22" t="s">
        <v>952</v>
      </c>
      <c r="J214" s="23" t="s">
        <v>1168</v>
      </c>
      <c r="K214" s="22">
        <f t="shared" si="42"/>
        <v>1</v>
      </c>
      <c r="L214" s="26" t="str">
        <f>IF(SUMIF(I_TAPPA!A:A,B214,I_TAPPA!P:P)=0,"",SUMIF(I_TAPPA!A:A,B214,I_TAPPA!P:P))</f>
        <v/>
      </c>
      <c r="M214" s="26">
        <f>IF(SUMIF(II_TAPPA!A:A,B214,II_TAPPA!P:P)=0,"",SUMIF(II_TAPPA!A:A,B214,II_TAPPA!P:P))</f>
        <v>21</v>
      </c>
      <c r="N214" s="26" t="str">
        <f>IF(SUMIF(III_TAPPA!A:A,B214,III_TAPPA!P:P)=0,"",SUMIF(III_TAPPA!A:A,B214,III_TAPPA!P:P))</f>
        <v/>
      </c>
      <c r="O214" s="26" t="str">
        <f>IF(SUMIF(IV_TAPPA!A:A,B214,IV_TAPPA!T:T)=0,"",SUMIF(IV_TAPPA!A:A,B214,IV_TAPPA!T:T))</f>
        <v/>
      </c>
      <c r="P214" s="26" t="str">
        <f>IF(SUMIF(V_TAPPA!A:A,B214,V_TAPPA!P:P)=0,"",SUMIF(V_TAPPA!A:A,B214,V_TAPPA!P:P))</f>
        <v/>
      </c>
      <c r="Q214" s="26" t="str">
        <f>IF(SUMIF(VI_TAPPA!A:A,B214,VI_TAPPA!P:P)=0,"",SUMIF(VI_TAPPA!A:A,B214,VI_TAPPA!P:P))</f>
        <v/>
      </c>
      <c r="R214" s="26" t="str">
        <f>IF(SUMIF(VII_TAPPA!A:A,B214,VII_TAPPA!P:P)=0,"",SUMIF(VII_TAPPA!A:A,B214,VII_TAPPA!P:P))</f>
        <v/>
      </c>
      <c r="S214" s="26" t="str">
        <f>IF(SUMIF(VIII_TAPPA!A:A,B214,VIII_TAPPA!P:P)=0,"",SUMIF(VIII_TAPPA!A:A,B214,VIII_TAPPA!P:P))</f>
        <v/>
      </c>
      <c r="T214" s="26">
        <f t="shared" si="47"/>
        <v>21</v>
      </c>
      <c r="U214" s="26">
        <f t="shared" si="44"/>
        <v>0</v>
      </c>
      <c r="V214" s="26">
        <f t="shared" si="45"/>
        <v>21</v>
      </c>
      <c r="W214" s="28" t="s">
        <v>2655</v>
      </c>
    </row>
    <row r="215" spans="1:23" outlineLevel="1" x14ac:dyDescent="0.2">
      <c r="A215" s="25">
        <f t="shared" si="40"/>
        <v>39</v>
      </c>
      <c r="B215" s="67" t="str">
        <f t="shared" si="46"/>
        <v>NERO_GIACOMO_M04</v>
      </c>
      <c r="C215" s="22" t="s">
        <v>2654</v>
      </c>
      <c r="D215" s="23" t="s">
        <v>7</v>
      </c>
      <c r="E215" s="23" t="str">
        <f>VLOOKUP(D215,CAT!$E$2:$F$26,2)</f>
        <v>M04</v>
      </c>
      <c r="F215" s="23" t="s">
        <v>2328</v>
      </c>
      <c r="G215" s="39" t="s">
        <v>74</v>
      </c>
      <c r="H215" s="24"/>
      <c r="I215" s="22" t="s">
        <v>821</v>
      </c>
      <c r="J215" s="23" t="s">
        <v>1194</v>
      </c>
      <c r="K215" s="22">
        <f t="shared" si="42"/>
        <v>1</v>
      </c>
      <c r="L215" s="26" t="str">
        <f>IF(SUMIF(I_TAPPA!A:A,B215,I_TAPPA!P:P)=0,"",SUMIF(I_TAPPA!A:A,B215,I_TAPPA!P:P))</f>
        <v/>
      </c>
      <c r="M215" s="26" t="str">
        <f>IF(SUMIF(II_TAPPA!A:A,B215,II_TAPPA!P:P)=0,"",SUMIF(II_TAPPA!A:A,B215,II_TAPPA!P:P))</f>
        <v/>
      </c>
      <c r="N215" s="26" t="str">
        <f>IF(SUMIF(III_TAPPA!A:A,B215,III_TAPPA!P:P)=0,"",SUMIF(III_TAPPA!A:A,B215,III_TAPPA!P:P))</f>
        <v/>
      </c>
      <c r="O215" s="26">
        <f>IF(SUMIF(IV_TAPPA!A:A,B215,IV_TAPPA!T:T)=0,"",SUMIF(IV_TAPPA!A:A,B215,IV_TAPPA!T:T))</f>
        <v>19</v>
      </c>
      <c r="P215" s="26" t="str">
        <f>IF(SUMIF(V_TAPPA!A:A,B215,V_TAPPA!P:P)=0,"",SUMIF(V_TAPPA!A:A,B215,V_TAPPA!P:P))</f>
        <v/>
      </c>
      <c r="Q215" s="26" t="str">
        <f>IF(SUMIF(VI_TAPPA!A:A,B215,VI_TAPPA!P:P)=0,"",SUMIF(VI_TAPPA!A:A,B215,VI_TAPPA!P:P))</f>
        <v/>
      </c>
      <c r="R215" s="26" t="str">
        <f>IF(SUMIF(VII_TAPPA!A:A,B215,VII_TAPPA!P:P)=0,"",SUMIF(VII_TAPPA!A:A,B215,VII_TAPPA!P:P))</f>
        <v/>
      </c>
      <c r="S215" s="26" t="str">
        <f>IF(SUMIF(VIII_TAPPA!A:A,B215,VIII_TAPPA!P:P)=0,"",SUMIF(VIII_TAPPA!A:A,B215,VIII_TAPPA!P:P))</f>
        <v/>
      </c>
      <c r="T215" s="26">
        <f t="shared" si="47"/>
        <v>19</v>
      </c>
      <c r="U215" s="26">
        <f t="shared" si="44"/>
        <v>0</v>
      </c>
      <c r="V215" s="26">
        <f t="shared" si="45"/>
        <v>19</v>
      </c>
      <c r="W215" s="28" t="s">
        <v>2655</v>
      </c>
    </row>
    <row r="216" spans="1:23" outlineLevel="1" x14ac:dyDescent="0.2">
      <c r="A216" s="25">
        <f t="shared" si="40"/>
        <v>40</v>
      </c>
      <c r="B216" s="67" t="str">
        <f t="shared" si="46"/>
        <v>ESPOSITO_MICHELE_M04</v>
      </c>
      <c r="C216" s="22" t="s">
        <v>576</v>
      </c>
      <c r="D216" s="23" t="s">
        <v>7</v>
      </c>
      <c r="E216" s="23" t="str">
        <f>VLOOKUP(D216,CAT!$E$2:$F$26,2)</f>
        <v>M04</v>
      </c>
      <c r="F216" s="23" t="s">
        <v>83</v>
      </c>
      <c r="G216" s="39" t="s">
        <v>4</v>
      </c>
      <c r="H216" s="24">
        <v>27520</v>
      </c>
      <c r="I216" s="22" t="s">
        <v>821</v>
      </c>
      <c r="J216" s="23" t="s">
        <v>1194</v>
      </c>
      <c r="K216" s="22">
        <f t="shared" si="42"/>
        <v>1</v>
      </c>
      <c r="L216" s="26" t="str">
        <f>IF(SUMIF(I_TAPPA!A:A,B216,I_TAPPA!P:P)=0,"",SUMIF(I_TAPPA!A:A,B216,I_TAPPA!P:P))</f>
        <v/>
      </c>
      <c r="M216" s="26" t="str">
        <f>IF(SUMIF(II_TAPPA!A:A,B216,II_TAPPA!P:P)=0,"",SUMIF(II_TAPPA!A:A,B216,II_TAPPA!P:P))</f>
        <v/>
      </c>
      <c r="N216" s="26" t="str">
        <f>IF(SUMIF(III_TAPPA!A:A,B216,III_TAPPA!P:P)=0,"",SUMIF(III_TAPPA!A:A,B216,III_TAPPA!P:P))</f>
        <v/>
      </c>
      <c r="O216" s="26">
        <f>IF(SUMIF(IV_TAPPA!A:A,B216,IV_TAPPA!T:T)=0,"",SUMIF(IV_TAPPA!A:A,B216,IV_TAPPA!T:T))</f>
        <v>18</v>
      </c>
      <c r="P216" s="26" t="str">
        <f>IF(SUMIF(V_TAPPA!A:A,B216,V_TAPPA!P:P)=0,"",SUMIF(V_TAPPA!A:A,B216,V_TAPPA!P:P))</f>
        <v/>
      </c>
      <c r="Q216" s="26" t="str">
        <f>IF(SUMIF(VI_TAPPA!A:A,B216,VI_TAPPA!P:P)=0,"",SUMIF(VI_TAPPA!A:A,B216,VI_TAPPA!P:P))</f>
        <v/>
      </c>
      <c r="R216" s="26" t="str">
        <f>IF(SUMIF(VII_TAPPA!A:A,B216,VII_TAPPA!P:P)=0,"",SUMIF(VII_TAPPA!A:A,B216,VII_TAPPA!P:P))</f>
        <v/>
      </c>
      <c r="S216" s="26" t="str">
        <f>IF(SUMIF(VIII_TAPPA!A:A,B216,VIII_TAPPA!P:P)=0,"",SUMIF(VIII_TAPPA!A:A,B216,VIII_TAPPA!P:P))</f>
        <v/>
      </c>
      <c r="T216" s="26">
        <f t="shared" si="47"/>
        <v>18</v>
      </c>
      <c r="U216" s="26">
        <f t="shared" si="44"/>
        <v>0</v>
      </c>
      <c r="V216" s="26">
        <f t="shared" si="45"/>
        <v>18</v>
      </c>
      <c r="W216" s="28" t="s">
        <v>2655</v>
      </c>
    </row>
    <row r="217" spans="1:23" outlineLevel="1" x14ac:dyDescent="0.2">
      <c r="A217" s="25">
        <f t="shared" si="40"/>
        <v>41</v>
      </c>
      <c r="B217" s="67" t="str">
        <f t="shared" si="46"/>
        <v>IAQUINTO_ANDREA_M04</v>
      </c>
      <c r="C217" s="22" t="s">
        <v>606</v>
      </c>
      <c r="D217" s="23" t="s">
        <v>7</v>
      </c>
      <c r="E217" s="23" t="str">
        <f>VLOOKUP(D217,CAT!$E$2:$F$26,2)</f>
        <v>M04</v>
      </c>
      <c r="F217" s="23" t="s">
        <v>85</v>
      </c>
      <c r="G217" s="39" t="s">
        <v>84</v>
      </c>
      <c r="H217" s="24">
        <v>27936</v>
      </c>
      <c r="I217" s="22" t="s">
        <v>821</v>
      </c>
      <c r="J217" s="23" t="s">
        <v>1194</v>
      </c>
      <c r="K217" s="22">
        <f t="shared" si="42"/>
        <v>1</v>
      </c>
      <c r="L217" s="26" t="str">
        <f>IF(SUMIF(I_TAPPA!A:A,B217,I_TAPPA!P:P)=0,"",SUMIF(I_TAPPA!A:A,B217,I_TAPPA!P:P))</f>
        <v/>
      </c>
      <c r="M217" s="26" t="str">
        <f>IF(SUMIF(II_TAPPA!A:A,B217,II_TAPPA!P:P)=0,"",SUMIF(II_TAPPA!A:A,B217,II_TAPPA!P:P))</f>
        <v/>
      </c>
      <c r="N217" s="26" t="str">
        <f>IF(SUMIF(III_TAPPA!A:A,B217,III_TAPPA!P:P)=0,"",SUMIF(III_TAPPA!A:A,B217,III_TAPPA!P:P))</f>
        <v/>
      </c>
      <c r="O217" s="26">
        <f>IF(SUMIF(IV_TAPPA!A:A,B217,IV_TAPPA!T:T)=0,"",SUMIF(IV_TAPPA!A:A,B217,IV_TAPPA!T:T))</f>
        <v>17</v>
      </c>
      <c r="P217" s="26" t="str">
        <f>IF(SUMIF(V_TAPPA!A:A,B217,V_TAPPA!P:P)=0,"",SUMIF(V_TAPPA!A:A,B217,V_TAPPA!P:P))</f>
        <v/>
      </c>
      <c r="Q217" s="26" t="str">
        <f>IF(SUMIF(VI_TAPPA!A:A,B217,VI_TAPPA!P:P)=0,"",SUMIF(VI_TAPPA!A:A,B217,VI_TAPPA!P:P))</f>
        <v/>
      </c>
      <c r="R217" s="26" t="str">
        <f>IF(SUMIF(VII_TAPPA!A:A,B217,VII_TAPPA!P:P)=0,"",SUMIF(VII_TAPPA!A:A,B217,VII_TAPPA!P:P))</f>
        <v/>
      </c>
      <c r="S217" s="26" t="str">
        <f>IF(SUMIF(VIII_TAPPA!A:A,B217,VIII_TAPPA!P:P)=0,"",SUMIF(VIII_TAPPA!A:A,B217,VIII_TAPPA!P:P))</f>
        <v/>
      </c>
      <c r="T217" s="26">
        <f t="shared" si="47"/>
        <v>17</v>
      </c>
      <c r="U217" s="26">
        <f t="shared" si="44"/>
        <v>0</v>
      </c>
      <c r="V217" s="26">
        <f t="shared" si="45"/>
        <v>17</v>
      </c>
      <c r="W217" s="28" t="s">
        <v>2655</v>
      </c>
    </row>
    <row r="218" spans="1:23" outlineLevel="1" x14ac:dyDescent="0.2">
      <c r="A218" s="25">
        <f t="shared" si="40"/>
        <v>42</v>
      </c>
      <c r="B218" s="67" t="str">
        <f t="shared" si="46"/>
        <v>CALANDRIELLO_ROBERTO_M04</v>
      </c>
      <c r="C218" s="22" t="s">
        <v>542</v>
      </c>
      <c r="D218" s="23" t="s">
        <v>7</v>
      </c>
      <c r="E218" s="23" t="str">
        <f>VLOOKUP(D218,CAT!$E$2:$F$26,2)</f>
        <v>M04</v>
      </c>
      <c r="F218" s="23" t="s">
        <v>129</v>
      </c>
      <c r="G218" s="39" t="s">
        <v>25</v>
      </c>
      <c r="H218" s="24">
        <v>28099</v>
      </c>
      <c r="I218" s="22" t="s">
        <v>821</v>
      </c>
      <c r="J218" s="23" t="s">
        <v>1194</v>
      </c>
      <c r="K218" s="22">
        <f t="shared" si="42"/>
        <v>1</v>
      </c>
      <c r="L218" s="26" t="str">
        <f>IF(SUMIF(I_TAPPA!A:A,B218,I_TAPPA!P:P)=0,"",SUMIF(I_TAPPA!A:A,B218,I_TAPPA!P:P))</f>
        <v/>
      </c>
      <c r="M218" s="26" t="str">
        <f>IF(SUMIF(II_TAPPA!A:A,B218,II_TAPPA!P:P)=0,"",SUMIF(II_TAPPA!A:A,B218,II_TAPPA!P:P))</f>
        <v/>
      </c>
      <c r="N218" s="26" t="str">
        <f>IF(SUMIF(III_TAPPA!A:A,B218,III_TAPPA!P:P)=0,"",SUMIF(III_TAPPA!A:A,B218,III_TAPPA!P:P))</f>
        <v/>
      </c>
      <c r="O218" s="26">
        <f>IF(SUMIF(IV_TAPPA!A:A,B218,IV_TAPPA!T:T)=0,"",SUMIF(IV_TAPPA!A:A,B218,IV_TAPPA!T:T))</f>
        <v>16</v>
      </c>
      <c r="P218" s="26" t="str">
        <f>IF(SUMIF(V_TAPPA!A:A,B218,V_TAPPA!P:P)=0,"",SUMIF(V_TAPPA!A:A,B218,V_TAPPA!P:P))</f>
        <v/>
      </c>
      <c r="Q218" s="26" t="str">
        <f>IF(SUMIF(VI_TAPPA!A:A,B218,VI_TAPPA!P:P)=0,"",SUMIF(VI_TAPPA!A:A,B218,VI_TAPPA!P:P))</f>
        <v/>
      </c>
      <c r="R218" s="26" t="str">
        <f>IF(SUMIF(VII_TAPPA!A:A,B218,VII_TAPPA!P:P)=0,"",SUMIF(VII_TAPPA!A:A,B218,VII_TAPPA!P:P))</f>
        <v/>
      </c>
      <c r="S218" s="26" t="str">
        <f>IF(SUMIF(VIII_TAPPA!A:A,B218,VIII_TAPPA!P:P)=0,"",SUMIF(VIII_TAPPA!A:A,B218,VIII_TAPPA!P:P))</f>
        <v/>
      </c>
      <c r="T218" s="26">
        <f t="shared" si="47"/>
        <v>16</v>
      </c>
      <c r="U218" s="26">
        <f t="shared" si="44"/>
        <v>0</v>
      </c>
      <c r="V218" s="26">
        <f t="shared" si="45"/>
        <v>16</v>
      </c>
      <c r="W218" s="28" t="s">
        <v>2655</v>
      </c>
    </row>
    <row r="219" spans="1:23" outlineLevel="1" x14ac:dyDescent="0.2">
      <c r="A219" s="25">
        <f t="shared" si="40"/>
        <v>43</v>
      </c>
      <c r="B219" s="67" t="str">
        <f t="shared" si="46"/>
        <v>GENITO_DANIELE_M04</v>
      </c>
      <c r="C219" s="22">
        <v>18563</v>
      </c>
      <c r="D219" s="23" t="s">
        <v>7</v>
      </c>
      <c r="E219" s="23" t="str">
        <f>VLOOKUP(D219,CAT!$E$2:$F$26,2)</f>
        <v>M04</v>
      </c>
      <c r="F219" s="23" t="s">
        <v>888</v>
      </c>
      <c r="G219" s="39" t="s">
        <v>629</v>
      </c>
      <c r="H219" s="24">
        <v>28585</v>
      </c>
      <c r="I219" s="22" t="s">
        <v>899</v>
      </c>
      <c r="J219" s="23" t="s">
        <v>900</v>
      </c>
      <c r="K219" s="22" t="str">
        <f t="shared" si="42"/>
        <v/>
      </c>
      <c r="L219" s="26" t="str">
        <f>IF(SUMIF(I_TAPPA!A:A,B219,I_TAPPA!P:P)=0,"",SUMIF(I_TAPPA!A:A,B219,I_TAPPA!P:P))</f>
        <v/>
      </c>
      <c r="M219" s="26" t="str">
        <f>IF(SUMIF(II_TAPPA!A:A,B219,II_TAPPA!P:P)=0,"",SUMIF(II_TAPPA!A:A,B219,II_TAPPA!P:P))</f>
        <v/>
      </c>
      <c r="N219" s="26" t="str">
        <f>IF(SUMIF(III_TAPPA!A:A,B219,III_TAPPA!P:P)=0,"",SUMIF(III_TAPPA!A:A,B219,III_TAPPA!P:P))</f>
        <v/>
      </c>
      <c r="O219" s="26" t="str">
        <f>IF(SUMIF(IV_TAPPA!A:A,B219,IV_TAPPA!T:T)=0,"",SUMIF(IV_TAPPA!A:A,B219,IV_TAPPA!T:T))</f>
        <v/>
      </c>
      <c r="P219" s="26" t="str">
        <f>IF(SUMIF(V_TAPPA!A:A,B219,V_TAPPA!P:P)=0,"",SUMIF(V_TAPPA!A:A,B219,V_TAPPA!P:P))</f>
        <v/>
      </c>
      <c r="Q219" s="26" t="str">
        <f>IF(SUMIF(VI_TAPPA!A:A,B219,VI_TAPPA!P:P)=0,"",SUMIF(VI_TAPPA!A:A,B219,VI_TAPPA!P:P))</f>
        <v/>
      </c>
      <c r="R219" s="26" t="str">
        <f>IF(SUMIF(VII_TAPPA!A:A,B219,VII_TAPPA!P:P)=0,"",SUMIF(VII_TAPPA!A:A,B219,VII_TAPPA!P:P))</f>
        <v/>
      </c>
      <c r="S219" s="26" t="str">
        <f>IF(SUMIF(VIII_TAPPA!A:A,B219,VIII_TAPPA!P:P)=0,"",SUMIF(VIII_TAPPA!A:A,B219,VIII_TAPPA!P:P))</f>
        <v/>
      </c>
      <c r="T219" s="26">
        <f t="shared" si="47"/>
        <v>0</v>
      </c>
      <c r="U219" s="26">
        <f t="shared" si="44"/>
        <v>0</v>
      </c>
      <c r="V219" s="26">
        <f t="shared" si="45"/>
        <v>0</v>
      </c>
      <c r="W219" s="28" t="s">
        <v>2655</v>
      </c>
    </row>
    <row r="220" spans="1:23" outlineLevel="1" x14ac:dyDescent="0.2">
      <c r="A220" s="25">
        <f t="shared" si="40"/>
        <v>44</v>
      </c>
      <c r="B220" s="67" t="str">
        <f t="shared" si="46"/>
        <v>CENTRITTO_ENRICO_MARIA_M04</v>
      </c>
      <c r="C220" s="22"/>
      <c r="D220" s="23" t="s">
        <v>7</v>
      </c>
      <c r="E220" s="23" t="str">
        <f>VLOOKUP(D220,CAT!$E$2:$F$26,2)</f>
        <v>M04</v>
      </c>
      <c r="F220" s="23" t="s">
        <v>485</v>
      </c>
      <c r="G220" s="39" t="s">
        <v>1124</v>
      </c>
      <c r="H220" s="24">
        <v>27715</v>
      </c>
      <c r="I220" s="22" t="s">
        <v>901</v>
      </c>
      <c r="J220" s="23" t="s">
        <v>953</v>
      </c>
      <c r="K220" s="22" t="str">
        <f t="shared" si="42"/>
        <v/>
      </c>
      <c r="L220" s="26" t="str">
        <f>IF(SUMIF(I_TAPPA!A:A,B220,I_TAPPA!P:P)=0,"",SUMIF(I_TAPPA!A:A,B220,I_TAPPA!P:P))</f>
        <v/>
      </c>
      <c r="M220" s="26" t="str">
        <f>IF(SUMIF(II_TAPPA!A:A,B220,II_TAPPA!P:P)=0,"",SUMIF(II_TAPPA!A:A,B220,II_TAPPA!P:P))</f>
        <v/>
      </c>
      <c r="N220" s="26" t="str">
        <f>IF(SUMIF(III_TAPPA!A:A,B220,III_TAPPA!P:P)=0,"",SUMIF(III_TAPPA!A:A,B220,III_TAPPA!P:P))</f>
        <v/>
      </c>
      <c r="O220" s="26" t="str">
        <f>IF(SUMIF(IV_TAPPA!A:A,B220,IV_TAPPA!T:T)=0,"",SUMIF(IV_TAPPA!A:A,B220,IV_TAPPA!T:T))</f>
        <v/>
      </c>
      <c r="P220" s="26" t="str">
        <f>IF(SUMIF(V_TAPPA!A:A,B220,V_TAPPA!P:P)=0,"",SUMIF(V_TAPPA!A:A,B220,V_TAPPA!P:P))</f>
        <v/>
      </c>
      <c r="Q220" s="26" t="str">
        <f>IF(SUMIF(VI_TAPPA!A:A,B220,VI_TAPPA!P:P)=0,"",SUMIF(VI_TAPPA!A:A,B220,VI_TAPPA!P:P))</f>
        <v/>
      </c>
      <c r="R220" s="26" t="str">
        <f>IF(SUMIF(VII_TAPPA!A:A,B220,VII_TAPPA!P:P)=0,"",SUMIF(VII_TAPPA!A:A,B220,VII_TAPPA!P:P))</f>
        <v/>
      </c>
      <c r="S220" s="26" t="str">
        <f>IF(SUMIF(VIII_TAPPA!A:A,B220,VIII_TAPPA!P:P)=0,"",SUMIF(VIII_TAPPA!A:A,B220,VIII_TAPPA!P:P))</f>
        <v/>
      </c>
      <c r="T220" s="26">
        <f t="shared" si="47"/>
        <v>0</v>
      </c>
      <c r="U220" s="26">
        <f t="shared" si="44"/>
        <v>0</v>
      </c>
      <c r="V220" s="26">
        <f t="shared" si="45"/>
        <v>0</v>
      </c>
      <c r="W220" s="28" t="s">
        <v>2655</v>
      </c>
    </row>
    <row r="221" spans="1:23" outlineLevel="1" x14ac:dyDescent="0.2">
      <c r="A221" s="25">
        <f t="shared" si="40"/>
        <v>45</v>
      </c>
      <c r="B221" s="67" t="str">
        <f t="shared" si="46"/>
        <v>NOTARTOMASO_TONY_M04</v>
      </c>
      <c r="C221" s="22" t="s">
        <v>509</v>
      </c>
      <c r="D221" s="23" t="s">
        <v>7</v>
      </c>
      <c r="E221" s="23" t="str">
        <f>VLOOKUP(D221,CAT!$E$2:$F$26,2)</f>
        <v>M04</v>
      </c>
      <c r="F221" s="23" t="s">
        <v>294</v>
      </c>
      <c r="G221" s="39" t="s">
        <v>295</v>
      </c>
      <c r="H221" s="24">
        <v>27441</v>
      </c>
      <c r="I221" s="22" t="s">
        <v>901</v>
      </c>
      <c r="J221" s="23" t="s">
        <v>953</v>
      </c>
      <c r="K221" s="22" t="str">
        <f t="shared" si="42"/>
        <v/>
      </c>
      <c r="L221" s="26" t="str">
        <f>IF(SUMIF(I_TAPPA!A:A,B221,I_TAPPA!P:P)=0,"",SUMIF(I_TAPPA!A:A,B221,I_TAPPA!P:P))</f>
        <v/>
      </c>
      <c r="M221" s="26" t="str">
        <f>IF(SUMIF(II_TAPPA!A:A,B221,II_TAPPA!P:P)=0,"",SUMIF(II_TAPPA!A:A,B221,II_TAPPA!P:P))</f>
        <v/>
      </c>
      <c r="N221" s="26" t="str">
        <f>IF(SUMIF(III_TAPPA!A:A,B221,III_TAPPA!P:P)=0,"",SUMIF(III_TAPPA!A:A,B221,III_TAPPA!P:P))</f>
        <v/>
      </c>
      <c r="O221" s="26" t="str">
        <f>IF(SUMIF(IV_TAPPA!A:A,B221,IV_TAPPA!T:T)=0,"",SUMIF(IV_TAPPA!A:A,B221,IV_TAPPA!T:T))</f>
        <v/>
      </c>
      <c r="P221" s="26" t="str">
        <f>IF(SUMIF(V_TAPPA!A:A,B221,V_TAPPA!P:P)=0,"",SUMIF(V_TAPPA!A:A,B221,V_TAPPA!P:P))</f>
        <v/>
      </c>
      <c r="Q221" s="26" t="str">
        <f>IF(SUMIF(VI_TAPPA!A:A,B221,VI_TAPPA!P:P)=0,"",SUMIF(VI_TAPPA!A:A,B221,VI_TAPPA!P:P))</f>
        <v/>
      </c>
      <c r="R221" s="26" t="str">
        <f>IF(SUMIF(VII_TAPPA!A:A,B221,VII_TAPPA!P:P)=0,"",SUMIF(VII_TAPPA!A:A,B221,VII_TAPPA!P:P))</f>
        <v/>
      </c>
      <c r="S221" s="26" t="str">
        <f>IF(SUMIF(VIII_TAPPA!A:A,B221,VIII_TAPPA!P:P)=0,"",SUMIF(VIII_TAPPA!A:A,B221,VIII_TAPPA!P:P))</f>
        <v/>
      </c>
      <c r="T221" s="26">
        <f t="shared" si="47"/>
        <v>0</v>
      </c>
      <c r="U221" s="26">
        <f t="shared" si="44"/>
        <v>0</v>
      </c>
      <c r="V221" s="26">
        <f t="shared" si="45"/>
        <v>0</v>
      </c>
      <c r="W221" s="28" t="s">
        <v>2655</v>
      </c>
    </row>
    <row r="222" spans="1:23" outlineLevel="1" x14ac:dyDescent="0.2">
      <c r="A222" s="25">
        <f t="shared" si="40"/>
        <v>46</v>
      </c>
      <c r="B222" s="67" t="str">
        <f t="shared" si="46"/>
        <v>ALVINO_ANTONIO_M04</v>
      </c>
      <c r="C222" s="22" t="s">
        <v>525</v>
      </c>
      <c r="D222" s="23" t="s">
        <v>7</v>
      </c>
      <c r="E222" s="23" t="str">
        <f>VLOOKUP(D222,CAT!$E$2:$F$26,2)</f>
        <v>M04</v>
      </c>
      <c r="F222" s="23" t="s">
        <v>124</v>
      </c>
      <c r="G222" s="39" t="s">
        <v>22</v>
      </c>
      <c r="H222" s="24">
        <v>29016</v>
      </c>
      <c r="I222" s="22" t="s">
        <v>821</v>
      </c>
      <c r="J222" s="23" t="s">
        <v>1194</v>
      </c>
      <c r="K222" s="22" t="str">
        <f t="shared" si="42"/>
        <v/>
      </c>
      <c r="L222" s="26" t="str">
        <f>IF(SUMIF(I_TAPPA!A:A,B222,I_TAPPA!P:P)=0,"",SUMIF(I_TAPPA!A:A,B222,I_TAPPA!P:P))</f>
        <v/>
      </c>
      <c r="M222" s="26" t="str">
        <f>IF(SUMIF(II_TAPPA!A:A,B222,II_TAPPA!P:P)=0,"",SUMIF(II_TAPPA!A:A,B222,II_TAPPA!P:P))</f>
        <v/>
      </c>
      <c r="N222" s="26" t="str">
        <f>IF(SUMIF(III_TAPPA!A:A,B222,III_TAPPA!P:P)=0,"",SUMIF(III_TAPPA!A:A,B222,III_TAPPA!P:P))</f>
        <v/>
      </c>
      <c r="O222" s="26" t="str">
        <f>IF(SUMIF(IV_TAPPA!A:A,B222,IV_TAPPA!T:T)=0,"",SUMIF(IV_TAPPA!A:A,B222,IV_TAPPA!T:T))</f>
        <v/>
      </c>
      <c r="P222" s="26" t="str">
        <f>IF(SUMIF(V_TAPPA!A:A,B222,V_TAPPA!P:P)=0,"",SUMIF(V_TAPPA!A:A,B222,V_TAPPA!P:P))</f>
        <v/>
      </c>
      <c r="Q222" s="26" t="str">
        <f>IF(SUMIF(VI_TAPPA!A:A,B222,VI_TAPPA!P:P)=0,"",SUMIF(VI_TAPPA!A:A,B222,VI_TAPPA!P:P))</f>
        <v/>
      </c>
      <c r="R222" s="26" t="str">
        <f>IF(SUMIF(VII_TAPPA!A:A,B222,VII_TAPPA!P:P)=0,"",SUMIF(VII_TAPPA!A:A,B222,VII_TAPPA!P:P))</f>
        <v/>
      </c>
      <c r="S222" s="26" t="str">
        <f>IF(SUMIF(VIII_TAPPA!A:A,B222,VIII_TAPPA!P:P)=0,"",SUMIF(VIII_TAPPA!A:A,B222,VIII_TAPPA!P:P))</f>
        <v/>
      </c>
      <c r="T222" s="26">
        <f t="shared" si="47"/>
        <v>0</v>
      </c>
      <c r="U222" s="26">
        <f t="shared" si="44"/>
        <v>0</v>
      </c>
      <c r="V222" s="26">
        <f t="shared" si="45"/>
        <v>0</v>
      </c>
      <c r="W222" s="28" t="s">
        <v>2655</v>
      </c>
    </row>
    <row r="223" spans="1:23" outlineLevel="1" x14ac:dyDescent="0.2">
      <c r="A223" s="25">
        <f t="shared" si="40"/>
        <v>47</v>
      </c>
      <c r="B223" s="67" t="str">
        <f t="shared" si="46"/>
        <v>CUZZUPE'_MAURIZIO_M04</v>
      </c>
      <c r="C223" s="22" t="s">
        <v>557</v>
      </c>
      <c r="D223" s="23" t="s">
        <v>7</v>
      </c>
      <c r="E223" s="23" t="str">
        <f>VLOOKUP(D223,CAT!$E$2:$F$26,2)</f>
        <v>M04</v>
      </c>
      <c r="F223" s="23" t="s">
        <v>435</v>
      </c>
      <c r="G223" s="39" t="s">
        <v>112</v>
      </c>
      <c r="H223" s="24">
        <v>28375</v>
      </c>
      <c r="I223" s="22" t="s">
        <v>821</v>
      </c>
      <c r="J223" s="23" t="s">
        <v>1194</v>
      </c>
      <c r="K223" s="22" t="str">
        <f t="shared" si="42"/>
        <v/>
      </c>
      <c r="L223" s="26" t="str">
        <f>IF(SUMIF(I_TAPPA!A:A,B223,I_TAPPA!P:P)=0,"",SUMIF(I_TAPPA!A:A,B223,I_TAPPA!P:P))</f>
        <v/>
      </c>
      <c r="M223" s="26" t="str">
        <f>IF(SUMIF(II_TAPPA!A:A,B223,II_TAPPA!P:P)=0,"",SUMIF(II_TAPPA!A:A,B223,II_TAPPA!P:P))</f>
        <v/>
      </c>
      <c r="N223" s="26" t="str">
        <f>IF(SUMIF(III_TAPPA!A:A,B223,III_TAPPA!P:P)=0,"",SUMIF(III_TAPPA!A:A,B223,III_TAPPA!P:P))</f>
        <v/>
      </c>
      <c r="O223" s="26" t="str">
        <f>IF(SUMIF(IV_TAPPA!A:A,B223,IV_TAPPA!T:T)=0,"",SUMIF(IV_TAPPA!A:A,B223,IV_TAPPA!T:T))</f>
        <v/>
      </c>
      <c r="P223" s="26" t="str">
        <f>IF(SUMIF(V_TAPPA!A:A,B223,V_TAPPA!P:P)=0,"",SUMIF(V_TAPPA!A:A,B223,V_TAPPA!P:P))</f>
        <v/>
      </c>
      <c r="Q223" s="26" t="str">
        <f>IF(SUMIF(VI_TAPPA!A:A,B223,VI_TAPPA!P:P)=0,"",SUMIF(VI_TAPPA!A:A,B223,VI_TAPPA!P:P))</f>
        <v/>
      </c>
      <c r="R223" s="26" t="str">
        <f>IF(SUMIF(VII_TAPPA!A:A,B223,VII_TAPPA!P:P)=0,"",SUMIF(VII_TAPPA!A:A,B223,VII_TAPPA!P:P))</f>
        <v/>
      </c>
      <c r="S223" s="26" t="str">
        <f>IF(SUMIF(VIII_TAPPA!A:A,B223,VIII_TAPPA!P:P)=0,"",SUMIF(VIII_TAPPA!A:A,B223,VIII_TAPPA!P:P))</f>
        <v/>
      </c>
      <c r="T223" s="26">
        <f t="shared" si="47"/>
        <v>0</v>
      </c>
      <c r="U223" s="26">
        <f t="shared" si="44"/>
        <v>0</v>
      </c>
      <c r="V223" s="26">
        <f t="shared" si="45"/>
        <v>0</v>
      </c>
      <c r="W223" s="28" t="s">
        <v>2655</v>
      </c>
    </row>
    <row r="224" spans="1:23" outlineLevel="1" x14ac:dyDescent="0.2">
      <c r="A224" s="25">
        <f t="shared" si="40"/>
        <v>48</v>
      </c>
      <c r="B224" s="67" t="str">
        <f t="shared" si="46"/>
        <v>DELLO_IACOVO_ROBERTO_M04</v>
      </c>
      <c r="C224" s="22" t="s">
        <v>474</v>
      </c>
      <c r="D224" s="23" t="s">
        <v>7</v>
      </c>
      <c r="E224" s="23" t="str">
        <f>VLOOKUP(D224,CAT!$E$2:$F$26,2)</f>
        <v>M04</v>
      </c>
      <c r="F224" s="23" t="s">
        <v>1105</v>
      </c>
      <c r="G224" s="39" t="s">
        <v>25</v>
      </c>
      <c r="H224" s="24">
        <v>28145</v>
      </c>
      <c r="I224" s="22" t="s">
        <v>821</v>
      </c>
      <c r="J224" s="23" t="s">
        <v>1194</v>
      </c>
      <c r="K224" s="22" t="str">
        <f t="shared" si="42"/>
        <v/>
      </c>
      <c r="L224" s="26" t="str">
        <f>IF(SUMIF(I_TAPPA!A:A,B224,I_TAPPA!P:P)=0,"",SUMIF(I_TAPPA!A:A,B224,I_TAPPA!P:P))</f>
        <v/>
      </c>
      <c r="M224" s="26" t="str">
        <f>IF(SUMIF(II_TAPPA!A:A,B224,II_TAPPA!P:P)=0,"",SUMIF(II_TAPPA!A:A,B224,II_TAPPA!P:P))</f>
        <v/>
      </c>
      <c r="N224" s="26" t="str">
        <f>IF(SUMIF(III_TAPPA!A:A,B224,III_TAPPA!P:P)=0,"",SUMIF(III_TAPPA!A:A,B224,III_TAPPA!P:P))</f>
        <v/>
      </c>
      <c r="O224" s="26" t="str">
        <f>IF(SUMIF(IV_TAPPA!A:A,B224,IV_TAPPA!T:T)=0,"",SUMIF(IV_TAPPA!A:A,B224,IV_TAPPA!T:T))</f>
        <v/>
      </c>
      <c r="P224" s="26" t="str">
        <f>IF(SUMIF(V_TAPPA!A:A,B224,V_TAPPA!P:P)=0,"",SUMIF(V_TAPPA!A:A,B224,V_TAPPA!P:P))</f>
        <v/>
      </c>
      <c r="Q224" s="26" t="str">
        <f>IF(SUMIF(VI_TAPPA!A:A,B224,VI_TAPPA!P:P)=0,"",SUMIF(VI_TAPPA!A:A,B224,VI_TAPPA!P:P))</f>
        <v/>
      </c>
      <c r="R224" s="26" t="str">
        <f>IF(SUMIF(VII_TAPPA!A:A,B224,VII_TAPPA!P:P)=0,"",SUMIF(VII_TAPPA!A:A,B224,VII_TAPPA!P:P))</f>
        <v/>
      </c>
      <c r="S224" s="26" t="str">
        <f>IF(SUMIF(VIII_TAPPA!A:A,B224,VIII_TAPPA!P:P)=0,"",SUMIF(VIII_TAPPA!A:A,B224,VIII_TAPPA!P:P))</f>
        <v/>
      </c>
      <c r="T224" s="26">
        <f t="shared" si="47"/>
        <v>0</v>
      </c>
      <c r="U224" s="26">
        <f t="shared" si="44"/>
        <v>0</v>
      </c>
      <c r="V224" s="26">
        <f t="shared" si="45"/>
        <v>0</v>
      </c>
      <c r="W224" s="28" t="s">
        <v>2655</v>
      </c>
    </row>
    <row r="225" spans="1:24" outlineLevel="1" x14ac:dyDescent="0.2">
      <c r="A225" s="25">
        <f t="shared" si="40"/>
        <v>49</v>
      </c>
      <c r="B225" s="67" t="str">
        <f t="shared" si="46"/>
        <v>DI_CAPRIO_FABIO_M04</v>
      </c>
      <c r="C225" s="22" t="s">
        <v>564</v>
      </c>
      <c r="D225" s="23" t="s">
        <v>7</v>
      </c>
      <c r="E225" s="23" t="str">
        <f>VLOOKUP(D225,CAT!$E$2:$F$26,2)</f>
        <v>M04</v>
      </c>
      <c r="F225" s="23" t="s">
        <v>1107</v>
      </c>
      <c r="G225" s="39" t="s">
        <v>134</v>
      </c>
      <c r="H225" s="24">
        <v>27733</v>
      </c>
      <c r="I225" s="22" t="s">
        <v>821</v>
      </c>
      <c r="J225" s="23" t="s">
        <v>1194</v>
      </c>
      <c r="K225" s="22" t="str">
        <f t="shared" si="42"/>
        <v/>
      </c>
      <c r="L225" s="26" t="str">
        <f>IF(SUMIF(I_TAPPA!A:A,B225,I_TAPPA!P:P)=0,"",SUMIF(I_TAPPA!A:A,B225,I_TAPPA!P:P))</f>
        <v/>
      </c>
      <c r="M225" s="26" t="str">
        <f>IF(SUMIF(II_TAPPA!A:A,B225,II_TAPPA!P:P)=0,"",SUMIF(II_TAPPA!A:A,B225,II_TAPPA!P:P))</f>
        <v/>
      </c>
      <c r="N225" s="26" t="str">
        <f>IF(SUMIF(III_TAPPA!A:A,B225,III_TAPPA!P:P)=0,"",SUMIF(III_TAPPA!A:A,B225,III_TAPPA!P:P))</f>
        <v/>
      </c>
      <c r="O225" s="26" t="str">
        <f>IF(SUMIF(IV_TAPPA!A:A,B225,IV_TAPPA!T:T)=0,"",SUMIF(IV_TAPPA!A:A,B225,IV_TAPPA!T:T))</f>
        <v/>
      </c>
      <c r="P225" s="26" t="str">
        <f>IF(SUMIF(V_TAPPA!A:A,B225,V_TAPPA!P:P)=0,"",SUMIF(V_TAPPA!A:A,B225,V_TAPPA!P:P))</f>
        <v/>
      </c>
      <c r="Q225" s="26" t="str">
        <f>IF(SUMIF(VI_TAPPA!A:A,B225,VI_TAPPA!P:P)=0,"",SUMIF(VI_TAPPA!A:A,B225,VI_TAPPA!P:P))</f>
        <v/>
      </c>
      <c r="R225" s="26" t="str">
        <f>IF(SUMIF(VII_TAPPA!A:A,B225,VII_TAPPA!P:P)=0,"",SUMIF(VII_TAPPA!A:A,B225,VII_TAPPA!P:P))</f>
        <v/>
      </c>
      <c r="S225" s="26" t="str">
        <f>IF(SUMIF(VIII_TAPPA!A:A,B225,VIII_TAPPA!P:P)=0,"",SUMIF(VIII_TAPPA!A:A,B225,VIII_TAPPA!P:P))</f>
        <v/>
      </c>
      <c r="T225" s="26">
        <f t="shared" si="47"/>
        <v>0</v>
      </c>
      <c r="U225" s="26">
        <f t="shared" si="44"/>
        <v>0</v>
      </c>
      <c r="V225" s="26">
        <f t="shared" si="45"/>
        <v>0</v>
      </c>
      <c r="W225" s="28" t="s">
        <v>2655</v>
      </c>
    </row>
    <row r="226" spans="1:24" outlineLevel="1" x14ac:dyDescent="0.2">
      <c r="A226" s="25">
        <f t="shared" si="40"/>
        <v>50</v>
      </c>
      <c r="B226" s="67" t="str">
        <f t="shared" si="46"/>
        <v>FRAGNITO_GIANFRANCO_M04</v>
      </c>
      <c r="C226" s="22" t="s">
        <v>586</v>
      </c>
      <c r="D226" s="23" t="s">
        <v>7</v>
      </c>
      <c r="E226" s="23" t="str">
        <f>VLOOKUP(D226,CAT!$E$2:$F$26,2)</f>
        <v>M04</v>
      </c>
      <c r="F226" s="23" t="s">
        <v>173</v>
      </c>
      <c r="G226" s="39" t="s">
        <v>151</v>
      </c>
      <c r="H226" s="24">
        <v>28907</v>
      </c>
      <c r="I226" s="22" t="s">
        <v>821</v>
      </c>
      <c r="J226" s="23" t="s">
        <v>1194</v>
      </c>
      <c r="K226" s="22" t="str">
        <f t="shared" si="42"/>
        <v/>
      </c>
      <c r="L226" s="26" t="str">
        <f>IF(SUMIF(I_TAPPA!A:A,B226,I_TAPPA!P:P)=0,"",SUMIF(I_TAPPA!A:A,B226,I_TAPPA!P:P))</f>
        <v/>
      </c>
      <c r="M226" s="26" t="str">
        <f>IF(SUMIF(II_TAPPA!A:A,B226,II_TAPPA!P:P)=0,"",SUMIF(II_TAPPA!A:A,B226,II_TAPPA!P:P))</f>
        <v/>
      </c>
      <c r="N226" s="26" t="str">
        <f>IF(SUMIF(III_TAPPA!A:A,B226,III_TAPPA!P:P)=0,"",SUMIF(III_TAPPA!A:A,B226,III_TAPPA!P:P))</f>
        <v/>
      </c>
      <c r="O226" s="26" t="str">
        <f>IF(SUMIF(IV_TAPPA!A:A,B226,IV_TAPPA!T:T)=0,"",SUMIF(IV_TAPPA!A:A,B226,IV_TAPPA!T:T))</f>
        <v/>
      </c>
      <c r="P226" s="26" t="str">
        <f>IF(SUMIF(V_TAPPA!A:A,B226,V_TAPPA!P:P)=0,"",SUMIF(V_TAPPA!A:A,B226,V_TAPPA!P:P))</f>
        <v/>
      </c>
      <c r="Q226" s="26" t="str">
        <f>IF(SUMIF(VI_TAPPA!A:A,B226,VI_TAPPA!P:P)=0,"",SUMIF(VI_TAPPA!A:A,B226,VI_TAPPA!P:P))</f>
        <v/>
      </c>
      <c r="R226" s="26" t="str">
        <f>IF(SUMIF(VII_TAPPA!A:A,B226,VII_TAPPA!P:P)=0,"",SUMIF(VII_TAPPA!A:A,B226,VII_TAPPA!P:P))</f>
        <v/>
      </c>
      <c r="S226" s="26" t="str">
        <f>IF(SUMIF(VIII_TAPPA!A:A,B226,VIII_TAPPA!P:P)=0,"",SUMIF(VIII_TAPPA!A:A,B226,VIII_TAPPA!P:P))</f>
        <v/>
      </c>
      <c r="T226" s="26">
        <f t="shared" si="47"/>
        <v>0</v>
      </c>
      <c r="U226" s="26">
        <f t="shared" si="44"/>
        <v>0</v>
      </c>
      <c r="V226" s="26">
        <f t="shared" si="45"/>
        <v>0</v>
      </c>
      <c r="W226" s="28" t="s">
        <v>2655</v>
      </c>
    </row>
    <row r="227" spans="1:24" outlineLevel="1" x14ac:dyDescent="0.2">
      <c r="A227" s="25">
        <f t="shared" si="40"/>
        <v>51</v>
      </c>
      <c r="B227" s="67" t="str">
        <f t="shared" si="46"/>
        <v>GOGLIA_GUGLIELMO_M04</v>
      </c>
      <c r="C227" s="22" t="s">
        <v>597</v>
      </c>
      <c r="D227" s="23" t="s">
        <v>7</v>
      </c>
      <c r="E227" s="23" t="str">
        <f>VLOOKUP(D227,CAT!$E$2:$F$26,2)</f>
        <v>M04</v>
      </c>
      <c r="F227" s="23" t="s">
        <v>448</v>
      </c>
      <c r="G227" s="39" t="s">
        <v>281</v>
      </c>
      <c r="H227" s="24">
        <v>29100</v>
      </c>
      <c r="I227" s="22" t="s">
        <v>821</v>
      </c>
      <c r="J227" s="23" t="s">
        <v>1194</v>
      </c>
      <c r="K227" s="22" t="str">
        <f t="shared" si="42"/>
        <v/>
      </c>
      <c r="L227" s="26" t="str">
        <f>IF(SUMIF(I_TAPPA!A:A,B227,I_TAPPA!P:P)=0,"",SUMIF(I_TAPPA!A:A,B227,I_TAPPA!P:P))</f>
        <v/>
      </c>
      <c r="M227" s="26" t="str">
        <f>IF(SUMIF(II_TAPPA!A:A,B227,II_TAPPA!P:P)=0,"",SUMIF(II_TAPPA!A:A,B227,II_TAPPA!P:P))</f>
        <v/>
      </c>
      <c r="N227" s="26" t="str">
        <f>IF(SUMIF(III_TAPPA!A:A,B227,III_TAPPA!P:P)=0,"",SUMIF(III_TAPPA!A:A,B227,III_TAPPA!P:P))</f>
        <v/>
      </c>
      <c r="O227" s="26" t="str">
        <f>IF(SUMIF(IV_TAPPA!A:A,B227,IV_TAPPA!T:T)=0,"",SUMIF(IV_TAPPA!A:A,B227,IV_TAPPA!T:T))</f>
        <v/>
      </c>
      <c r="P227" s="26" t="str">
        <f>IF(SUMIF(V_TAPPA!A:A,B227,V_TAPPA!P:P)=0,"",SUMIF(V_TAPPA!A:A,B227,V_TAPPA!P:P))</f>
        <v/>
      </c>
      <c r="Q227" s="26" t="str">
        <f>IF(SUMIF(VI_TAPPA!A:A,B227,VI_TAPPA!P:P)=0,"",SUMIF(VI_TAPPA!A:A,B227,VI_TAPPA!P:P))</f>
        <v/>
      </c>
      <c r="R227" s="26" t="str">
        <f>IF(SUMIF(VII_TAPPA!A:A,B227,VII_TAPPA!P:P)=0,"",SUMIF(VII_TAPPA!A:A,B227,VII_TAPPA!P:P))</f>
        <v/>
      </c>
      <c r="S227" s="26" t="str">
        <f>IF(SUMIF(VIII_TAPPA!A:A,B227,VIII_TAPPA!P:P)=0,"",SUMIF(VIII_TAPPA!A:A,B227,VIII_TAPPA!P:P))</f>
        <v/>
      </c>
      <c r="T227" s="26">
        <f t="shared" si="47"/>
        <v>0</v>
      </c>
      <c r="U227" s="26">
        <f t="shared" si="44"/>
        <v>0</v>
      </c>
      <c r="V227" s="26">
        <f t="shared" si="45"/>
        <v>0</v>
      </c>
      <c r="W227" s="28" t="s">
        <v>2655</v>
      </c>
    </row>
    <row r="228" spans="1:24" outlineLevel="1" x14ac:dyDescent="0.2">
      <c r="A228" s="25">
        <f t="shared" si="40"/>
        <v>52</v>
      </c>
      <c r="B228" s="67" t="str">
        <f t="shared" si="46"/>
        <v>MATURO_GIANFRANCO_M04</v>
      </c>
      <c r="C228" s="22" t="s">
        <v>632</v>
      </c>
      <c r="D228" s="23" t="s">
        <v>7</v>
      </c>
      <c r="E228" s="23" t="str">
        <f>VLOOKUP(D228,CAT!$E$2:$F$26,2)</f>
        <v>M04</v>
      </c>
      <c r="F228" s="23" t="s">
        <v>633</v>
      </c>
      <c r="G228" s="39" t="s">
        <v>151</v>
      </c>
      <c r="H228" s="24">
        <v>27863</v>
      </c>
      <c r="I228" s="22" t="s">
        <v>821</v>
      </c>
      <c r="J228" s="23" t="s">
        <v>1194</v>
      </c>
      <c r="K228" s="22" t="str">
        <f t="shared" si="42"/>
        <v/>
      </c>
      <c r="L228" s="26" t="str">
        <f>IF(SUMIF(I_TAPPA!A:A,B228,I_TAPPA!P:P)=0,"",SUMIF(I_TAPPA!A:A,B228,I_TAPPA!P:P))</f>
        <v/>
      </c>
      <c r="M228" s="26" t="str">
        <f>IF(SUMIF(II_TAPPA!A:A,B228,II_TAPPA!P:P)=0,"",SUMIF(II_TAPPA!A:A,B228,II_TAPPA!P:P))</f>
        <v/>
      </c>
      <c r="N228" s="26" t="str">
        <f>IF(SUMIF(III_TAPPA!A:A,B228,III_TAPPA!P:P)=0,"",SUMIF(III_TAPPA!A:A,B228,III_TAPPA!P:P))</f>
        <v/>
      </c>
      <c r="O228" s="26" t="str">
        <f>IF(SUMIF(IV_TAPPA!A:A,B228,IV_TAPPA!T:T)=0,"",SUMIF(IV_TAPPA!A:A,B228,IV_TAPPA!T:T))</f>
        <v/>
      </c>
      <c r="P228" s="26" t="str">
        <f>IF(SUMIF(V_TAPPA!A:A,B228,V_TAPPA!P:P)=0,"",SUMIF(V_TAPPA!A:A,B228,V_TAPPA!P:P))</f>
        <v/>
      </c>
      <c r="Q228" s="26" t="str">
        <f>IF(SUMIF(VI_TAPPA!A:A,B228,VI_TAPPA!P:P)=0,"",SUMIF(VI_TAPPA!A:A,B228,VI_TAPPA!P:P))</f>
        <v/>
      </c>
      <c r="R228" s="26" t="str">
        <f>IF(SUMIF(VII_TAPPA!A:A,B228,VII_TAPPA!P:P)=0,"",SUMIF(VII_TAPPA!A:A,B228,VII_TAPPA!P:P))</f>
        <v/>
      </c>
      <c r="S228" s="26" t="str">
        <f>IF(SUMIF(VIII_TAPPA!A:A,B228,VIII_TAPPA!P:P)=0,"",SUMIF(VIII_TAPPA!A:A,B228,VIII_TAPPA!P:P))</f>
        <v/>
      </c>
      <c r="T228" s="26">
        <f t="shared" si="47"/>
        <v>0</v>
      </c>
      <c r="U228" s="26">
        <f t="shared" si="44"/>
        <v>0</v>
      </c>
      <c r="V228" s="26">
        <f t="shared" si="45"/>
        <v>0</v>
      </c>
      <c r="W228" s="28" t="s">
        <v>2655</v>
      </c>
    </row>
    <row r="229" spans="1:24" outlineLevel="1" x14ac:dyDescent="0.2">
      <c r="A229" s="25">
        <f t="shared" si="40"/>
        <v>53</v>
      </c>
      <c r="B229" s="67" t="str">
        <f t="shared" si="46"/>
        <v>MORONE_NICOLA_M04</v>
      </c>
      <c r="C229" s="22" t="s">
        <v>640</v>
      </c>
      <c r="D229" s="23" t="s">
        <v>7</v>
      </c>
      <c r="E229" s="23" t="str">
        <f>VLOOKUP(D229,CAT!$E$2:$F$26,2)</f>
        <v>M04</v>
      </c>
      <c r="F229" s="23" t="s">
        <v>152</v>
      </c>
      <c r="G229" s="39" t="s">
        <v>46</v>
      </c>
      <c r="H229" s="24">
        <v>28644</v>
      </c>
      <c r="I229" s="22" t="s">
        <v>821</v>
      </c>
      <c r="J229" s="23" t="s">
        <v>1194</v>
      </c>
      <c r="K229" s="22" t="str">
        <f t="shared" si="42"/>
        <v/>
      </c>
      <c r="L229" s="26" t="str">
        <f>IF(SUMIF(I_TAPPA!A:A,B229,I_TAPPA!P:P)=0,"",SUMIF(I_TAPPA!A:A,B229,I_TAPPA!P:P))</f>
        <v/>
      </c>
      <c r="M229" s="26" t="str">
        <f>IF(SUMIF(II_TAPPA!A:A,B229,II_TAPPA!P:P)=0,"",SUMIF(II_TAPPA!A:A,B229,II_TAPPA!P:P))</f>
        <v/>
      </c>
      <c r="N229" s="26" t="str">
        <f>IF(SUMIF(III_TAPPA!A:A,B229,III_TAPPA!P:P)=0,"",SUMIF(III_TAPPA!A:A,B229,III_TAPPA!P:P))</f>
        <v/>
      </c>
      <c r="O229" s="26" t="str">
        <f>IF(SUMIF(IV_TAPPA!A:A,B229,IV_TAPPA!T:T)=0,"",SUMIF(IV_TAPPA!A:A,B229,IV_TAPPA!T:T))</f>
        <v/>
      </c>
      <c r="P229" s="26" t="str">
        <f>IF(SUMIF(V_TAPPA!A:A,B229,V_TAPPA!P:P)=0,"",SUMIF(V_TAPPA!A:A,B229,V_TAPPA!P:P))</f>
        <v/>
      </c>
      <c r="Q229" s="26" t="str">
        <f>IF(SUMIF(VI_TAPPA!A:A,B229,VI_TAPPA!P:P)=0,"",SUMIF(VI_TAPPA!A:A,B229,VI_TAPPA!P:P))</f>
        <v/>
      </c>
      <c r="R229" s="26" t="str">
        <f>IF(SUMIF(VII_TAPPA!A:A,B229,VII_TAPPA!P:P)=0,"",SUMIF(VII_TAPPA!A:A,B229,VII_TAPPA!P:P))</f>
        <v/>
      </c>
      <c r="S229" s="26" t="str">
        <f>IF(SUMIF(VIII_TAPPA!A:A,B229,VIII_TAPPA!P:P)=0,"",SUMIF(VIII_TAPPA!A:A,B229,VIII_TAPPA!P:P))</f>
        <v/>
      </c>
      <c r="T229" s="26">
        <f t="shared" si="47"/>
        <v>0</v>
      </c>
      <c r="U229" s="26">
        <f t="shared" si="44"/>
        <v>0</v>
      </c>
      <c r="V229" s="26">
        <f t="shared" si="45"/>
        <v>0</v>
      </c>
      <c r="W229" s="28" t="s">
        <v>2655</v>
      </c>
    </row>
    <row r="230" spans="1:24" outlineLevel="1" x14ac:dyDescent="0.2">
      <c r="A230" s="25">
        <f t="shared" si="40"/>
        <v>54</v>
      </c>
      <c r="B230" s="67" t="str">
        <f t="shared" si="46"/>
        <v>MORTARUOLO_ERASMO_M04</v>
      </c>
      <c r="C230" s="22" t="s">
        <v>641</v>
      </c>
      <c r="D230" s="23" t="s">
        <v>7</v>
      </c>
      <c r="E230" s="23" t="str">
        <f>VLOOKUP(D230,CAT!$E$2:$F$26,2)</f>
        <v>M04</v>
      </c>
      <c r="F230" s="23" t="s">
        <v>642</v>
      </c>
      <c r="G230" s="39" t="s">
        <v>643</v>
      </c>
      <c r="H230" s="24">
        <v>28825</v>
      </c>
      <c r="I230" s="22" t="s">
        <v>821</v>
      </c>
      <c r="J230" s="23" t="s">
        <v>1194</v>
      </c>
      <c r="K230" s="22" t="str">
        <f t="shared" si="42"/>
        <v/>
      </c>
      <c r="L230" s="26" t="str">
        <f>IF(SUMIF(I_TAPPA!A:A,B230,I_TAPPA!P:P)=0,"",SUMIF(I_TAPPA!A:A,B230,I_TAPPA!P:P))</f>
        <v/>
      </c>
      <c r="M230" s="26" t="str">
        <f>IF(SUMIF(II_TAPPA!A:A,B230,II_TAPPA!P:P)=0,"",SUMIF(II_TAPPA!A:A,B230,II_TAPPA!P:P))</f>
        <v/>
      </c>
      <c r="N230" s="26" t="str">
        <f>IF(SUMIF(III_TAPPA!A:A,B230,III_TAPPA!P:P)=0,"",SUMIF(III_TAPPA!A:A,B230,III_TAPPA!P:P))</f>
        <v/>
      </c>
      <c r="O230" s="26" t="str">
        <f>IF(SUMIF(IV_TAPPA!A:A,B230,IV_TAPPA!T:T)=0,"",SUMIF(IV_TAPPA!A:A,B230,IV_TAPPA!T:T))</f>
        <v/>
      </c>
      <c r="P230" s="26" t="str">
        <f>IF(SUMIF(V_TAPPA!A:A,B230,V_TAPPA!P:P)=0,"",SUMIF(V_TAPPA!A:A,B230,V_TAPPA!P:P))</f>
        <v/>
      </c>
      <c r="Q230" s="26" t="str">
        <f>IF(SUMIF(VI_TAPPA!A:A,B230,VI_TAPPA!P:P)=0,"",SUMIF(VI_TAPPA!A:A,B230,VI_TAPPA!P:P))</f>
        <v/>
      </c>
      <c r="R230" s="26" t="str">
        <f>IF(SUMIF(VII_TAPPA!A:A,B230,VII_TAPPA!P:P)=0,"",SUMIF(VII_TAPPA!A:A,B230,VII_TAPPA!P:P))</f>
        <v/>
      </c>
      <c r="S230" s="26" t="str">
        <f>IF(SUMIF(VIII_TAPPA!A:A,B230,VIII_TAPPA!P:P)=0,"",SUMIF(VIII_TAPPA!A:A,B230,VIII_TAPPA!P:P))</f>
        <v/>
      </c>
      <c r="T230" s="26">
        <f t="shared" si="47"/>
        <v>0</v>
      </c>
      <c r="U230" s="26">
        <f t="shared" si="44"/>
        <v>0</v>
      </c>
      <c r="V230" s="26">
        <f t="shared" si="45"/>
        <v>0</v>
      </c>
      <c r="W230" s="28" t="s">
        <v>2655</v>
      </c>
    </row>
    <row r="231" spans="1:24" outlineLevel="1" x14ac:dyDescent="0.2">
      <c r="A231" s="25">
        <f t="shared" si="40"/>
        <v>55</v>
      </c>
      <c r="B231" s="67" t="str">
        <f t="shared" si="46"/>
        <v>RINALDI_ARMANDO_M04</v>
      </c>
      <c r="C231" s="22" t="s">
        <v>673</v>
      </c>
      <c r="D231" s="23" t="s">
        <v>7</v>
      </c>
      <c r="E231" s="23" t="str">
        <f>VLOOKUP(D231,CAT!$E$2:$F$26,2)</f>
        <v>M04</v>
      </c>
      <c r="F231" s="23" t="s">
        <v>399</v>
      </c>
      <c r="G231" s="39" t="s">
        <v>80</v>
      </c>
      <c r="H231" s="24">
        <v>29174</v>
      </c>
      <c r="I231" s="22" t="s">
        <v>821</v>
      </c>
      <c r="J231" s="23" t="s">
        <v>1194</v>
      </c>
      <c r="K231" s="22" t="str">
        <f t="shared" si="42"/>
        <v/>
      </c>
      <c r="L231" s="26" t="str">
        <f>IF(SUMIF(I_TAPPA!A:A,B231,I_TAPPA!P:P)=0,"",SUMIF(I_TAPPA!A:A,B231,I_TAPPA!P:P))</f>
        <v/>
      </c>
      <c r="M231" s="26" t="str">
        <f>IF(SUMIF(II_TAPPA!A:A,B231,II_TAPPA!P:P)=0,"",SUMIF(II_TAPPA!A:A,B231,II_TAPPA!P:P))</f>
        <v/>
      </c>
      <c r="N231" s="26" t="str">
        <f>IF(SUMIF(III_TAPPA!A:A,B231,III_TAPPA!P:P)=0,"",SUMIF(III_TAPPA!A:A,B231,III_TAPPA!P:P))</f>
        <v/>
      </c>
      <c r="O231" s="26" t="str">
        <f>IF(SUMIF(IV_TAPPA!A:A,B231,IV_TAPPA!T:T)=0,"",SUMIF(IV_TAPPA!A:A,B231,IV_TAPPA!T:T))</f>
        <v/>
      </c>
      <c r="P231" s="26" t="str">
        <f>IF(SUMIF(V_TAPPA!A:A,B231,V_TAPPA!P:P)=0,"",SUMIF(V_TAPPA!A:A,B231,V_TAPPA!P:P))</f>
        <v/>
      </c>
      <c r="Q231" s="26" t="str">
        <f>IF(SUMIF(VI_TAPPA!A:A,B231,VI_TAPPA!P:P)=0,"",SUMIF(VI_TAPPA!A:A,B231,VI_TAPPA!P:P))</f>
        <v/>
      </c>
      <c r="R231" s="26" t="str">
        <f>IF(SUMIF(VII_TAPPA!A:A,B231,VII_TAPPA!P:P)=0,"",SUMIF(VII_TAPPA!A:A,B231,VII_TAPPA!P:P))</f>
        <v/>
      </c>
      <c r="S231" s="26" t="str">
        <f>IF(SUMIF(VIII_TAPPA!A:A,B231,VIII_TAPPA!P:P)=0,"",SUMIF(VIII_TAPPA!A:A,B231,VIII_TAPPA!P:P))</f>
        <v/>
      </c>
      <c r="T231" s="26">
        <f t="shared" si="47"/>
        <v>0</v>
      </c>
      <c r="U231" s="26">
        <f t="shared" si="44"/>
        <v>0</v>
      </c>
      <c r="V231" s="26">
        <f t="shared" si="45"/>
        <v>0</v>
      </c>
      <c r="W231" s="28" t="s">
        <v>2655</v>
      </c>
    </row>
    <row r="232" spans="1:24" outlineLevel="1" x14ac:dyDescent="0.2">
      <c r="A232" s="25">
        <f t="shared" si="40"/>
        <v>56</v>
      </c>
      <c r="B232" s="67" t="str">
        <f t="shared" si="46"/>
        <v>SANZARI_ANGELO_M04</v>
      </c>
      <c r="C232" s="22" t="s">
        <v>680</v>
      </c>
      <c r="D232" s="23" t="s">
        <v>7</v>
      </c>
      <c r="E232" s="23" t="str">
        <f>VLOOKUP(D232,CAT!$E$2:$F$26,2)</f>
        <v>M04</v>
      </c>
      <c r="F232" s="23" t="s">
        <v>164</v>
      </c>
      <c r="G232" s="39" t="s">
        <v>91</v>
      </c>
      <c r="H232" s="24">
        <v>28171</v>
      </c>
      <c r="I232" s="22" t="s">
        <v>821</v>
      </c>
      <c r="J232" s="23" t="s">
        <v>1194</v>
      </c>
      <c r="K232" s="22" t="str">
        <f t="shared" si="42"/>
        <v/>
      </c>
      <c r="L232" s="26" t="str">
        <f>IF(SUMIF(I_TAPPA!A:A,B232,I_TAPPA!P:P)=0,"",SUMIF(I_TAPPA!A:A,B232,I_TAPPA!P:P))</f>
        <v/>
      </c>
      <c r="M232" s="26" t="str">
        <f>IF(SUMIF(II_TAPPA!A:A,B232,II_TAPPA!P:P)=0,"",SUMIF(II_TAPPA!A:A,B232,II_TAPPA!P:P))</f>
        <v/>
      </c>
      <c r="N232" s="26" t="str">
        <f>IF(SUMIF(III_TAPPA!A:A,B232,III_TAPPA!P:P)=0,"",SUMIF(III_TAPPA!A:A,B232,III_TAPPA!P:P))</f>
        <v/>
      </c>
      <c r="O232" s="26" t="str">
        <f>IF(SUMIF(IV_TAPPA!A:A,B232,IV_TAPPA!T:T)=0,"",SUMIF(IV_TAPPA!A:A,B232,IV_TAPPA!T:T))</f>
        <v/>
      </c>
      <c r="P232" s="26" t="str">
        <f>IF(SUMIF(V_TAPPA!A:A,B232,V_TAPPA!P:P)=0,"",SUMIF(V_TAPPA!A:A,B232,V_TAPPA!P:P))</f>
        <v/>
      </c>
      <c r="Q232" s="26" t="str">
        <f>IF(SUMIF(VI_TAPPA!A:A,B232,VI_TAPPA!P:P)=0,"",SUMIF(VI_TAPPA!A:A,B232,VI_TAPPA!P:P))</f>
        <v/>
      </c>
      <c r="R232" s="26" t="str">
        <f>IF(SUMIF(VII_TAPPA!A:A,B232,VII_TAPPA!P:P)=0,"",SUMIF(VII_TAPPA!A:A,B232,VII_TAPPA!P:P))</f>
        <v/>
      </c>
      <c r="S232" s="26" t="str">
        <f>IF(SUMIF(VIII_TAPPA!A:A,B232,VIII_TAPPA!P:P)=0,"",SUMIF(VIII_TAPPA!A:A,B232,VIII_TAPPA!P:P))</f>
        <v/>
      </c>
      <c r="T232" s="26">
        <f t="shared" si="47"/>
        <v>0</v>
      </c>
      <c r="U232" s="26">
        <f t="shared" si="44"/>
        <v>0</v>
      </c>
      <c r="V232" s="26">
        <f t="shared" si="45"/>
        <v>0</v>
      </c>
      <c r="W232" s="28" t="s">
        <v>2655</v>
      </c>
    </row>
    <row r="233" spans="1:24" outlineLevel="1" x14ac:dyDescent="0.2">
      <c r="A233" s="25">
        <f t="shared" si="40"/>
        <v>57</v>
      </c>
      <c r="B233" s="67" t="str">
        <f t="shared" si="46"/>
        <v>D'ONOFRIO_MICHELE_M04</v>
      </c>
      <c r="C233" s="22" t="s">
        <v>1173</v>
      </c>
      <c r="D233" s="23" t="s">
        <v>7</v>
      </c>
      <c r="E233" s="23" t="str">
        <f>VLOOKUP(D233,CAT!$E$2:$F$26,2)</f>
        <v>M04</v>
      </c>
      <c r="F233" s="23" t="s">
        <v>135</v>
      </c>
      <c r="G233" s="39" t="s">
        <v>4</v>
      </c>
      <c r="H233" s="24">
        <v>27865</v>
      </c>
      <c r="I233" s="22" t="s">
        <v>952</v>
      </c>
      <c r="J233" s="23" t="s">
        <v>1168</v>
      </c>
      <c r="K233" s="22" t="str">
        <f t="shared" si="42"/>
        <v/>
      </c>
      <c r="L233" s="26" t="str">
        <f>IF(SUMIF(I_TAPPA!A:A,B233,I_TAPPA!P:P)=0,"",SUMIF(I_TAPPA!A:A,B233,I_TAPPA!P:P))</f>
        <v/>
      </c>
      <c r="M233" s="26" t="str">
        <f>IF(SUMIF(II_TAPPA!A:A,B233,II_TAPPA!P:P)=0,"",SUMIF(II_TAPPA!A:A,B233,II_TAPPA!P:P))</f>
        <v/>
      </c>
      <c r="N233" s="26" t="str">
        <f>IF(SUMIF(III_TAPPA!A:A,B233,III_TAPPA!P:P)=0,"",SUMIF(III_TAPPA!A:A,B233,III_TAPPA!P:P))</f>
        <v/>
      </c>
      <c r="O233" s="26" t="str">
        <f>IF(SUMIF(IV_TAPPA!A:A,B233,IV_TAPPA!T:T)=0,"",SUMIF(IV_TAPPA!A:A,B233,IV_TAPPA!T:T))</f>
        <v/>
      </c>
      <c r="P233" s="26" t="str">
        <f>IF(SUMIF(V_TAPPA!A:A,B233,V_TAPPA!P:P)=0,"",SUMIF(V_TAPPA!A:A,B233,V_TAPPA!P:P))</f>
        <v/>
      </c>
      <c r="Q233" s="26" t="str">
        <f>IF(SUMIF(VI_TAPPA!A:A,B233,VI_TAPPA!P:P)=0,"",SUMIF(VI_TAPPA!A:A,B233,VI_TAPPA!P:P))</f>
        <v/>
      </c>
      <c r="R233" s="26" t="str">
        <f>IF(SUMIF(VII_TAPPA!A:A,B233,VII_TAPPA!P:P)=0,"",SUMIF(VII_TAPPA!A:A,B233,VII_TAPPA!P:P))</f>
        <v/>
      </c>
      <c r="S233" s="26" t="str">
        <f>IF(SUMIF(VIII_TAPPA!A:A,B233,VIII_TAPPA!P:P)=0,"",SUMIF(VIII_TAPPA!A:A,B233,VIII_TAPPA!P:P))</f>
        <v/>
      </c>
      <c r="T233" s="26">
        <f t="shared" si="47"/>
        <v>0</v>
      </c>
      <c r="U233" s="26">
        <f t="shared" si="44"/>
        <v>0</v>
      </c>
      <c r="V233" s="26">
        <f t="shared" si="45"/>
        <v>0</v>
      </c>
      <c r="W233" s="28" t="s">
        <v>2655</v>
      </c>
    </row>
    <row r="234" spans="1:24" outlineLevel="1" x14ac:dyDescent="0.2">
      <c r="A234" s="25">
        <f t="shared" si="40"/>
        <v>58</v>
      </c>
      <c r="B234" s="70" t="str">
        <f t="shared" si="46"/>
        <v>IULIUCCI_PIETRO_M04</v>
      </c>
      <c r="C234" s="22" t="s">
        <v>1177</v>
      </c>
      <c r="D234" s="23" t="s">
        <v>7</v>
      </c>
      <c r="E234" s="23" t="str">
        <f>VLOOKUP(D234,CAT!$E$2:$F$26,2)</f>
        <v>M04</v>
      </c>
      <c r="F234" s="23" t="s">
        <v>943</v>
      </c>
      <c r="G234" s="39" t="s">
        <v>108</v>
      </c>
      <c r="H234" s="24">
        <v>28310</v>
      </c>
      <c r="I234" s="22" t="s">
        <v>952</v>
      </c>
      <c r="J234" s="23" t="s">
        <v>1168</v>
      </c>
      <c r="K234" s="22" t="str">
        <f t="shared" si="42"/>
        <v/>
      </c>
      <c r="L234" s="26" t="str">
        <f>IF(SUMIF(I_TAPPA!A:A,B234,I_TAPPA!P:P)=0,"",SUMIF(I_TAPPA!A:A,B234,I_TAPPA!P:P))</f>
        <v/>
      </c>
      <c r="M234" s="26" t="str">
        <f>IF(SUMIF(II_TAPPA!A:A,B234,II_TAPPA!P:P)=0,"",SUMIF(II_TAPPA!A:A,B234,II_TAPPA!P:P))</f>
        <v/>
      </c>
      <c r="N234" s="26" t="str">
        <f>IF(SUMIF(III_TAPPA!A:A,B234,III_TAPPA!P:P)=0,"",SUMIF(III_TAPPA!A:A,B234,III_TAPPA!P:P))</f>
        <v/>
      </c>
      <c r="O234" s="26" t="str">
        <f>IF(SUMIF(IV_TAPPA!A:A,B234,IV_TAPPA!T:T)=0,"",SUMIF(IV_TAPPA!A:A,B234,IV_TAPPA!T:T))</f>
        <v/>
      </c>
      <c r="P234" s="26" t="str">
        <f>IF(SUMIF(V_TAPPA!A:A,B234,V_TAPPA!P:P)=0,"",SUMIF(V_TAPPA!A:A,B234,V_TAPPA!P:P))</f>
        <v/>
      </c>
      <c r="Q234" s="26" t="str">
        <f>IF(SUMIF(VI_TAPPA!A:A,B234,VI_TAPPA!P:P)=0,"",SUMIF(VI_TAPPA!A:A,B234,VI_TAPPA!P:P))</f>
        <v/>
      </c>
      <c r="R234" s="26" t="str">
        <f>IF(SUMIF(VII_TAPPA!A:A,B234,VII_TAPPA!P:P)=0,"",SUMIF(VII_TAPPA!A:A,B234,VII_TAPPA!P:P))</f>
        <v/>
      </c>
      <c r="S234" s="26" t="str">
        <f>IF(SUMIF(VIII_TAPPA!A:A,B234,VIII_TAPPA!P:P)=0,"",SUMIF(VIII_TAPPA!A:A,B234,VIII_TAPPA!P:P))</f>
        <v/>
      </c>
      <c r="T234" s="26">
        <f t="shared" si="47"/>
        <v>0</v>
      </c>
      <c r="U234" s="26">
        <f t="shared" si="44"/>
        <v>0</v>
      </c>
      <c r="V234" s="26">
        <f t="shared" si="45"/>
        <v>0</v>
      </c>
      <c r="W234" s="28" t="s">
        <v>2655</v>
      </c>
    </row>
    <row r="235" spans="1:24" outlineLevel="1" x14ac:dyDescent="0.2">
      <c r="A235" s="25">
        <f t="shared" ref="A235" si="48">A234+1</f>
        <v>59</v>
      </c>
      <c r="B235" s="70" t="str">
        <f t="shared" si="46"/>
        <v>RUGGIERO_PASQUALE_M04</v>
      </c>
      <c r="C235" s="22" t="s">
        <v>676</v>
      </c>
      <c r="D235" s="23" t="s">
        <v>7</v>
      </c>
      <c r="E235" s="23" t="str">
        <f>VLOOKUP(D235,CAT!$E$2:$F$26,2)</f>
        <v>M04</v>
      </c>
      <c r="F235" s="23" t="s">
        <v>90</v>
      </c>
      <c r="G235" s="39" t="s">
        <v>8</v>
      </c>
      <c r="H235" s="24">
        <v>28521</v>
      </c>
      <c r="I235" s="22" t="s">
        <v>821</v>
      </c>
      <c r="J235" s="23" t="s">
        <v>1194</v>
      </c>
      <c r="K235" s="22" t="str">
        <f t="shared" si="42"/>
        <v/>
      </c>
      <c r="L235" s="26" t="str">
        <f>IF(SUMIF(I_TAPPA!A:A,B235,I_TAPPA!P:P)=0,"",SUMIF(I_TAPPA!A:A,B235,I_TAPPA!P:P))</f>
        <v/>
      </c>
      <c r="M235" s="26" t="str">
        <f>IF(SUMIF(II_TAPPA!A:A,B235,II_TAPPA!P:P)=0,"",SUMIF(II_TAPPA!A:A,B235,II_TAPPA!P:P))</f>
        <v/>
      </c>
      <c r="N235" s="26" t="str">
        <f>IF(SUMIF(III_TAPPA!A:A,B235,III_TAPPA!P:P)=0,"",SUMIF(III_TAPPA!A:A,B235,III_TAPPA!P:P))</f>
        <v/>
      </c>
      <c r="O235" s="26" t="str">
        <f>IF(SUMIF(IV_TAPPA!A:A,B235,IV_TAPPA!T:T)=0,"",SUMIF(IV_TAPPA!A:A,B235,IV_TAPPA!T:T))</f>
        <v/>
      </c>
      <c r="P235" s="26" t="str">
        <f>IF(SUMIF(V_TAPPA!A:A,B235,V_TAPPA!P:P)=0,"",SUMIF(V_TAPPA!A:A,B235,V_TAPPA!P:P))</f>
        <v/>
      </c>
      <c r="Q235" s="26" t="str">
        <f>IF(SUMIF(VI_TAPPA!A:A,B235,VI_TAPPA!P:P)=0,"",SUMIF(VI_TAPPA!A:A,B235,VI_TAPPA!P:P))</f>
        <v/>
      </c>
      <c r="R235" s="26" t="str">
        <f>IF(SUMIF(VII_TAPPA!A:A,B235,VII_TAPPA!P:P)=0,"",SUMIF(VII_TAPPA!A:A,B235,VII_TAPPA!P:P))</f>
        <v/>
      </c>
      <c r="S235" s="26" t="str">
        <f>IF(SUMIF(VIII_TAPPA!A:A,B235,VIII_TAPPA!P:P)=0,"",SUMIF(VIII_TAPPA!A:A,B235,VIII_TAPPA!P:P))</f>
        <v/>
      </c>
      <c r="T235" s="26">
        <f t="shared" si="47"/>
        <v>0</v>
      </c>
      <c r="U235" s="26">
        <f t="shared" si="44"/>
        <v>0</v>
      </c>
      <c r="V235" s="26">
        <f t="shared" si="45"/>
        <v>0</v>
      </c>
      <c r="W235" s="28" t="s">
        <v>2655</v>
      </c>
    </row>
    <row r="236" spans="1:24" outlineLevel="1" x14ac:dyDescent="0.2">
      <c r="A236" s="48"/>
      <c r="B236" s="68"/>
      <c r="C236" s="49"/>
      <c r="D236" s="50"/>
      <c r="E236" s="50"/>
      <c r="F236" s="50"/>
      <c r="G236" s="51"/>
      <c r="H236" s="52"/>
      <c r="I236" s="49"/>
      <c r="J236" s="50"/>
      <c r="K236" s="50"/>
      <c r="L236" s="53"/>
      <c r="M236" s="53"/>
      <c r="N236" s="53"/>
      <c r="O236" s="53"/>
      <c r="P236" s="53"/>
      <c r="Q236" s="53"/>
      <c r="R236" s="53"/>
      <c r="S236" s="53"/>
      <c r="T236" s="53"/>
      <c r="U236" s="148"/>
      <c r="V236" s="148"/>
      <c r="W236" s="28" t="s">
        <v>2655</v>
      </c>
    </row>
    <row r="237" spans="1:24" ht="24" outlineLevel="1" x14ac:dyDescent="0.2">
      <c r="A237" s="32" t="s">
        <v>279</v>
      </c>
      <c r="B237" s="33" t="s">
        <v>213</v>
      </c>
      <c r="C237" s="33" t="s">
        <v>380</v>
      </c>
      <c r="D237" s="34" t="s">
        <v>381</v>
      </c>
      <c r="E237" s="34"/>
      <c r="F237" s="34" t="s">
        <v>0</v>
      </c>
      <c r="G237" s="38" t="s">
        <v>1</v>
      </c>
      <c r="H237" s="33" t="s">
        <v>2</v>
      </c>
      <c r="I237" s="33" t="s">
        <v>738</v>
      </c>
      <c r="J237" s="34" t="s">
        <v>77</v>
      </c>
      <c r="K237" s="34" t="s">
        <v>3201</v>
      </c>
      <c r="L237" s="34" t="s">
        <v>466</v>
      </c>
      <c r="M237" s="34" t="s">
        <v>467</v>
      </c>
      <c r="N237" s="34" t="s">
        <v>468</v>
      </c>
      <c r="O237" s="34" t="s">
        <v>469</v>
      </c>
      <c r="P237" s="34" t="s">
        <v>470</v>
      </c>
      <c r="Q237" s="34" t="s">
        <v>471</v>
      </c>
      <c r="R237" s="34" t="s">
        <v>472</v>
      </c>
      <c r="S237" s="34" t="s">
        <v>473</v>
      </c>
      <c r="T237" s="34" t="s">
        <v>226</v>
      </c>
      <c r="U237" s="149" t="s">
        <v>3227</v>
      </c>
      <c r="V237" s="149" t="s">
        <v>3228</v>
      </c>
      <c r="W237" s="28" t="s">
        <v>2655</v>
      </c>
      <c r="X237" s="28" t="s">
        <v>3219</v>
      </c>
    </row>
    <row r="238" spans="1:24" outlineLevel="1" x14ac:dyDescent="0.2">
      <c r="A238" s="94">
        <v>1</v>
      </c>
      <c r="B238" s="95" t="str">
        <f t="shared" ref="B238:B269" si="49">CONCATENATE(F238,"_",G238,"_",E238)</f>
        <v>DE_MARCO_DOMENICO_M05</v>
      </c>
      <c r="C238" s="96" t="s">
        <v>486</v>
      </c>
      <c r="D238" s="97" t="s">
        <v>29</v>
      </c>
      <c r="E238" s="97" t="str">
        <f>VLOOKUP(D238,CAT!$E$2:$F$26,2)</f>
        <v>M05</v>
      </c>
      <c r="F238" s="97" t="s">
        <v>1125</v>
      </c>
      <c r="G238" s="98" t="s">
        <v>28</v>
      </c>
      <c r="H238" s="99">
        <v>27140</v>
      </c>
      <c r="I238" s="96" t="s">
        <v>901</v>
      </c>
      <c r="J238" s="97" t="s">
        <v>953</v>
      </c>
      <c r="K238" s="96">
        <f t="shared" ref="K238" si="50">IF(COUNT(L238:S238)=0,"",COUNT(L238:S238))</f>
        <v>7</v>
      </c>
      <c r="L238" s="100">
        <f>IF(SUMIF(I_TAPPA!A:A,B238,I_TAPPA!P:P)=0,"",SUMIF(I_TAPPA!A:A,B238,I_TAPPA!P:P))</f>
        <v>45</v>
      </c>
      <c r="M238" s="100">
        <f>IF(SUMIF(II_TAPPA!A:A,B238,II_TAPPA!P:P)=0,"",SUMIF(II_TAPPA!A:A,B238,II_TAPPA!P:P))</f>
        <v>37</v>
      </c>
      <c r="N238" s="100">
        <f>IF(SUMIF(III_TAPPA!A:A,B238,III_TAPPA!P:P)=0,"",SUMIF(III_TAPPA!A:A,B238,III_TAPPA!P:P))</f>
        <v>42</v>
      </c>
      <c r="O238" s="100">
        <f>IF(SUMIF(IV_TAPPA!A:A,B238,IV_TAPPA!T:T)=0,"",SUMIF(IV_TAPPA!A:A,B238,IV_TAPPA!T:T))</f>
        <v>37</v>
      </c>
      <c r="P238" s="100">
        <f>IF(SUMIF(V_TAPPA!A:A,B238,V_TAPPA!P:P)=0,"",SUMIF(V_TAPPA!A:A,B238,V_TAPPA!P:P))</f>
        <v>42</v>
      </c>
      <c r="Q238" s="100">
        <f>IF(SUMIF(VI_TAPPA!A:A,B238,VI_TAPPA!P:P)=0,"",SUMIF(VI_TAPPA!A:A,B238,VI_TAPPA!P:P))</f>
        <v>42</v>
      </c>
      <c r="R238" s="100">
        <f>IF(SUMIF(VII_TAPPA!A:A,B238,VII_TAPPA!P:P)=0,"",SUMIF(VII_TAPPA!A:A,B238,VII_TAPPA!P:P))</f>
        <v>42</v>
      </c>
      <c r="S238" s="100" t="str">
        <f>IF(SUMIF(VIII_TAPPA!A:A,B238,VIII_TAPPA!P:P)=0,"",SUMIF(VIII_TAPPA!A:A,B238,VIII_TAPPA!P:P))</f>
        <v/>
      </c>
      <c r="T238" s="100">
        <f t="shared" ref="T238" si="51">SUM(L238:S238)</f>
        <v>287</v>
      </c>
      <c r="U238" s="100">
        <f t="shared" si="44"/>
        <v>0</v>
      </c>
      <c r="V238" s="100">
        <f t="shared" si="45"/>
        <v>287</v>
      </c>
      <c r="W238" s="28" t="s">
        <v>2655</v>
      </c>
      <c r="X238" s="28" t="s">
        <v>3218</v>
      </c>
    </row>
    <row r="239" spans="1:24" outlineLevel="1" x14ac:dyDescent="0.2">
      <c r="A239" s="94">
        <f t="shared" ref="A239:A305" si="52">A238+1</f>
        <v>2</v>
      </c>
      <c r="B239" s="95" t="str">
        <f t="shared" si="49"/>
        <v>SABATINO_ANTONIO_M05</v>
      </c>
      <c r="C239" s="96" t="s">
        <v>1191</v>
      </c>
      <c r="D239" s="97" t="s">
        <v>29</v>
      </c>
      <c r="E239" s="97" t="str">
        <f>VLOOKUP(D239,CAT!$E$2:$F$26,2)</f>
        <v>M05</v>
      </c>
      <c r="F239" s="97" t="s">
        <v>212</v>
      </c>
      <c r="G239" s="98" t="s">
        <v>22</v>
      </c>
      <c r="H239" s="99">
        <v>26426</v>
      </c>
      <c r="I239" s="96" t="s">
        <v>952</v>
      </c>
      <c r="J239" s="97" t="s">
        <v>1168</v>
      </c>
      <c r="K239" s="96">
        <f t="shared" ref="K239:K270" si="53">IF(COUNT(L239:S239)=0,"",COUNT(L239:S239))</f>
        <v>6</v>
      </c>
      <c r="L239" s="100" t="str">
        <f>IF(SUMIF(I_TAPPA!A:A,B239,I_TAPPA!P:P)=0,"",SUMIF(I_TAPPA!A:A,B239,I_TAPPA!P:P))</f>
        <v/>
      </c>
      <c r="M239" s="100">
        <f>IF(SUMIF(II_TAPPA!A:A,B239,II_TAPPA!P:P)=0,"",SUMIF(II_TAPPA!A:A,B239,II_TAPPA!P:P))</f>
        <v>42</v>
      </c>
      <c r="N239" s="100" t="str">
        <f>IF(SUMIF(III_TAPPA!A:A,B239,III_TAPPA!P:P)=0,"",SUMIF(III_TAPPA!A:A,B239,III_TAPPA!P:P))</f>
        <v/>
      </c>
      <c r="O239" s="100">
        <f>IF(SUMIF(IV_TAPPA!A:A,B239,IV_TAPPA!T:T)=0,"",SUMIF(IV_TAPPA!A:A,B239,IV_TAPPA!T:T))</f>
        <v>42</v>
      </c>
      <c r="P239" s="100">
        <f>IF(SUMIF(V_TAPPA!A:A,B239,V_TAPPA!P:P)=0,"",SUMIF(V_TAPPA!A:A,B239,V_TAPPA!P:P))</f>
        <v>45</v>
      </c>
      <c r="Q239" s="100">
        <f>IF(SUMIF(VI_TAPPA!A:A,B239,VI_TAPPA!P:P)=0,"",SUMIF(VI_TAPPA!A:A,B239,VI_TAPPA!P:P))</f>
        <v>45</v>
      </c>
      <c r="R239" s="100">
        <f>IF(SUMIF(VII_TAPPA!A:A,B239,VII_TAPPA!P:P)=0,"",SUMIF(VII_TAPPA!A:A,B239,VII_TAPPA!P:P))</f>
        <v>45</v>
      </c>
      <c r="S239" s="100">
        <f>IF(SUMIF(VIII_TAPPA!A:A,B239,VIII_TAPPA!P:P)=0,"",SUMIF(VIII_TAPPA!A:A,B239,VIII_TAPPA!P:P))</f>
        <v>45</v>
      </c>
      <c r="T239" s="100">
        <f t="shared" ref="T239:T270" si="54">SUM(L239:S239)</f>
        <v>264</v>
      </c>
      <c r="U239" s="100">
        <f t="shared" ref="U239:U270" si="55">IF(K239=8,MINA(L239:S239),0)</f>
        <v>0</v>
      </c>
      <c r="V239" s="100">
        <f t="shared" ref="V239:V270" si="56">T239-U239</f>
        <v>264</v>
      </c>
      <c r="W239" s="28" t="s">
        <v>2655</v>
      </c>
      <c r="X239" s="28" t="s">
        <v>3218</v>
      </c>
    </row>
    <row r="240" spans="1:24" outlineLevel="1" x14ac:dyDescent="0.2">
      <c r="A240" s="94">
        <f t="shared" si="52"/>
        <v>3</v>
      </c>
      <c r="B240" s="95" t="str">
        <f t="shared" si="49"/>
        <v>TARANTINO_GIANLUIGI_M05</v>
      </c>
      <c r="C240" s="96" t="s">
        <v>930</v>
      </c>
      <c r="D240" s="97" t="s">
        <v>29</v>
      </c>
      <c r="E240" s="97" t="str">
        <f>VLOOKUP(D240,CAT!$E$2:$F$26,2)</f>
        <v>M05</v>
      </c>
      <c r="F240" s="97" t="s">
        <v>119</v>
      </c>
      <c r="G240" s="98" t="s">
        <v>98</v>
      </c>
      <c r="H240" s="99">
        <v>26145</v>
      </c>
      <c r="I240" s="96" t="s">
        <v>918</v>
      </c>
      <c r="J240" s="97" t="s">
        <v>328</v>
      </c>
      <c r="K240" s="96">
        <f t="shared" si="53"/>
        <v>6</v>
      </c>
      <c r="L240" s="100">
        <f>IF(SUMIF(I_TAPPA!A:A,B240,I_TAPPA!P:P)=0,"",SUMIF(I_TAPPA!A:A,B240,I_TAPPA!P:P))</f>
        <v>42</v>
      </c>
      <c r="M240" s="100" t="str">
        <f>IF(SUMIF(II_TAPPA!A:A,B240,II_TAPPA!P:P)=0,"",SUMIF(II_TAPPA!A:A,B240,II_TAPPA!P:P))</f>
        <v/>
      </c>
      <c r="N240" s="100" t="str">
        <f>IF(SUMIF(III_TAPPA!A:A,B240,III_TAPPA!P:P)=0,"",SUMIF(III_TAPPA!A:A,B240,III_TAPPA!P:P))</f>
        <v/>
      </c>
      <c r="O240" s="100">
        <f>IF(SUMIF(IV_TAPPA!A:A,B240,IV_TAPPA!T:T)=0,"",SUMIF(IV_TAPPA!A:A,B240,IV_TAPPA!T:T))</f>
        <v>36</v>
      </c>
      <c r="P240" s="100">
        <f>IF(SUMIF(V_TAPPA!A:A,B240,V_TAPPA!P:P)=0,"",SUMIF(V_TAPPA!A:A,B240,V_TAPPA!P:P))</f>
        <v>39</v>
      </c>
      <c r="Q240" s="100">
        <f>IF(SUMIF(VI_TAPPA!A:A,B240,VI_TAPPA!P:P)=0,"",SUMIF(VI_TAPPA!A:A,B240,VI_TAPPA!P:P))</f>
        <v>39</v>
      </c>
      <c r="R240" s="100">
        <f>IF(SUMIF(VII_TAPPA!A:A,B240,VII_TAPPA!P:P)=0,"",SUMIF(VII_TAPPA!A:A,B240,VII_TAPPA!P:P))</f>
        <v>36</v>
      </c>
      <c r="S240" s="100">
        <f>IF(SUMIF(VIII_TAPPA!A:A,B240,VIII_TAPPA!P:P)=0,"",SUMIF(VIII_TAPPA!A:A,B240,VIII_TAPPA!P:P))</f>
        <v>36</v>
      </c>
      <c r="T240" s="100">
        <f t="shared" si="54"/>
        <v>228</v>
      </c>
      <c r="U240" s="100">
        <f t="shared" si="55"/>
        <v>0</v>
      </c>
      <c r="V240" s="100">
        <f t="shared" si="56"/>
        <v>228</v>
      </c>
      <c r="W240" s="28" t="s">
        <v>2655</v>
      </c>
      <c r="X240" s="28" t="s">
        <v>3218</v>
      </c>
    </row>
    <row r="241" spans="1:24" outlineLevel="1" x14ac:dyDescent="0.2">
      <c r="A241" s="94">
        <f t="shared" si="52"/>
        <v>4</v>
      </c>
      <c r="B241" s="95" t="str">
        <f t="shared" si="49"/>
        <v>MAURO_TOMMASO_M05</v>
      </c>
      <c r="C241" s="96" t="s">
        <v>1160</v>
      </c>
      <c r="D241" s="97" t="s">
        <v>29</v>
      </c>
      <c r="E241" s="97" t="str">
        <f>VLOOKUP(D241,CAT!$E$2:$F$26,2)</f>
        <v>M05</v>
      </c>
      <c r="F241" s="97" t="s">
        <v>86</v>
      </c>
      <c r="G241" s="98" t="s">
        <v>87</v>
      </c>
      <c r="H241" s="99">
        <v>26204</v>
      </c>
      <c r="I241" s="96" t="s">
        <v>1167</v>
      </c>
      <c r="J241" s="97" t="s">
        <v>92</v>
      </c>
      <c r="K241" s="96">
        <f t="shared" si="53"/>
        <v>7</v>
      </c>
      <c r="L241" s="100">
        <f>IF(SUMIF(I_TAPPA!A:A,B241,I_TAPPA!P:P)=0,"",SUMIF(I_TAPPA!A:A,B241,I_TAPPA!P:P))</f>
        <v>35</v>
      </c>
      <c r="M241" s="100">
        <f>IF(SUMIF(II_TAPPA!A:A,B241,II_TAPPA!P:P)=0,"",SUMIF(II_TAPPA!A:A,B241,II_TAPPA!P:P))</f>
        <v>29</v>
      </c>
      <c r="N241" s="100">
        <f>IF(SUMIF(III_TAPPA!A:A,B241,III_TAPPA!P:P)=0,"",SUMIF(III_TAPPA!A:A,B241,III_TAPPA!P:P))</f>
        <v>34</v>
      </c>
      <c r="O241" s="100">
        <f>IF(SUMIF(IV_TAPPA!A:A,B241,IV_TAPPA!T:T)=0,"",SUMIF(IV_TAPPA!A:A,B241,IV_TAPPA!T:T))</f>
        <v>25</v>
      </c>
      <c r="P241" s="100">
        <f>IF(SUMIF(V_TAPPA!A:A,B241,V_TAPPA!P:P)=0,"",SUMIF(V_TAPPA!A:A,B241,V_TAPPA!P:P))</f>
        <v>32</v>
      </c>
      <c r="Q241" s="100">
        <f>IF(SUMIF(VI_TAPPA!A:A,B241,VI_TAPPA!P:P)=0,"",SUMIF(VI_TAPPA!A:A,B241,VI_TAPPA!P:P))</f>
        <v>36</v>
      </c>
      <c r="R241" s="100" t="str">
        <f>IF(SUMIF(VII_TAPPA!A:A,B241,VII_TAPPA!P:P)=0,"",SUMIF(VII_TAPPA!A:A,B241,VII_TAPPA!P:P))</f>
        <v/>
      </c>
      <c r="S241" s="100">
        <f>IF(SUMIF(VIII_TAPPA!A:A,B241,VIII_TAPPA!P:P)=0,"",SUMIF(VIII_TAPPA!A:A,B241,VIII_TAPPA!P:P))</f>
        <v>29</v>
      </c>
      <c r="T241" s="100">
        <f t="shared" si="54"/>
        <v>220</v>
      </c>
      <c r="U241" s="100">
        <f t="shared" si="55"/>
        <v>0</v>
      </c>
      <c r="V241" s="100">
        <f t="shared" si="56"/>
        <v>220</v>
      </c>
      <c r="W241" s="28" t="s">
        <v>2655</v>
      </c>
      <c r="X241" s="28" t="s">
        <v>3218</v>
      </c>
    </row>
    <row r="242" spans="1:24" outlineLevel="1" x14ac:dyDescent="0.2">
      <c r="A242" s="94">
        <f t="shared" si="52"/>
        <v>5</v>
      </c>
      <c r="B242" s="95" t="str">
        <f t="shared" si="49"/>
        <v>SCOPIGNO_VINCENZO_M05</v>
      </c>
      <c r="C242" s="96" t="s">
        <v>401</v>
      </c>
      <c r="D242" s="97" t="s">
        <v>29</v>
      </c>
      <c r="E242" s="97" t="str">
        <f>VLOOKUP(D242,CAT!$E$2:$F$26,2)</f>
        <v>M05</v>
      </c>
      <c r="F242" s="97" t="s">
        <v>402</v>
      </c>
      <c r="G242" s="98" t="s">
        <v>40</v>
      </c>
      <c r="H242" s="99">
        <v>26357</v>
      </c>
      <c r="I242" s="96" t="s">
        <v>740</v>
      </c>
      <c r="J242" s="97" t="s">
        <v>1169</v>
      </c>
      <c r="K242" s="96">
        <f t="shared" si="53"/>
        <v>8</v>
      </c>
      <c r="L242" s="100">
        <f>IF(SUMIF(I_TAPPA!A:A,B242,I_TAPPA!P:P)=0,"",SUMIF(I_TAPPA!A:A,B242,I_TAPPA!P:P))</f>
        <v>33</v>
      </c>
      <c r="M242" s="100">
        <f>IF(SUMIF(II_TAPPA!A:A,B242,II_TAPPA!P:P)=0,"",SUMIF(II_TAPPA!A:A,B242,II_TAPPA!P:P))</f>
        <v>26</v>
      </c>
      <c r="N242" s="100">
        <f>IF(SUMIF(III_TAPPA!A:A,B242,III_TAPPA!P:P)=0,"",SUMIF(III_TAPPA!A:A,B242,III_TAPPA!P:P))</f>
        <v>32</v>
      </c>
      <c r="O242" s="100">
        <f>IF(SUMIF(IV_TAPPA!A:A,B242,IV_TAPPA!T:T)=0,"",SUMIF(IV_TAPPA!A:A,B242,IV_TAPPA!T:T))</f>
        <v>22</v>
      </c>
      <c r="P242" s="100">
        <f>IF(SUMIF(V_TAPPA!A:A,B242,V_TAPPA!P:P)=0,"",SUMIF(V_TAPPA!A:A,B242,V_TAPPA!P:P))</f>
        <v>30</v>
      </c>
      <c r="Q242" s="100">
        <f>IF(SUMIF(VI_TAPPA!A:A,B242,VI_TAPPA!P:P)=0,"",SUMIF(VI_TAPPA!A:A,B242,VI_TAPPA!P:P))</f>
        <v>32</v>
      </c>
      <c r="R242" s="100">
        <f>IF(SUMIF(VII_TAPPA!A:A,B242,VII_TAPPA!P:P)=0,"",SUMIF(VII_TAPPA!A:A,B242,VII_TAPPA!P:P))</f>
        <v>24</v>
      </c>
      <c r="S242" s="100">
        <f>IF(SUMIF(VIII_TAPPA!A:A,B242,VIII_TAPPA!P:P)=0,"",SUMIF(VIII_TAPPA!A:A,B242,VIII_TAPPA!P:P))</f>
        <v>26</v>
      </c>
      <c r="T242" s="100">
        <f t="shared" si="54"/>
        <v>225</v>
      </c>
      <c r="U242" s="100">
        <f t="shared" si="55"/>
        <v>22</v>
      </c>
      <c r="V242" s="100">
        <f t="shared" si="56"/>
        <v>203</v>
      </c>
      <c r="W242" s="28" t="s">
        <v>2655</v>
      </c>
      <c r="X242" s="28" t="s">
        <v>3218</v>
      </c>
    </row>
    <row r="243" spans="1:24" outlineLevel="1" x14ac:dyDescent="0.2">
      <c r="A243" s="94">
        <f t="shared" si="52"/>
        <v>6</v>
      </c>
      <c r="B243" s="95" t="str">
        <f t="shared" si="49"/>
        <v>PETROCCIA_DONATO_M05</v>
      </c>
      <c r="C243" s="96" t="s">
        <v>394</v>
      </c>
      <c r="D243" s="97" t="s">
        <v>29</v>
      </c>
      <c r="E243" s="97" t="str">
        <f>VLOOKUP(D243,CAT!$E$2:$F$26,2)</f>
        <v>M05</v>
      </c>
      <c r="F243" s="97" t="s">
        <v>57</v>
      </c>
      <c r="G243" s="98" t="s">
        <v>41</v>
      </c>
      <c r="H243" s="99">
        <v>25833</v>
      </c>
      <c r="I243" s="96" t="s">
        <v>740</v>
      </c>
      <c r="J243" s="150" t="s">
        <v>1169</v>
      </c>
      <c r="K243" s="96">
        <f t="shared" si="53"/>
        <v>6</v>
      </c>
      <c r="L243" s="100">
        <f>IF(SUMIF(I_TAPPA!A:A,B243,I_TAPPA!P:P)=0,"",SUMIF(I_TAPPA!A:A,B243,I_TAPPA!P:P))</f>
        <v>36</v>
      </c>
      <c r="M243" s="100">
        <f>IF(SUMIF(II_TAPPA!A:A,B243,II_TAPPA!P:P)=0,"",SUMIF(II_TAPPA!A:A,B243,II_TAPPA!P:P))</f>
        <v>30</v>
      </c>
      <c r="N243" s="100">
        <f>IF(SUMIF(III_TAPPA!A:A,B243,III_TAPPA!P:P)=0,"",SUMIF(III_TAPPA!A:A,B243,III_TAPPA!P:P))</f>
        <v>35</v>
      </c>
      <c r="O243" s="100">
        <f>IF(SUMIF(IV_TAPPA!A:A,B243,IV_TAPPA!T:T)=0,"",SUMIF(IV_TAPPA!A:A,B243,IV_TAPPA!T:T))</f>
        <v>30</v>
      </c>
      <c r="P243" s="100">
        <f>IF(SUMIF(V_TAPPA!A:A,B243,V_TAPPA!P:P)=0,"",SUMIF(V_TAPPA!A:A,B243,V_TAPPA!P:P))</f>
        <v>34</v>
      </c>
      <c r="Q243" s="100" t="str">
        <f>IF(SUMIF(VI_TAPPA!A:A,B243,VI_TAPPA!P:P)=0,"",SUMIF(VI_TAPPA!A:A,B243,VI_TAPPA!P:P))</f>
        <v/>
      </c>
      <c r="R243" s="100" t="str">
        <f>IF(SUMIF(VII_TAPPA!A:A,B243,VII_TAPPA!P:P)=0,"",SUMIF(VII_TAPPA!A:A,B243,VII_TAPPA!P:P))</f>
        <v/>
      </c>
      <c r="S243" s="100">
        <f>IF(SUMIF(VIII_TAPPA!A:A,B243,VIII_TAPPA!P:P)=0,"",SUMIF(VIII_TAPPA!A:A,B243,VIII_TAPPA!P:P))</f>
        <v>32</v>
      </c>
      <c r="T243" s="100">
        <f t="shared" si="54"/>
        <v>197</v>
      </c>
      <c r="U243" s="100">
        <f t="shared" si="55"/>
        <v>0</v>
      </c>
      <c r="V243" s="100">
        <f t="shared" si="56"/>
        <v>197</v>
      </c>
      <c r="W243" s="28" t="s">
        <v>2655</v>
      </c>
      <c r="X243" s="28" t="s">
        <v>3218</v>
      </c>
    </row>
    <row r="244" spans="1:24" outlineLevel="1" x14ac:dyDescent="0.2">
      <c r="A244" s="25">
        <f t="shared" si="52"/>
        <v>7</v>
      </c>
      <c r="B244" s="67" t="str">
        <f t="shared" si="49"/>
        <v>SCETTA_ALDO_M05</v>
      </c>
      <c r="C244" s="22" t="s">
        <v>400</v>
      </c>
      <c r="D244" s="23" t="s">
        <v>29</v>
      </c>
      <c r="E244" s="23" t="str">
        <f>VLOOKUP(D244,CAT!$E$2:$F$26,2)</f>
        <v>M05</v>
      </c>
      <c r="F244" s="23" t="s">
        <v>322</v>
      </c>
      <c r="G244" s="39" t="s">
        <v>323</v>
      </c>
      <c r="H244" s="24">
        <v>27041</v>
      </c>
      <c r="I244" s="22" t="s">
        <v>740</v>
      </c>
      <c r="J244" s="23" t="s">
        <v>1169</v>
      </c>
      <c r="K244" s="22">
        <f t="shared" si="53"/>
        <v>8</v>
      </c>
      <c r="L244" s="26">
        <f>IF(SUMIF(I_TAPPA!A:A,B244,I_TAPPA!P:P)=0,"",SUMIF(I_TAPPA!A:A,B244,I_TAPPA!P:P))</f>
        <v>31</v>
      </c>
      <c r="M244" s="26">
        <f>IF(SUMIF(II_TAPPA!A:A,B244,II_TAPPA!P:P)=0,"",SUMIF(II_TAPPA!A:A,B244,II_TAPPA!P:P))</f>
        <v>25</v>
      </c>
      <c r="N244" s="26">
        <f>IF(SUMIF(III_TAPPA!A:A,B244,III_TAPPA!P:P)=0,"",SUMIF(III_TAPPA!A:A,B244,III_TAPPA!P:P))</f>
        <v>30</v>
      </c>
      <c r="O244" s="26">
        <f>IF(SUMIF(IV_TAPPA!A:A,B244,IV_TAPPA!T:T)=0,"",SUMIF(IV_TAPPA!A:A,B244,IV_TAPPA!T:T))</f>
        <v>17</v>
      </c>
      <c r="P244" s="26">
        <f>IF(SUMIF(V_TAPPA!A:A,B244,V_TAPPA!P:P)=0,"",SUMIF(V_TAPPA!A:A,B244,V_TAPPA!P:P))</f>
        <v>28</v>
      </c>
      <c r="Q244" s="26">
        <f>IF(SUMIF(VI_TAPPA!A:A,B244,VI_TAPPA!P:P)=0,"",SUMIF(VI_TAPPA!A:A,B244,VI_TAPPA!P:P))</f>
        <v>29</v>
      </c>
      <c r="R244" s="26">
        <f>IF(SUMIF(VII_TAPPA!A:A,B244,VII_TAPPA!P:P)=0,"",SUMIF(VII_TAPPA!A:A,B244,VII_TAPPA!P:P))</f>
        <v>21</v>
      </c>
      <c r="S244" s="26">
        <f>IF(SUMIF(VIII_TAPPA!A:A,B244,VIII_TAPPA!P:P)=0,"",SUMIF(VIII_TAPPA!A:A,B244,VIII_TAPPA!P:P))</f>
        <v>25</v>
      </c>
      <c r="T244" s="26">
        <f t="shared" si="54"/>
        <v>206</v>
      </c>
      <c r="U244" s="26">
        <f t="shared" si="55"/>
        <v>17</v>
      </c>
      <c r="V244" s="26">
        <f t="shared" si="56"/>
        <v>189</v>
      </c>
      <c r="W244" s="28" t="s">
        <v>2655</v>
      </c>
    </row>
    <row r="245" spans="1:24" outlineLevel="1" x14ac:dyDescent="0.2">
      <c r="A245" s="25">
        <f t="shared" si="52"/>
        <v>8</v>
      </c>
      <c r="B245" s="67" t="str">
        <f t="shared" si="49"/>
        <v>CAVUOTO_PELLEGRINO_M05</v>
      </c>
      <c r="C245" s="22" t="s">
        <v>921</v>
      </c>
      <c r="D245" s="23" t="s">
        <v>29</v>
      </c>
      <c r="E245" s="23" t="str">
        <f>VLOOKUP(D245,CAT!$E$2:$F$26,2)</f>
        <v>M05</v>
      </c>
      <c r="F245" s="23" t="s">
        <v>276</v>
      </c>
      <c r="G245" s="39" t="s">
        <v>898</v>
      </c>
      <c r="H245" s="24">
        <v>26111</v>
      </c>
      <c r="I245" s="22" t="s">
        <v>918</v>
      </c>
      <c r="J245" s="23" t="s">
        <v>328</v>
      </c>
      <c r="K245" s="22">
        <f t="shared" si="53"/>
        <v>8</v>
      </c>
      <c r="L245" s="26">
        <f>IF(SUMIF(I_TAPPA!A:A,B245,I_TAPPA!P:P)=0,"",SUMIF(I_TAPPA!A:A,B245,I_TAPPA!P:P))</f>
        <v>32</v>
      </c>
      <c r="M245" s="26">
        <f>IF(SUMIF(II_TAPPA!A:A,B245,II_TAPPA!P:P)=0,"",SUMIF(II_TAPPA!A:A,B245,II_TAPPA!P:P))</f>
        <v>23</v>
      </c>
      <c r="N245" s="26">
        <f>IF(SUMIF(III_TAPPA!A:A,B245,III_TAPPA!P:P)=0,"",SUMIF(III_TAPPA!A:A,B245,III_TAPPA!P:P))</f>
        <v>29</v>
      </c>
      <c r="O245" s="26">
        <f>IF(SUMIF(IV_TAPPA!A:A,B245,IV_TAPPA!T:T)=0,"",SUMIF(IV_TAPPA!A:A,B245,IV_TAPPA!T:T))</f>
        <v>19</v>
      </c>
      <c r="P245" s="26">
        <f>IF(SUMIF(V_TAPPA!A:A,B245,V_TAPPA!P:P)=0,"",SUMIF(V_TAPPA!A:A,B245,V_TAPPA!P:P))</f>
        <v>29</v>
      </c>
      <c r="Q245" s="26">
        <f>IF(SUMIF(VI_TAPPA!A:A,B245,VI_TAPPA!P:P)=0,"",SUMIF(VI_TAPPA!A:A,B245,VI_TAPPA!P:P))</f>
        <v>31</v>
      </c>
      <c r="R245" s="26">
        <f>IF(SUMIF(VII_TAPPA!A:A,B245,VII_TAPPA!P:P)=0,"",SUMIF(VII_TAPPA!A:A,B245,VII_TAPPA!P:P))</f>
        <v>22</v>
      </c>
      <c r="S245" s="26">
        <f>IF(SUMIF(VIII_TAPPA!A:A,B245,VIII_TAPPA!P:P)=0,"",SUMIF(VIII_TAPPA!A:A,B245,VIII_TAPPA!P:P))</f>
        <v>22</v>
      </c>
      <c r="T245" s="26">
        <f t="shared" si="54"/>
        <v>207</v>
      </c>
      <c r="U245" s="26">
        <f t="shared" si="55"/>
        <v>19</v>
      </c>
      <c r="V245" s="26">
        <f t="shared" si="56"/>
        <v>188</v>
      </c>
      <c r="W245" s="28" t="s">
        <v>2655</v>
      </c>
    </row>
    <row r="246" spans="1:24" outlineLevel="1" x14ac:dyDescent="0.2">
      <c r="A246" s="25">
        <f t="shared" si="52"/>
        <v>9</v>
      </c>
      <c r="B246" s="67" t="str">
        <f t="shared" si="49"/>
        <v>CIERVO_AURELIANO_M05</v>
      </c>
      <c r="C246" s="22" t="s">
        <v>550</v>
      </c>
      <c r="D246" s="23" t="s">
        <v>29</v>
      </c>
      <c r="E246" s="23" t="str">
        <f>VLOOKUP(D246,CAT!$E$2:$F$26,2)</f>
        <v>M05</v>
      </c>
      <c r="F246" s="23" t="s">
        <v>367</v>
      </c>
      <c r="G246" s="39" t="s">
        <v>368</v>
      </c>
      <c r="H246" s="24">
        <v>26946</v>
      </c>
      <c r="I246" s="22" t="s">
        <v>821</v>
      </c>
      <c r="J246" s="23" t="s">
        <v>1194</v>
      </c>
      <c r="K246" s="22">
        <f t="shared" si="53"/>
        <v>6</v>
      </c>
      <c r="L246" s="26" t="str">
        <f>IF(SUMIF(I_TAPPA!A:A,B246,I_TAPPA!P:P)=0,"",SUMIF(I_TAPPA!A:A,B246,I_TAPPA!P:P))</f>
        <v/>
      </c>
      <c r="M246" s="26">
        <f>IF(SUMIF(II_TAPPA!A:A,B246,II_TAPPA!P:P)=0,"",SUMIF(II_TAPPA!A:A,B246,II_TAPPA!P:P))</f>
        <v>28</v>
      </c>
      <c r="N246" s="26" t="str">
        <f>IF(SUMIF(III_TAPPA!A:A,B246,III_TAPPA!P:P)=0,"",SUMIF(III_TAPPA!A:A,B246,III_TAPPA!P:P))</f>
        <v/>
      </c>
      <c r="O246" s="26">
        <f>IF(SUMIF(IV_TAPPA!A:A,B246,IV_TAPPA!T:T)=0,"",SUMIF(IV_TAPPA!A:A,B246,IV_TAPPA!T:T))</f>
        <v>23</v>
      </c>
      <c r="P246" s="26">
        <f>IF(SUMIF(V_TAPPA!A:A,B246,V_TAPPA!P:P)=0,"",SUMIF(V_TAPPA!A:A,B246,V_TAPPA!P:P))</f>
        <v>31</v>
      </c>
      <c r="Q246" s="26">
        <f>IF(SUMIF(VI_TAPPA!A:A,B246,VI_TAPPA!P:P)=0,"",SUMIF(VI_TAPPA!A:A,B246,VI_TAPPA!P:P))</f>
        <v>33</v>
      </c>
      <c r="R246" s="26">
        <f>IF(SUMIF(VII_TAPPA!A:A,B246,VII_TAPPA!P:P)=0,"",SUMIF(VII_TAPPA!A:A,B246,VII_TAPPA!P:P))</f>
        <v>28</v>
      </c>
      <c r="S246" s="26">
        <f>IF(SUMIF(VIII_TAPPA!A:A,B246,VIII_TAPPA!P:P)=0,"",SUMIF(VIII_TAPPA!A:A,B246,VIII_TAPPA!P:P))</f>
        <v>27</v>
      </c>
      <c r="T246" s="26">
        <f t="shared" si="54"/>
        <v>170</v>
      </c>
      <c r="U246" s="26">
        <f t="shared" si="55"/>
        <v>0</v>
      </c>
      <c r="V246" s="26">
        <f t="shared" si="56"/>
        <v>170</v>
      </c>
      <c r="W246" s="28" t="s">
        <v>2655</v>
      </c>
    </row>
    <row r="247" spans="1:24" outlineLevel="1" x14ac:dyDescent="0.2">
      <c r="A247" s="25">
        <f t="shared" si="52"/>
        <v>10</v>
      </c>
      <c r="B247" s="67" t="str">
        <f t="shared" si="49"/>
        <v>SELLAROLI_ORESTE_M05</v>
      </c>
      <c r="C247" s="22" t="s">
        <v>685</v>
      </c>
      <c r="D247" s="23" t="s">
        <v>29</v>
      </c>
      <c r="E247" s="23" t="str">
        <f>VLOOKUP(D247,CAT!$E$2:$F$26,2)</f>
        <v>M05</v>
      </c>
      <c r="F247" s="23" t="s">
        <v>686</v>
      </c>
      <c r="G247" s="39" t="s">
        <v>687</v>
      </c>
      <c r="H247" s="24">
        <v>26819</v>
      </c>
      <c r="I247" s="22" t="s">
        <v>821</v>
      </c>
      <c r="J247" s="23" t="s">
        <v>1194</v>
      </c>
      <c r="K247" s="22">
        <f t="shared" si="53"/>
        <v>5</v>
      </c>
      <c r="L247" s="26">
        <f>IF(SUMIF(I_TAPPA!A:A,B247,I_TAPPA!P:P)=0,"",SUMIF(I_TAPPA!A:A,B247,I_TAPPA!P:P))</f>
        <v>37</v>
      </c>
      <c r="M247" s="26">
        <f>IF(SUMIF(II_TAPPA!A:A,B247,II_TAPPA!P:P)=0,"",SUMIF(II_TAPPA!A:A,B247,II_TAPPA!P:P))</f>
        <v>34</v>
      </c>
      <c r="N247" s="26" t="str">
        <f>IF(SUMIF(III_TAPPA!A:A,B247,III_TAPPA!P:P)=0,"",SUMIF(III_TAPPA!A:A,B247,III_TAPPA!P:P))</f>
        <v/>
      </c>
      <c r="O247" s="26">
        <f>IF(SUMIF(IV_TAPPA!A:A,B247,IV_TAPPA!T:T)=0,"",SUMIF(IV_TAPPA!A:A,B247,IV_TAPPA!T:T))</f>
        <v>33</v>
      </c>
      <c r="P247" s="26" t="str">
        <f>IF(SUMIF(V_TAPPA!A:A,B247,V_TAPPA!P:P)=0,"",SUMIF(V_TAPPA!A:A,B247,V_TAPPA!P:P))</f>
        <v/>
      </c>
      <c r="Q247" s="26" t="str">
        <f>IF(SUMIF(VI_TAPPA!A:A,B247,VI_TAPPA!P:P)=0,"",SUMIF(VI_TAPPA!A:A,B247,VI_TAPPA!P:P))</f>
        <v/>
      </c>
      <c r="R247" s="26">
        <f>IF(SUMIF(VII_TAPPA!A:A,B247,VII_TAPPA!P:P)=0,"",SUMIF(VII_TAPPA!A:A,B247,VII_TAPPA!P:P))</f>
        <v>32</v>
      </c>
      <c r="S247" s="26">
        <f>IF(SUMIF(VIII_TAPPA!A:A,B247,VIII_TAPPA!P:P)=0,"",SUMIF(VIII_TAPPA!A:A,B247,VIII_TAPPA!P:P))</f>
        <v>30</v>
      </c>
      <c r="T247" s="26">
        <f t="shared" si="54"/>
        <v>166</v>
      </c>
      <c r="U247" s="26">
        <f t="shared" si="55"/>
        <v>0</v>
      </c>
      <c r="V247" s="26">
        <f t="shared" si="56"/>
        <v>166</v>
      </c>
      <c r="W247" s="28" t="s">
        <v>2655</v>
      </c>
    </row>
    <row r="248" spans="1:24" outlineLevel="1" x14ac:dyDescent="0.2">
      <c r="A248" s="25">
        <f t="shared" si="52"/>
        <v>11</v>
      </c>
      <c r="B248" s="67" t="str">
        <f t="shared" si="49"/>
        <v>NAPOLITANO_LUIGI_M05</v>
      </c>
      <c r="C248" s="22" t="s">
        <v>1182</v>
      </c>
      <c r="D248" s="23" t="s">
        <v>29</v>
      </c>
      <c r="E248" s="23" t="str">
        <f>VLOOKUP(D248,CAT!$E$2:$F$26,2)</f>
        <v>M05</v>
      </c>
      <c r="F248" s="23" t="s">
        <v>181</v>
      </c>
      <c r="G248" s="39" t="s">
        <v>35</v>
      </c>
      <c r="H248" s="24">
        <v>25729</v>
      </c>
      <c r="I248" s="22" t="s">
        <v>952</v>
      </c>
      <c r="J248" s="23" t="s">
        <v>1168</v>
      </c>
      <c r="K248" s="22">
        <f t="shared" si="53"/>
        <v>4</v>
      </c>
      <c r="L248" s="26" t="str">
        <f>IF(SUMIF(I_TAPPA!A:A,B248,I_TAPPA!P:P)=0,"",SUMIF(I_TAPPA!A:A,B248,I_TAPPA!P:P))</f>
        <v/>
      </c>
      <c r="M248" s="26">
        <f>IF(SUMIF(II_TAPPA!A:A,B248,II_TAPPA!P:P)=0,"",SUMIF(II_TAPPA!A:A,B248,II_TAPPA!P:P))</f>
        <v>36</v>
      </c>
      <c r="N248" s="26" t="str">
        <f>IF(SUMIF(III_TAPPA!A:A,B248,III_TAPPA!P:P)=0,"",SUMIF(III_TAPPA!A:A,B248,III_TAPPA!P:P))</f>
        <v/>
      </c>
      <c r="O248" s="26">
        <f>IF(SUMIF(IV_TAPPA!A:A,B248,IV_TAPPA!T:T)=0,"",SUMIF(IV_TAPPA!A:A,B248,IV_TAPPA!T:T))</f>
        <v>39</v>
      </c>
      <c r="P248" s="26" t="str">
        <f>IF(SUMIF(V_TAPPA!A:A,B248,V_TAPPA!P:P)=0,"",SUMIF(V_TAPPA!A:A,B248,V_TAPPA!P:P))</f>
        <v/>
      </c>
      <c r="Q248" s="26" t="str">
        <f>IF(SUMIF(VI_TAPPA!A:A,B248,VI_TAPPA!P:P)=0,"",SUMIF(VI_TAPPA!A:A,B248,VI_TAPPA!P:P))</f>
        <v/>
      </c>
      <c r="R248" s="26">
        <f>IF(SUMIF(VII_TAPPA!A:A,B248,VII_TAPPA!P:P)=0,"",SUMIF(VII_TAPPA!A:A,B248,VII_TAPPA!P:P))</f>
        <v>39</v>
      </c>
      <c r="S248" s="26">
        <f>IF(SUMIF(VIII_TAPPA!A:A,B248,VIII_TAPPA!P:P)=0,"",SUMIF(VIII_TAPPA!A:A,B248,VIII_TAPPA!P:P))</f>
        <v>39</v>
      </c>
      <c r="T248" s="26">
        <f t="shared" si="54"/>
        <v>153</v>
      </c>
      <c r="U248" s="26">
        <f t="shared" si="55"/>
        <v>0</v>
      </c>
      <c r="V248" s="26">
        <f t="shared" si="56"/>
        <v>153</v>
      </c>
      <c r="W248" s="28" t="s">
        <v>2655</v>
      </c>
    </row>
    <row r="249" spans="1:24" outlineLevel="1" x14ac:dyDescent="0.2">
      <c r="A249" s="25">
        <f t="shared" si="52"/>
        <v>12</v>
      </c>
      <c r="B249" s="67" t="str">
        <f t="shared" si="49"/>
        <v>D'ONOFRIO_TIZIANO_M05</v>
      </c>
      <c r="C249" s="22" t="s">
        <v>572</v>
      </c>
      <c r="D249" s="23" t="s">
        <v>29</v>
      </c>
      <c r="E249" s="23" t="str">
        <f>VLOOKUP(D249,CAT!$E$2:$F$26,2)</f>
        <v>M05</v>
      </c>
      <c r="F249" s="23" t="s">
        <v>135</v>
      </c>
      <c r="G249" s="39" t="s">
        <v>573</v>
      </c>
      <c r="H249" s="24">
        <v>26580</v>
      </c>
      <c r="I249" s="22" t="s">
        <v>821</v>
      </c>
      <c r="J249" s="23" t="s">
        <v>1194</v>
      </c>
      <c r="K249" s="22">
        <f t="shared" si="53"/>
        <v>4</v>
      </c>
      <c r="L249" s="26">
        <f>IF(SUMIF(I_TAPPA!A:A,B249,I_TAPPA!P:P)=0,"",SUMIF(I_TAPPA!A:A,B249,I_TAPPA!P:P))</f>
        <v>34</v>
      </c>
      <c r="M249" s="26" t="str">
        <f>IF(SUMIF(II_TAPPA!A:A,B249,II_TAPPA!P:P)=0,"",SUMIF(II_TAPPA!A:A,B249,II_TAPPA!P:P))</f>
        <v/>
      </c>
      <c r="N249" s="26">
        <f>IF(SUMIF(III_TAPPA!A:A,B249,III_TAPPA!P:P)=0,"",SUMIF(III_TAPPA!A:A,B249,III_TAPPA!P:P))</f>
        <v>39</v>
      </c>
      <c r="O249" s="26" t="str">
        <f>IF(SUMIF(IV_TAPPA!A:A,B249,IV_TAPPA!T:T)=0,"",SUMIF(IV_TAPPA!A:A,B249,IV_TAPPA!T:T))</f>
        <v/>
      </c>
      <c r="P249" s="26" t="str">
        <f>IF(SUMIF(V_TAPPA!A:A,B249,V_TAPPA!P:P)=0,"",SUMIF(V_TAPPA!A:A,B249,V_TAPPA!P:P))</f>
        <v/>
      </c>
      <c r="Q249" s="26">
        <f>IF(SUMIF(VI_TAPPA!A:A,B249,VI_TAPPA!P:P)=0,"",SUMIF(VI_TAPPA!A:A,B249,VI_TAPPA!P:P))</f>
        <v>34</v>
      </c>
      <c r="R249" s="26">
        <f>IF(SUMIF(VII_TAPPA!A:A,B249,VII_TAPPA!P:P)=0,"",SUMIF(VII_TAPPA!A:A,B249,VII_TAPPA!P:P))</f>
        <v>25</v>
      </c>
      <c r="S249" s="26" t="str">
        <f>IF(SUMIF(VIII_TAPPA!A:A,B249,VIII_TAPPA!P:P)=0,"",SUMIF(VIII_TAPPA!A:A,B249,VIII_TAPPA!P:P))</f>
        <v/>
      </c>
      <c r="T249" s="26">
        <f t="shared" si="54"/>
        <v>132</v>
      </c>
      <c r="U249" s="26">
        <f t="shared" si="55"/>
        <v>0</v>
      </c>
      <c r="V249" s="26">
        <f t="shared" si="56"/>
        <v>132</v>
      </c>
      <c r="W249" s="28" t="s">
        <v>2655</v>
      </c>
    </row>
    <row r="250" spans="1:24" outlineLevel="1" x14ac:dyDescent="0.2">
      <c r="A250" s="25">
        <f t="shared" si="52"/>
        <v>13</v>
      </c>
      <c r="B250" s="67" t="str">
        <f t="shared" si="49"/>
        <v>IZZO_ARCANGELO_M05</v>
      </c>
      <c r="C250" s="22" t="s">
        <v>1178</v>
      </c>
      <c r="D250" s="23" t="s">
        <v>29</v>
      </c>
      <c r="E250" s="23" t="str">
        <f>VLOOKUP(D250,CAT!$E$2:$F$26,2)</f>
        <v>M05</v>
      </c>
      <c r="F250" s="23" t="s">
        <v>329</v>
      </c>
      <c r="G250" s="39" t="s">
        <v>944</v>
      </c>
      <c r="H250" s="24">
        <v>26502</v>
      </c>
      <c r="I250" s="22" t="s">
        <v>952</v>
      </c>
      <c r="J250" s="23" t="s">
        <v>1168</v>
      </c>
      <c r="K250" s="22">
        <f t="shared" si="53"/>
        <v>3</v>
      </c>
      <c r="L250" s="26" t="str">
        <f>IF(SUMIF(I_TAPPA!A:A,B250,I_TAPPA!P:P)=0,"",SUMIF(I_TAPPA!A:A,B250,I_TAPPA!P:P))</f>
        <v/>
      </c>
      <c r="M250" s="26">
        <f>IF(SUMIF(II_TAPPA!A:A,B250,II_TAPPA!P:P)=0,"",SUMIF(II_TAPPA!A:A,B250,II_TAPPA!P:P))</f>
        <v>39</v>
      </c>
      <c r="N250" s="26" t="str">
        <f>IF(SUMIF(III_TAPPA!A:A,B250,III_TAPPA!P:P)=0,"",SUMIF(III_TAPPA!A:A,B250,III_TAPPA!P:P))</f>
        <v/>
      </c>
      <c r="O250" s="26">
        <f>IF(SUMIF(IV_TAPPA!A:A,B250,IV_TAPPA!T:T)=0,"",SUMIF(IV_TAPPA!A:A,B250,IV_TAPPA!T:T))</f>
        <v>45</v>
      </c>
      <c r="P250" s="26" t="str">
        <f>IF(SUMIF(V_TAPPA!A:A,B250,V_TAPPA!P:P)=0,"",SUMIF(V_TAPPA!A:A,B250,V_TAPPA!P:P))</f>
        <v/>
      </c>
      <c r="Q250" s="26" t="str">
        <f>IF(SUMIF(VI_TAPPA!A:A,B250,VI_TAPPA!P:P)=0,"",SUMIF(VI_TAPPA!A:A,B250,VI_TAPPA!P:P))</f>
        <v/>
      </c>
      <c r="R250" s="26" t="str">
        <f>IF(SUMIF(VII_TAPPA!A:A,B250,VII_TAPPA!P:P)=0,"",SUMIF(VII_TAPPA!A:A,B250,VII_TAPPA!P:P))</f>
        <v/>
      </c>
      <c r="S250" s="26">
        <f>IF(SUMIF(VIII_TAPPA!A:A,B250,VIII_TAPPA!P:P)=0,"",SUMIF(VIII_TAPPA!A:A,B250,VIII_TAPPA!P:P))</f>
        <v>42</v>
      </c>
      <c r="T250" s="26">
        <f t="shared" si="54"/>
        <v>126</v>
      </c>
      <c r="U250" s="26">
        <f t="shared" si="55"/>
        <v>0</v>
      </c>
      <c r="V250" s="26">
        <f t="shared" si="56"/>
        <v>126</v>
      </c>
      <c r="W250" s="28" t="s">
        <v>2655</v>
      </c>
    </row>
    <row r="251" spans="1:24" outlineLevel="1" x14ac:dyDescent="0.2">
      <c r="A251" s="25">
        <f t="shared" si="52"/>
        <v>14</v>
      </c>
      <c r="B251" s="67" t="str">
        <f t="shared" si="49"/>
        <v>TEDESCO_MIANO_M05</v>
      </c>
      <c r="C251" s="22" t="s">
        <v>409</v>
      </c>
      <c r="D251" s="23" t="s">
        <v>29</v>
      </c>
      <c r="E251" s="23" t="str">
        <f>VLOOKUP(D251,CAT!$E$2:$F$26,2)</f>
        <v>M05</v>
      </c>
      <c r="F251" s="23" t="s">
        <v>67</v>
      </c>
      <c r="G251" s="39" t="s">
        <v>68</v>
      </c>
      <c r="H251" s="24">
        <v>26467</v>
      </c>
      <c r="I251" s="22" t="s">
        <v>740</v>
      </c>
      <c r="J251" s="23" t="s">
        <v>1169</v>
      </c>
      <c r="K251" s="22">
        <f t="shared" si="53"/>
        <v>3</v>
      </c>
      <c r="L251" s="26" t="str">
        <f>IF(SUMIF(I_TAPPA!A:A,B251,I_TAPPA!P:P)=0,"",SUMIF(I_TAPPA!A:A,B251,I_TAPPA!P:P))</f>
        <v/>
      </c>
      <c r="M251" s="26">
        <f>IF(SUMIF(II_TAPPA!A:A,B251,II_TAPPA!P:P)=0,"",SUMIF(II_TAPPA!A:A,B251,II_TAPPA!P:P))</f>
        <v>35</v>
      </c>
      <c r="N251" s="26">
        <f>IF(SUMIF(III_TAPPA!A:A,B251,III_TAPPA!P:P)=0,"",SUMIF(III_TAPPA!A:A,B251,III_TAPPA!P:P))</f>
        <v>36</v>
      </c>
      <c r="O251" s="26" t="str">
        <f>IF(SUMIF(IV_TAPPA!A:A,B251,IV_TAPPA!T:T)=0,"",SUMIF(IV_TAPPA!A:A,B251,IV_TAPPA!T:T))</f>
        <v/>
      </c>
      <c r="P251" s="26" t="str">
        <f>IF(SUMIF(V_TAPPA!A:A,B251,V_TAPPA!P:P)=0,"",SUMIF(V_TAPPA!A:A,B251,V_TAPPA!P:P))</f>
        <v/>
      </c>
      <c r="Q251" s="26" t="str">
        <f>IF(SUMIF(VI_TAPPA!A:A,B251,VI_TAPPA!P:P)=0,"",SUMIF(VI_TAPPA!A:A,B251,VI_TAPPA!P:P))</f>
        <v/>
      </c>
      <c r="R251" s="26" t="str">
        <f>IF(SUMIF(VII_TAPPA!A:A,B251,VII_TAPPA!P:P)=0,"",SUMIF(VII_TAPPA!A:A,B251,VII_TAPPA!P:P))</f>
        <v/>
      </c>
      <c r="S251" s="26">
        <f>IF(SUMIF(VIII_TAPPA!A:A,B251,VIII_TAPPA!P:P)=0,"",SUMIF(VIII_TAPPA!A:A,B251,VIII_TAPPA!P:P))</f>
        <v>34</v>
      </c>
      <c r="T251" s="26">
        <f t="shared" si="54"/>
        <v>105</v>
      </c>
      <c r="U251" s="26">
        <f t="shared" si="55"/>
        <v>0</v>
      </c>
      <c r="V251" s="26">
        <f t="shared" si="56"/>
        <v>105</v>
      </c>
      <c r="W251" s="28" t="s">
        <v>2655</v>
      </c>
    </row>
    <row r="252" spans="1:24" outlineLevel="1" x14ac:dyDescent="0.2">
      <c r="A252" s="25">
        <f t="shared" si="52"/>
        <v>15</v>
      </c>
      <c r="B252" s="67" t="str">
        <f t="shared" si="49"/>
        <v>PERONE_TOMMASO_M05</v>
      </c>
      <c r="C252" s="22" t="s">
        <v>1185</v>
      </c>
      <c r="D252" s="23" t="s">
        <v>29</v>
      </c>
      <c r="E252" s="23" t="str">
        <f>VLOOKUP(D252,CAT!$E$2:$F$26,2)</f>
        <v>M05</v>
      </c>
      <c r="F252" s="23" t="s">
        <v>192</v>
      </c>
      <c r="G252" s="39" t="s">
        <v>87</v>
      </c>
      <c r="H252" s="24">
        <v>26949</v>
      </c>
      <c r="I252" s="22" t="s">
        <v>952</v>
      </c>
      <c r="J252" s="23" t="s">
        <v>1168</v>
      </c>
      <c r="K252" s="22">
        <f t="shared" si="53"/>
        <v>3</v>
      </c>
      <c r="L252" s="26" t="str">
        <f>IF(SUMIF(I_TAPPA!A:A,B252,I_TAPPA!P:P)=0,"",SUMIF(I_TAPPA!A:A,B252,I_TAPPA!P:P))</f>
        <v/>
      </c>
      <c r="M252" s="26" t="str">
        <f>IF(SUMIF(II_TAPPA!A:A,B252,II_TAPPA!P:P)=0,"",SUMIF(II_TAPPA!A:A,B252,II_TAPPA!P:P))</f>
        <v/>
      </c>
      <c r="N252" s="26" t="str">
        <f>IF(SUMIF(III_TAPPA!A:A,B252,III_TAPPA!P:P)=0,"",SUMIF(III_TAPPA!A:A,B252,III_TAPPA!P:P))</f>
        <v/>
      </c>
      <c r="O252" s="26">
        <f>IF(SUMIF(IV_TAPPA!A:A,B252,IV_TAPPA!T:T)=0,"",SUMIF(IV_TAPPA!A:A,B252,IV_TAPPA!T:T))</f>
        <v>32</v>
      </c>
      <c r="P252" s="26" t="str">
        <f>IF(SUMIF(V_TAPPA!A:A,B252,V_TAPPA!P:P)=0,"",SUMIF(V_TAPPA!A:A,B252,V_TAPPA!P:P))</f>
        <v/>
      </c>
      <c r="Q252" s="26" t="str">
        <f>IF(SUMIF(VI_TAPPA!A:A,B252,VI_TAPPA!P:P)=0,"",SUMIF(VI_TAPPA!A:A,B252,VI_TAPPA!P:P))</f>
        <v/>
      </c>
      <c r="R252" s="26">
        <f>IF(SUMIF(VII_TAPPA!A:A,B252,VII_TAPPA!P:P)=0,"",SUMIF(VII_TAPPA!A:A,B252,VII_TAPPA!P:P))</f>
        <v>35</v>
      </c>
      <c r="S252" s="26">
        <f>IF(SUMIF(VIII_TAPPA!A:A,B252,VIII_TAPPA!P:P)=0,"",SUMIF(VIII_TAPPA!A:A,B252,VIII_TAPPA!P:P))</f>
        <v>37</v>
      </c>
      <c r="T252" s="26">
        <f t="shared" si="54"/>
        <v>104</v>
      </c>
      <c r="U252" s="26">
        <f t="shared" si="55"/>
        <v>0</v>
      </c>
      <c r="V252" s="26">
        <f t="shared" si="56"/>
        <v>104</v>
      </c>
      <c r="W252" s="28" t="s">
        <v>2655</v>
      </c>
    </row>
    <row r="253" spans="1:24" outlineLevel="1" x14ac:dyDescent="0.2">
      <c r="A253" s="25">
        <f t="shared" si="52"/>
        <v>16</v>
      </c>
      <c r="B253" s="67" t="str">
        <f t="shared" si="49"/>
        <v>CATALANO_SERGIO_M05</v>
      </c>
      <c r="C253" s="22" t="s">
        <v>776</v>
      </c>
      <c r="D253" s="23" t="s">
        <v>29</v>
      </c>
      <c r="E253" s="23" t="str">
        <f>VLOOKUP(D253,CAT!$E$2:$F$26,2)</f>
        <v>M05</v>
      </c>
      <c r="F253" s="23" t="s">
        <v>334</v>
      </c>
      <c r="G253" s="39" t="s">
        <v>88</v>
      </c>
      <c r="H253" s="24">
        <v>25603</v>
      </c>
      <c r="I253" s="22" t="s">
        <v>821</v>
      </c>
      <c r="J253" s="23" t="s">
        <v>1194</v>
      </c>
      <c r="K253" s="22">
        <f t="shared" si="53"/>
        <v>3</v>
      </c>
      <c r="L253" s="26" t="str">
        <f>IF(SUMIF(I_TAPPA!A:A,B253,I_TAPPA!P:P)=0,"",SUMIF(I_TAPPA!A:A,B253,I_TAPPA!P:P))</f>
        <v/>
      </c>
      <c r="M253" s="26">
        <f>IF(SUMIF(II_TAPPA!A:A,B253,II_TAPPA!P:P)=0,"",SUMIF(II_TAPPA!A:A,B253,II_TAPPA!P:P))</f>
        <v>32</v>
      </c>
      <c r="N253" s="26" t="str">
        <f>IF(SUMIF(III_TAPPA!A:A,B253,III_TAPPA!P:P)=0,"",SUMIF(III_TAPPA!A:A,B253,III_TAPPA!P:P))</f>
        <v/>
      </c>
      <c r="O253" s="26">
        <f>IF(SUMIF(IV_TAPPA!A:A,B253,IV_TAPPA!T:T)=0,"",SUMIF(IV_TAPPA!A:A,B253,IV_TAPPA!T:T))</f>
        <v>34</v>
      </c>
      <c r="P253" s="26" t="str">
        <f>IF(SUMIF(V_TAPPA!A:A,B253,V_TAPPA!P:P)=0,"",SUMIF(V_TAPPA!A:A,B253,V_TAPPA!P:P))</f>
        <v/>
      </c>
      <c r="Q253" s="26" t="str">
        <f>IF(SUMIF(VI_TAPPA!A:A,B253,VI_TAPPA!P:P)=0,"",SUMIF(VI_TAPPA!A:A,B253,VI_TAPPA!P:P))</f>
        <v/>
      </c>
      <c r="R253" s="26" t="str">
        <f>IF(SUMIF(VII_TAPPA!A:A,B253,VII_TAPPA!P:P)=0,"",SUMIF(VII_TAPPA!A:A,B253,VII_TAPPA!P:P))</f>
        <v/>
      </c>
      <c r="S253" s="26">
        <f>IF(SUMIF(VIII_TAPPA!A:A,B253,VIII_TAPPA!P:P)=0,"",SUMIF(VIII_TAPPA!A:A,B253,VIII_TAPPA!P:P))</f>
        <v>35</v>
      </c>
      <c r="T253" s="26">
        <f t="shared" si="54"/>
        <v>101</v>
      </c>
      <c r="U253" s="26">
        <f t="shared" si="55"/>
        <v>0</v>
      </c>
      <c r="V253" s="26">
        <f t="shared" si="56"/>
        <v>101</v>
      </c>
      <c r="W253" s="28" t="s">
        <v>2655</v>
      </c>
    </row>
    <row r="254" spans="1:24" outlineLevel="1" x14ac:dyDescent="0.2">
      <c r="A254" s="25">
        <f t="shared" si="52"/>
        <v>17</v>
      </c>
      <c r="B254" s="67" t="str">
        <f t="shared" si="49"/>
        <v>GIACINTO_ALESSANDRO_M05</v>
      </c>
      <c r="C254" s="22" t="s">
        <v>859</v>
      </c>
      <c r="D254" s="23" t="s">
        <v>29</v>
      </c>
      <c r="E254" s="23" t="str">
        <f>VLOOKUP(D254,CAT!$E$2:$F$26,2)</f>
        <v>M05</v>
      </c>
      <c r="F254" s="23" t="s">
        <v>174</v>
      </c>
      <c r="G254" s="39" t="s">
        <v>95</v>
      </c>
      <c r="H254" s="24">
        <v>26936</v>
      </c>
      <c r="I254" s="22" t="s">
        <v>879</v>
      </c>
      <c r="J254" s="23" t="s">
        <v>189</v>
      </c>
      <c r="K254" s="22">
        <f t="shared" si="53"/>
        <v>3</v>
      </c>
      <c r="L254" s="26" t="str">
        <f>IF(SUMIF(I_TAPPA!A:A,B254,I_TAPPA!P:P)=0,"",SUMIF(I_TAPPA!A:A,B254,I_TAPPA!P:P))</f>
        <v/>
      </c>
      <c r="M254" s="26" t="str">
        <f>IF(SUMIF(II_TAPPA!A:A,B254,II_TAPPA!P:P)=0,"",SUMIF(II_TAPPA!A:A,B254,II_TAPPA!P:P))</f>
        <v/>
      </c>
      <c r="N254" s="26">
        <f>IF(SUMIF(III_TAPPA!A:A,B254,III_TAPPA!P:P)=0,"",SUMIF(III_TAPPA!A:A,B254,III_TAPPA!P:P))</f>
        <v>31</v>
      </c>
      <c r="O254" s="26">
        <f>IF(SUMIF(IV_TAPPA!A:A,B254,IV_TAPPA!T:T)=0,"",SUMIF(IV_TAPPA!A:A,B254,IV_TAPPA!T:T))</f>
        <v>27</v>
      </c>
      <c r="P254" s="26" t="str">
        <f>IF(SUMIF(V_TAPPA!A:A,B254,V_TAPPA!P:P)=0,"",SUMIF(V_TAPPA!A:A,B254,V_TAPPA!P:P))</f>
        <v/>
      </c>
      <c r="Q254" s="26">
        <f>IF(SUMIF(VI_TAPPA!A:A,B254,VI_TAPPA!P:P)=0,"",SUMIF(VI_TAPPA!A:A,B254,VI_TAPPA!P:P))</f>
        <v>35</v>
      </c>
      <c r="R254" s="26" t="str">
        <f>IF(SUMIF(VII_TAPPA!A:A,B254,VII_TAPPA!P:P)=0,"",SUMIF(VII_TAPPA!A:A,B254,VII_TAPPA!P:P))</f>
        <v/>
      </c>
      <c r="S254" s="26" t="str">
        <f>IF(SUMIF(VIII_TAPPA!A:A,B254,VIII_TAPPA!P:P)=0,"",SUMIF(VIII_TAPPA!A:A,B254,VIII_TAPPA!P:P))</f>
        <v/>
      </c>
      <c r="T254" s="26">
        <f t="shared" si="54"/>
        <v>93</v>
      </c>
      <c r="U254" s="26">
        <f t="shared" si="55"/>
        <v>0</v>
      </c>
      <c r="V254" s="26">
        <f t="shared" si="56"/>
        <v>93</v>
      </c>
      <c r="W254" s="28" t="s">
        <v>2655</v>
      </c>
    </row>
    <row r="255" spans="1:24" outlineLevel="1" x14ac:dyDescent="0.2">
      <c r="A255" s="25">
        <f t="shared" si="52"/>
        <v>18</v>
      </c>
      <c r="B255" s="67" t="str">
        <f t="shared" si="49"/>
        <v>CATILLO_LORENZO_M05</v>
      </c>
      <c r="C255" s="22" t="s">
        <v>853</v>
      </c>
      <c r="D255" s="23" t="s">
        <v>29</v>
      </c>
      <c r="E255" s="23" t="str">
        <f>VLOOKUP(D255,CAT!$E$2:$F$26,2)</f>
        <v>M05</v>
      </c>
      <c r="F255" s="23" t="s">
        <v>170</v>
      </c>
      <c r="G255" s="39" t="s">
        <v>117</v>
      </c>
      <c r="H255" s="24">
        <v>25694</v>
      </c>
      <c r="I255" s="22" t="s">
        <v>879</v>
      </c>
      <c r="J255" s="23" t="s">
        <v>189</v>
      </c>
      <c r="K255" s="22">
        <f t="shared" si="53"/>
        <v>4</v>
      </c>
      <c r="L255" s="26" t="str">
        <f>IF(SUMIF(I_TAPPA!A:A,B255,I_TAPPA!P:P)=0,"",SUMIF(I_TAPPA!A:A,B255,I_TAPPA!P:P))</f>
        <v/>
      </c>
      <c r="M255" s="26">
        <f>IF(SUMIF(II_TAPPA!A:A,B255,II_TAPPA!P:P)=0,"",SUMIF(II_TAPPA!A:A,B255,II_TAPPA!P:P))</f>
        <v>24</v>
      </c>
      <c r="N255" s="26" t="str">
        <f>IF(SUMIF(III_TAPPA!A:A,B255,III_TAPPA!P:P)=0,"",SUMIF(III_TAPPA!A:A,B255,III_TAPPA!P:P))</f>
        <v/>
      </c>
      <c r="O255" s="26">
        <f>IF(SUMIF(IV_TAPPA!A:A,B255,IV_TAPPA!T:T)=0,"",SUMIF(IV_TAPPA!A:A,B255,IV_TAPPA!T:T))</f>
        <v>18</v>
      </c>
      <c r="P255" s="26" t="str">
        <f>IF(SUMIF(V_TAPPA!A:A,B255,V_TAPPA!P:P)=0,"",SUMIF(V_TAPPA!A:A,B255,V_TAPPA!P:P))</f>
        <v/>
      </c>
      <c r="Q255" s="26">
        <f>IF(SUMIF(VI_TAPPA!A:A,B255,VI_TAPPA!P:P)=0,"",SUMIF(VI_TAPPA!A:A,B255,VI_TAPPA!P:P))</f>
        <v>30</v>
      </c>
      <c r="R255" s="26" t="str">
        <f>IF(SUMIF(VII_TAPPA!A:A,B255,VII_TAPPA!P:P)=0,"",SUMIF(VII_TAPPA!A:A,B255,VII_TAPPA!P:P))</f>
        <v/>
      </c>
      <c r="S255" s="26">
        <f>IF(SUMIF(VIII_TAPPA!A:A,B255,VIII_TAPPA!P:P)=0,"",SUMIF(VIII_TAPPA!A:A,B255,VIII_TAPPA!P:P))</f>
        <v>21</v>
      </c>
      <c r="T255" s="26">
        <f t="shared" si="54"/>
        <v>93</v>
      </c>
      <c r="U255" s="26">
        <f t="shared" si="55"/>
        <v>0</v>
      </c>
      <c r="V255" s="26">
        <f t="shared" si="56"/>
        <v>93</v>
      </c>
      <c r="W255" s="28" t="s">
        <v>2655</v>
      </c>
    </row>
    <row r="256" spans="1:24" outlineLevel="1" x14ac:dyDescent="0.2">
      <c r="A256" s="25">
        <f t="shared" si="52"/>
        <v>19</v>
      </c>
      <c r="B256" s="67" t="str">
        <f t="shared" si="49"/>
        <v>DE_FILIPPO_DOMENICO_M05</v>
      </c>
      <c r="C256" s="22" t="s">
        <v>1154</v>
      </c>
      <c r="D256" s="23" t="s">
        <v>29</v>
      </c>
      <c r="E256" s="23" t="str">
        <f>VLOOKUP(D256,CAT!$E$2:$F$26,2)</f>
        <v>M05</v>
      </c>
      <c r="F256" s="23" t="s">
        <v>1171</v>
      </c>
      <c r="G256" s="39" t="s">
        <v>28</v>
      </c>
      <c r="H256" s="24">
        <v>26452</v>
      </c>
      <c r="I256" s="22" t="s">
        <v>1167</v>
      </c>
      <c r="J256" s="23" t="s">
        <v>92</v>
      </c>
      <c r="K256" s="22">
        <f t="shared" si="53"/>
        <v>3</v>
      </c>
      <c r="L256" s="26" t="str">
        <f>IF(SUMIF(I_TAPPA!A:A,B256,I_TAPPA!P:P)=0,"",SUMIF(I_TAPPA!A:A,B256,I_TAPPA!P:P))</f>
        <v/>
      </c>
      <c r="M256" s="26" t="str">
        <f>IF(SUMIF(II_TAPPA!A:A,B256,II_TAPPA!P:P)=0,"",SUMIF(II_TAPPA!A:A,B256,II_TAPPA!P:P))</f>
        <v/>
      </c>
      <c r="N256" s="26" t="str">
        <f>IF(SUMIF(III_TAPPA!A:A,B256,III_TAPPA!P:P)=0,"",SUMIF(III_TAPPA!A:A,B256,III_TAPPA!P:P))</f>
        <v/>
      </c>
      <c r="O256" s="26">
        <f>IF(SUMIF(IV_TAPPA!A:A,B256,IV_TAPPA!T:T)=0,"",SUMIF(IV_TAPPA!A:A,B256,IV_TAPPA!T:T))</f>
        <v>28</v>
      </c>
      <c r="P256" s="26">
        <f>IF(SUMIF(V_TAPPA!A:A,B256,V_TAPPA!P:P)=0,"",SUMIF(V_TAPPA!A:A,B256,V_TAPPA!P:P))</f>
        <v>33</v>
      </c>
      <c r="Q256" s="26" t="str">
        <f>IF(SUMIF(VI_TAPPA!A:A,B256,VI_TAPPA!P:P)=0,"",SUMIF(VI_TAPPA!A:A,B256,VI_TAPPA!P:P))</f>
        <v/>
      </c>
      <c r="R256" s="26">
        <f>IF(SUMIF(VII_TAPPA!A:A,B256,VII_TAPPA!P:P)=0,"",SUMIF(VII_TAPPA!A:A,B256,VII_TAPPA!P:P))</f>
        <v>30</v>
      </c>
      <c r="S256" s="26" t="str">
        <f>IF(SUMIF(VIII_TAPPA!A:A,B256,VIII_TAPPA!P:P)=0,"",SUMIF(VIII_TAPPA!A:A,B256,VIII_TAPPA!P:P))</f>
        <v/>
      </c>
      <c r="T256" s="26">
        <f t="shared" si="54"/>
        <v>91</v>
      </c>
      <c r="U256" s="26">
        <f t="shared" si="55"/>
        <v>0</v>
      </c>
      <c r="V256" s="26">
        <f t="shared" si="56"/>
        <v>91</v>
      </c>
      <c r="W256" s="28" t="s">
        <v>2655</v>
      </c>
    </row>
    <row r="257" spans="1:23" outlineLevel="1" x14ac:dyDescent="0.2">
      <c r="A257" s="25">
        <f t="shared" si="52"/>
        <v>20</v>
      </c>
      <c r="B257" s="67" t="str">
        <f t="shared" si="49"/>
        <v>VOLPACCHIO_NICOLA_M05</v>
      </c>
      <c r="C257" s="22" t="s">
        <v>840</v>
      </c>
      <c r="D257" s="23" t="s">
        <v>29</v>
      </c>
      <c r="E257" s="23" t="str">
        <f>VLOOKUP(D257,CAT!$E$2:$F$26,2)</f>
        <v>M05</v>
      </c>
      <c r="F257" s="23" t="s">
        <v>518</v>
      </c>
      <c r="G257" s="39" t="s">
        <v>46</v>
      </c>
      <c r="H257" s="24">
        <v>25818</v>
      </c>
      <c r="I257" s="22" t="s">
        <v>901</v>
      </c>
      <c r="J257" s="23" t="s">
        <v>953</v>
      </c>
      <c r="K257" s="22">
        <f t="shared" si="53"/>
        <v>2</v>
      </c>
      <c r="L257" s="26" t="str">
        <f>IF(SUMIF(I_TAPPA!A:A,B257,I_TAPPA!P:P)=0,"",SUMIF(I_TAPPA!A:A,B257,I_TAPPA!P:P))</f>
        <v/>
      </c>
      <c r="M257" s="26">
        <f>IF(SUMIF(II_TAPPA!A:A,B257,II_TAPPA!P:P)=0,"",SUMIF(II_TAPPA!A:A,B257,II_TAPPA!P:P))</f>
        <v>45</v>
      </c>
      <c r="N257" s="26">
        <f>IF(SUMIF(III_TAPPA!A:A,B257,III_TAPPA!P:P)=0,"",SUMIF(III_TAPPA!A:A,B257,III_TAPPA!P:P))</f>
        <v>45</v>
      </c>
      <c r="O257" s="26" t="str">
        <f>IF(SUMIF(IV_TAPPA!A:A,B257,IV_TAPPA!T:T)=0,"",SUMIF(IV_TAPPA!A:A,B257,IV_TAPPA!T:T))</f>
        <v/>
      </c>
      <c r="P257" s="26" t="str">
        <f>IF(SUMIF(V_TAPPA!A:A,B257,V_TAPPA!P:P)=0,"",SUMIF(V_TAPPA!A:A,B257,V_TAPPA!P:P))</f>
        <v/>
      </c>
      <c r="Q257" s="26" t="str">
        <f>IF(SUMIF(VI_TAPPA!A:A,B257,VI_TAPPA!P:P)=0,"",SUMIF(VI_TAPPA!A:A,B257,VI_TAPPA!P:P))</f>
        <v/>
      </c>
      <c r="R257" s="26" t="str">
        <f>IF(SUMIF(VII_TAPPA!A:A,B257,VII_TAPPA!P:P)=0,"",SUMIF(VII_TAPPA!A:A,B257,VII_TAPPA!P:P))</f>
        <v/>
      </c>
      <c r="S257" s="26" t="str">
        <f>IF(SUMIF(VIII_TAPPA!A:A,B257,VIII_TAPPA!P:P)=0,"",SUMIF(VIII_TAPPA!A:A,B257,VIII_TAPPA!P:P))</f>
        <v/>
      </c>
      <c r="T257" s="26">
        <f t="shared" si="54"/>
        <v>90</v>
      </c>
      <c r="U257" s="26">
        <f t="shared" si="55"/>
        <v>0</v>
      </c>
      <c r="V257" s="26">
        <f t="shared" si="56"/>
        <v>90</v>
      </c>
      <c r="W257" s="28" t="s">
        <v>2655</v>
      </c>
    </row>
    <row r="258" spans="1:23" outlineLevel="1" x14ac:dyDescent="0.2">
      <c r="A258" s="25">
        <f t="shared" si="52"/>
        <v>21</v>
      </c>
      <c r="B258" s="67" t="str">
        <f t="shared" si="49"/>
        <v>SELVAGGIO_NICOLA_M05</v>
      </c>
      <c r="C258" s="22" t="s">
        <v>516</v>
      </c>
      <c r="D258" s="23" t="s">
        <v>29</v>
      </c>
      <c r="E258" s="23" t="str">
        <f>VLOOKUP(D258,CAT!$E$2:$F$26,2)</f>
        <v>M05</v>
      </c>
      <c r="F258" s="23" t="s">
        <v>330</v>
      </c>
      <c r="G258" s="39" t="s">
        <v>46</v>
      </c>
      <c r="H258" s="24">
        <v>26358</v>
      </c>
      <c r="I258" s="22" t="s">
        <v>901</v>
      </c>
      <c r="J258" s="23" t="s">
        <v>953</v>
      </c>
      <c r="K258" s="22">
        <f t="shared" si="53"/>
        <v>2</v>
      </c>
      <c r="L258" s="26" t="str">
        <f>IF(SUMIF(I_TAPPA!A:A,B258,I_TAPPA!P:P)=0,"",SUMIF(I_TAPPA!A:A,B258,I_TAPPA!P:P))</f>
        <v/>
      </c>
      <c r="M258" s="26" t="str">
        <f>IF(SUMIF(II_TAPPA!A:A,B258,II_TAPPA!P:P)=0,"",SUMIF(II_TAPPA!A:A,B258,II_TAPPA!P:P))</f>
        <v/>
      </c>
      <c r="N258" s="26" t="str">
        <f>IF(SUMIF(III_TAPPA!A:A,B258,III_TAPPA!P:P)=0,"",SUMIF(III_TAPPA!A:A,B258,III_TAPPA!P:P))</f>
        <v/>
      </c>
      <c r="O258" s="26">
        <f>IF(SUMIF(IV_TAPPA!A:A,B258,IV_TAPPA!T:T)=0,"",SUMIF(IV_TAPPA!A:A,B258,IV_TAPPA!T:T))</f>
        <v>35</v>
      </c>
      <c r="P258" s="26" t="str">
        <f>IF(SUMIF(V_TAPPA!A:A,B258,V_TAPPA!P:P)=0,"",SUMIF(V_TAPPA!A:A,B258,V_TAPPA!P:P))</f>
        <v/>
      </c>
      <c r="Q258" s="26">
        <f>IF(SUMIF(VI_TAPPA!A:A,B258,VI_TAPPA!P:P)=0,"",SUMIF(VI_TAPPA!A:A,B258,VI_TAPPA!P:P))</f>
        <v>37</v>
      </c>
      <c r="R258" s="26" t="str">
        <f>IF(SUMIF(VII_TAPPA!A:A,B258,VII_TAPPA!P:P)=0,"",SUMIF(VII_TAPPA!A:A,B258,VII_TAPPA!P:P))</f>
        <v/>
      </c>
      <c r="S258" s="26" t="str">
        <f>IF(SUMIF(VIII_TAPPA!A:A,B258,VIII_TAPPA!P:P)=0,"",SUMIF(VIII_TAPPA!A:A,B258,VIII_TAPPA!P:P))</f>
        <v/>
      </c>
      <c r="T258" s="26">
        <f t="shared" si="54"/>
        <v>72</v>
      </c>
      <c r="U258" s="26">
        <f t="shared" si="55"/>
        <v>0</v>
      </c>
      <c r="V258" s="26">
        <f t="shared" si="56"/>
        <v>72</v>
      </c>
      <c r="W258" s="28" t="s">
        <v>2655</v>
      </c>
    </row>
    <row r="259" spans="1:23" outlineLevel="1" x14ac:dyDescent="0.2">
      <c r="A259" s="25">
        <f t="shared" si="52"/>
        <v>22</v>
      </c>
      <c r="B259" s="67" t="str">
        <f t="shared" si="49"/>
        <v>COLICCHIO_ANTONELLO_M05</v>
      </c>
      <c r="C259" s="22" t="s">
        <v>1151</v>
      </c>
      <c r="D259" s="23" t="s">
        <v>29</v>
      </c>
      <c r="E259" s="23" t="str">
        <f>VLOOKUP(D259,CAT!$E$2:$F$26,2)</f>
        <v>M05</v>
      </c>
      <c r="F259" s="23" t="s">
        <v>1140</v>
      </c>
      <c r="G259" s="39" t="s">
        <v>79</v>
      </c>
      <c r="H259" s="24">
        <v>26062</v>
      </c>
      <c r="I259" s="22" t="s">
        <v>1167</v>
      </c>
      <c r="J259" s="23" t="s">
        <v>92</v>
      </c>
      <c r="K259" s="22">
        <f t="shared" si="53"/>
        <v>2</v>
      </c>
      <c r="L259" s="26" t="str">
        <f>IF(SUMIF(I_TAPPA!A:A,B259,I_TAPPA!P:P)=0,"",SUMIF(I_TAPPA!A:A,B259,I_TAPPA!P:P))</f>
        <v/>
      </c>
      <c r="M259" s="26" t="str">
        <f>IF(SUMIF(II_TAPPA!A:A,B259,II_TAPPA!P:P)=0,"",SUMIF(II_TAPPA!A:A,B259,II_TAPPA!P:P))</f>
        <v/>
      </c>
      <c r="N259" s="26" t="str">
        <f>IF(SUMIF(III_TAPPA!A:A,B259,III_TAPPA!P:P)=0,"",SUMIF(III_TAPPA!A:A,B259,III_TAPPA!P:P))</f>
        <v/>
      </c>
      <c r="O259" s="26" t="str">
        <f>IF(SUMIF(IV_TAPPA!A:A,B259,IV_TAPPA!T:T)=0,"",SUMIF(IV_TAPPA!A:A,B259,IV_TAPPA!T:T))</f>
        <v/>
      </c>
      <c r="P259" s="26">
        <f>IF(SUMIF(V_TAPPA!A:A,B259,V_TAPPA!P:P)=0,"",SUMIF(V_TAPPA!A:A,B259,V_TAPPA!P:P))</f>
        <v>37</v>
      </c>
      <c r="Q259" s="26" t="str">
        <f>IF(SUMIF(VI_TAPPA!A:A,B259,VI_TAPPA!P:P)=0,"",SUMIF(VI_TAPPA!A:A,B259,VI_TAPPA!P:P))</f>
        <v/>
      </c>
      <c r="R259" s="26">
        <f>IF(SUMIF(VII_TAPPA!A:A,B259,VII_TAPPA!P:P)=0,"",SUMIF(VII_TAPPA!A:A,B259,VII_TAPPA!P:P))</f>
        <v>33</v>
      </c>
      <c r="S259" s="26" t="str">
        <f>IF(SUMIF(VIII_TAPPA!A:A,B259,VIII_TAPPA!P:P)=0,"",SUMIF(VIII_TAPPA!A:A,B259,VIII_TAPPA!P:P))</f>
        <v/>
      </c>
      <c r="T259" s="26">
        <f t="shared" si="54"/>
        <v>70</v>
      </c>
      <c r="U259" s="26">
        <f t="shared" si="55"/>
        <v>0</v>
      </c>
      <c r="V259" s="26">
        <f t="shared" si="56"/>
        <v>70</v>
      </c>
      <c r="W259" s="28" t="s">
        <v>2655</v>
      </c>
    </row>
    <row r="260" spans="1:23" outlineLevel="1" x14ac:dyDescent="0.2">
      <c r="A260" s="25">
        <f t="shared" si="52"/>
        <v>23</v>
      </c>
      <c r="B260" s="67" t="str">
        <f t="shared" si="49"/>
        <v>SPULZO_LINO_M05</v>
      </c>
      <c r="C260" s="22" t="s">
        <v>929</v>
      </c>
      <c r="D260" s="23" t="s">
        <v>29</v>
      </c>
      <c r="E260" s="23" t="str">
        <f>VLOOKUP(D260,CAT!$E$2:$F$26,2)</f>
        <v>M05</v>
      </c>
      <c r="F260" s="23" t="s">
        <v>118</v>
      </c>
      <c r="G260" s="39" t="s">
        <v>136</v>
      </c>
      <c r="H260" s="24">
        <v>26499</v>
      </c>
      <c r="I260" s="22" t="s">
        <v>918</v>
      </c>
      <c r="J260" s="23" t="s">
        <v>328</v>
      </c>
      <c r="K260" s="22">
        <f t="shared" si="53"/>
        <v>2</v>
      </c>
      <c r="L260" s="26" t="str">
        <f>IF(SUMIF(I_TAPPA!A:A,B260,I_TAPPA!P:P)=0,"",SUMIF(I_TAPPA!A:A,B260,I_TAPPA!P:P))</f>
        <v/>
      </c>
      <c r="M260" s="26">
        <f>IF(SUMIF(II_TAPPA!A:A,B260,II_TAPPA!P:P)=0,"",SUMIF(II_TAPPA!A:A,B260,II_TAPPA!P:P))</f>
        <v>33</v>
      </c>
      <c r="N260" s="26" t="str">
        <f>IF(SUMIF(III_TAPPA!A:A,B260,III_TAPPA!P:P)=0,"",SUMIF(III_TAPPA!A:A,B260,III_TAPPA!P:P))</f>
        <v/>
      </c>
      <c r="O260" s="26" t="str">
        <f>IF(SUMIF(IV_TAPPA!A:A,B260,IV_TAPPA!T:T)=0,"",SUMIF(IV_TAPPA!A:A,B260,IV_TAPPA!T:T))</f>
        <v/>
      </c>
      <c r="P260" s="26" t="str">
        <f>IF(SUMIF(V_TAPPA!A:A,B260,V_TAPPA!P:P)=0,"",SUMIF(V_TAPPA!A:A,B260,V_TAPPA!P:P))</f>
        <v/>
      </c>
      <c r="Q260" s="26" t="str">
        <f>IF(SUMIF(VI_TAPPA!A:A,B260,VI_TAPPA!P:P)=0,"",SUMIF(VI_TAPPA!A:A,B260,VI_TAPPA!P:P))</f>
        <v/>
      </c>
      <c r="R260" s="26" t="str">
        <f>IF(SUMIF(VII_TAPPA!A:A,B260,VII_TAPPA!P:P)=0,"",SUMIF(VII_TAPPA!A:A,B260,VII_TAPPA!P:P))</f>
        <v/>
      </c>
      <c r="S260" s="26">
        <f>IF(SUMIF(VIII_TAPPA!A:A,B260,VIII_TAPPA!P:P)=0,"",SUMIF(VIII_TAPPA!A:A,B260,VIII_TAPPA!P:P))</f>
        <v>31</v>
      </c>
      <c r="T260" s="26">
        <f t="shared" si="54"/>
        <v>64</v>
      </c>
      <c r="U260" s="26">
        <f t="shared" si="55"/>
        <v>0</v>
      </c>
      <c r="V260" s="26">
        <f t="shared" si="56"/>
        <v>64</v>
      </c>
      <c r="W260" s="28" t="s">
        <v>2655</v>
      </c>
    </row>
    <row r="261" spans="1:23" outlineLevel="1" x14ac:dyDescent="0.2">
      <c r="A261" s="25">
        <f t="shared" si="52"/>
        <v>24</v>
      </c>
      <c r="B261" s="67" t="str">
        <f t="shared" si="49"/>
        <v>IACOMINO_ALFONSO_M05</v>
      </c>
      <c r="C261" s="22" t="s">
        <v>602</v>
      </c>
      <c r="D261" s="23" t="s">
        <v>29</v>
      </c>
      <c r="E261" s="23" t="str">
        <f>VLOOKUP(D261,CAT!$E$2:$F$26,2)</f>
        <v>M05</v>
      </c>
      <c r="F261" s="23" t="s">
        <v>143</v>
      </c>
      <c r="G261" s="39" t="s">
        <v>78</v>
      </c>
      <c r="H261" s="24">
        <v>26695</v>
      </c>
      <c r="I261" s="22" t="s">
        <v>821</v>
      </c>
      <c r="J261" s="23" t="s">
        <v>1194</v>
      </c>
      <c r="K261" s="22">
        <f t="shared" si="53"/>
        <v>2</v>
      </c>
      <c r="L261" s="26" t="str">
        <f>IF(SUMIF(I_TAPPA!A:A,B261,I_TAPPA!P:P)=0,"",SUMIF(I_TAPPA!A:A,B261,I_TAPPA!P:P))</f>
        <v/>
      </c>
      <c r="M261" s="26">
        <f>IF(SUMIF(II_TAPPA!A:A,B261,II_TAPPA!P:P)=0,"",SUMIF(II_TAPPA!A:A,B261,II_TAPPA!P:P))</f>
        <v>31</v>
      </c>
      <c r="N261" s="26" t="str">
        <f>IF(SUMIF(III_TAPPA!A:A,B261,III_TAPPA!P:P)=0,"",SUMIF(III_TAPPA!A:A,B261,III_TAPPA!P:P))</f>
        <v/>
      </c>
      <c r="O261" s="26" t="str">
        <f>IF(SUMIF(IV_TAPPA!A:A,B261,IV_TAPPA!T:T)=0,"",SUMIF(IV_TAPPA!A:A,B261,IV_TAPPA!T:T))</f>
        <v/>
      </c>
      <c r="P261" s="26" t="str">
        <f>IF(SUMIF(V_TAPPA!A:A,B261,V_TAPPA!P:P)=0,"",SUMIF(V_TAPPA!A:A,B261,V_TAPPA!P:P))</f>
        <v/>
      </c>
      <c r="Q261" s="26" t="str">
        <f>IF(SUMIF(VI_TAPPA!A:A,B261,VI_TAPPA!P:P)=0,"",SUMIF(VI_TAPPA!A:A,B261,VI_TAPPA!P:P))</f>
        <v/>
      </c>
      <c r="R261" s="26" t="str">
        <f>IF(SUMIF(VII_TAPPA!A:A,B261,VII_TAPPA!P:P)=0,"",SUMIF(VII_TAPPA!A:A,B261,VII_TAPPA!P:P))</f>
        <v/>
      </c>
      <c r="S261" s="26">
        <f>IF(SUMIF(VIII_TAPPA!A:A,B261,VIII_TAPPA!P:P)=0,"",SUMIF(VIII_TAPPA!A:A,B261,VIII_TAPPA!P:P))</f>
        <v>33</v>
      </c>
      <c r="T261" s="26">
        <f t="shared" si="54"/>
        <v>64</v>
      </c>
      <c r="U261" s="26">
        <f t="shared" si="55"/>
        <v>0</v>
      </c>
      <c r="V261" s="26">
        <f t="shared" si="56"/>
        <v>64</v>
      </c>
      <c r="W261" s="28" t="s">
        <v>2655</v>
      </c>
    </row>
    <row r="262" spans="1:23" outlineLevel="1" x14ac:dyDescent="0.2">
      <c r="A262" s="25">
        <f t="shared" si="52"/>
        <v>25</v>
      </c>
      <c r="B262" s="67" t="str">
        <f t="shared" si="49"/>
        <v>PUGLIESE_LUCIANO_M05</v>
      </c>
      <c r="C262" s="22" t="s">
        <v>759</v>
      </c>
      <c r="D262" s="23" t="s">
        <v>29</v>
      </c>
      <c r="E262" s="23" t="str">
        <f>VLOOKUP(D262,CAT!$E$2:$F$26,2)</f>
        <v>M05</v>
      </c>
      <c r="F262" s="23" t="s">
        <v>667</v>
      </c>
      <c r="G262" s="39" t="s">
        <v>53</v>
      </c>
      <c r="H262" s="24">
        <v>27213</v>
      </c>
      <c r="I262" s="22" t="s">
        <v>740</v>
      </c>
      <c r="J262" s="23" t="s">
        <v>1169</v>
      </c>
      <c r="K262" s="22">
        <f t="shared" si="53"/>
        <v>2</v>
      </c>
      <c r="L262" s="26" t="str">
        <f>IF(SUMIF(I_TAPPA!A:A,B262,I_TAPPA!P:P)=0,"",SUMIF(I_TAPPA!A:A,B262,I_TAPPA!P:P))</f>
        <v/>
      </c>
      <c r="M262" s="26" t="str">
        <f>IF(SUMIF(II_TAPPA!A:A,B262,II_TAPPA!P:P)=0,"",SUMIF(II_TAPPA!A:A,B262,II_TAPPA!P:P))</f>
        <v/>
      </c>
      <c r="N262" s="26" t="str">
        <f>IF(SUMIF(III_TAPPA!A:A,B262,III_TAPPA!P:P)=0,"",SUMIF(III_TAPPA!A:A,B262,III_TAPPA!P:P))</f>
        <v/>
      </c>
      <c r="O262" s="26">
        <f>IF(SUMIF(IV_TAPPA!A:A,B262,IV_TAPPA!T:T)=0,"",SUMIF(IV_TAPPA!A:A,B262,IV_TAPPA!T:T))</f>
        <v>26</v>
      </c>
      <c r="P262" s="26">
        <f>IF(SUMIF(V_TAPPA!A:A,B262,V_TAPPA!P:P)=0,"",SUMIF(V_TAPPA!A:A,B262,V_TAPPA!P:P))</f>
        <v>35</v>
      </c>
      <c r="Q262" s="26" t="str">
        <f>IF(SUMIF(VI_TAPPA!A:A,B262,VI_TAPPA!P:P)=0,"",SUMIF(VI_TAPPA!A:A,B262,VI_TAPPA!P:P))</f>
        <v/>
      </c>
      <c r="R262" s="26" t="str">
        <f>IF(SUMIF(VII_TAPPA!A:A,B262,VII_TAPPA!P:P)=0,"",SUMIF(VII_TAPPA!A:A,B262,VII_TAPPA!P:P))</f>
        <v/>
      </c>
      <c r="S262" s="26" t="str">
        <f>IF(SUMIF(VIII_TAPPA!A:A,B262,VIII_TAPPA!P:P)=0,"",SUMIF(VIII_TAPPA!A:A,B262,VIII_TAPPA!P:P))</f>
        <v/>
      </c>
      <c r="T262" s="26">
        <f t="shared" si="54"/>
        <v>61</v>
      </c>
      <c r="U262" s="26">
        <f t="shared" si="55"/>
        <v>0</v>
      </c>
      <c r="V262" s="26">
        <f t="shared" si="56"/>
        <v>61</v>
      </c>
      <c r="W262" s="28" t="s">
        <v>2655</v>
      </c>
    </row>
    <row r="263" spans="1:23" outlineLevel="1" x14ac:dyDescent="0.2">
      <c r="A263" s="25">
        <f t="shared" si="52"/>
        <v>26</v>
      </c>
      <c r="B263" s="67" t="str">
        <f t="shared" si="49"/>
        <v>PALMATO_WALTER_M05</v>
      </c>
      <c r="C263" s="22"/>
      <c r="D263" s="23" t="s">
        <v>29</v>
      </c>
      <c r="E263" s="23" t="str">
        <f>VLOOKUP(D263,CAT!$E$2:$F$26,2)</f>
        <v>M05</v>
      </c>
      <c r="F263" s="23" t="s">
        <v>1043</v>
      </c>
      <c r="G263" s="39" t="s">
        <v>1044</v>
      </c>
      <c r="H263" s="24"/>
      <c r="I263" s="22" t="s">
        <v>918</v>
      </c>
      <c r="J263" s="23" t="s">
        <v>328</v>
      </c>
      <c r="K263" s="22">
        <f t="shared" si="53"/>
        <v>2</v>
      </c>
      <c r="L263" s="26" t="str">
        <f>IF(SUMIF(I_TAPPA!A:A,B263,I_TAPPA!P:P)=0,"",SUMIF(I_TAPPA!A:A,B263,I_TAPPA!P:P))</f>
        <v/>
      </c>
      <c r="M263" s="26">
        <f>IF(SUMIF(II_TAPPA!A:A,B263,II_TAPPA!P:P)=0,"",SUMIF(II_TAPPA!A:A,B263,II_TAPPA!P:P))</f>
        <v>27</v>
      </c>
      <c r="N263" s="26">
        <f>IF(SUMIF(III_TAPPA!A:A,B263,III_TAPPA!P:P)=0,"",SUMIF(III_TAPPA!A:A,B263,III_TAPPA!P:P))</f>
        <v>33</v>
      </c>
      <c r="O263" s="26" t="str">
        <f>IF(SUMIF(IV_TAPPA!A:A,B263,IV_TAPPA!T:T)=0,"",SUMIF(IV_TAPPA!A:A,B263,IV_TAPPA!T:T))</f>
        <v/>
      </c>
      <c r="P263" s="26" t="str">
        <f>IF(SUMIF(V_TAPPA!A:A,B263,V_TAPPA!P:P)=0,"",SUMIF(V_TAPPA!A:A,B263,V_TAPPA!P:P))</f>
        <v/>
      </c>
      <c r="Q263" s="26" t="str">
        <f>IF(SUMIF(VI_TAPPA!A:A,B263,VI_TAPPA!P:P)=0,"",SUMIF(VI_TAPPA!A:A,B263,VI_TAPPA!P:P))</f>
        <v/>
      </c>
      <c r="R263" s="26" t="str">
        <f>IF(SUMIF(VII_TAPPA!A:A,B263,VII_TAPPA!P:P)=0,"",SUMIF(VII_TAPPA!A:A,B263,VII_TAPPA!P:P))</f>
        <v/>
      </c>
      <c r="S263" s="26" t="str">
        <f>IF(SUMIF(VIII_TAPPA!A:A,B263,VIII_TAPPA!P:P)=0,"",SUMIF(VIII_TAPPA!A:A,B263,VIII_TAPPA!P:P))</f>
        <v/>
      </c>
      <c r="T263" s="26">
        <f t="shared" si="54"/>
        <v>60</v>
      </c>
      <c r="U263" s="26">
        <f t="shared" si="55"/>
        <v>0</v>
      </c>
      <c r="V263" s="26">
        <f t="shared" si="56"/>
        <v>60</v>
      </c>
      <c r="W263" s="28" t="s">
        <v>2655</v>
      </c>
    </row>
    <row r="264" spans="1:23" outlineLevel="1" x14ac:dyDescent="0.2">
      <c r="A264" s="25">
        <f t="shared" si="52"/>
        <v>27</v>
      </c>
      <c r="B264" s="67" t="str">
        <f t="shared" si="49"/>
        <v>VENDITTI_CARLO_M05</v>
      </c>
      <c r="C264" s="22" t="s">
        <v>416</v>
      </c>
      <c r="D264" s="23" t="s">
        <v>29</v>
      </c>
      <c r="E264" s="23" t="str">
        <f>VLOOKUP(D264,CAT!$E$2:$F$26,2)</f>
        <v>M05</v>
      </c>
      <c r="F264" s="23" t="s">
        <v>417</v>
      </c>
      <c r="G264" s="39" t="s">
        <v>72</v>
      </c>
      <c r="H264" s="24">
        <v>26031</v>
      </c>
      <c r="I264" s="22" t="s">
        <v>740</v>
      </c>
      <c r="J264" s="23" t="s">
        <v>1169</v>
      </c>
      <c r="K264" s="22">
        <f t="shared" si="53"/>
        <v>2</v>
      </c>
      <c r="L264" s="26" t="str">
        <f>IF(SUMIF(I_TAPPA!A:A,B264,I_TAPPA!P:P)=0,"",SUMIF(I_TAPPA!A:A,B264,I_TAPPA!P:P))</f>
        <v/>
      </c>
      <c r="M264" s="26" t="str">
        <f>IF(SUMIF(II_TAPPA!A:A,B264,II_TAPPA!P:P)=0,"",SUMIF(II_TAPPA!A:A,B264,II_TAPPA!P:P))</f>
        <v/>
      </c>
      <c r="N264" s="26" t="str">
        <f>IF(SUMIF(III_TAPPA!A:A,B264,III_TAPPA!P:P)=0,"",SUMIF(III_TAPPA!A:A,B264,III_TAPPA!P:P))</f>
        <v/>
      </c>
      <c r="O264" s="26">
        <f>IF(SUMIF(IV_TAPPA!A:A,B264,IV_TAPPA!T:T)=0,"",SUMIF(IV_TAPPA!A:A,B264,IV_TAPPA!T:T))</f>
        <v>29</v>
      </c>
      <c r="P264" s="26" t="str">
        <f>IF(SUMIF(V_TAPPA!A:A,B264,V_TAPPA!P:P)=0,"",SUMIF(V_TAPPA!A:A,B264,V_TAPPA!P:P))</f>
        <v/>
      </c>
      <c r="Q264" s="26" t="str">
        <f>IF(SUMIF(VI_TAPPA!A:A,B264,VI_TAPPA!P:P)=0,"",SUMIF(VI_TAPPA!A:A,B264,VI_TAPPA!P:P))</f>
        <v/>
      </c>
      <c r="R264" s="26" t="str">
        <f>IF(SUMIF(VII_TAPPA!A:A,B264,VII_TAPPA!P:P)=0,"",SUMIF(VII_TAPPA!A:A,B264,VII_TAPPA!P:P))</f>
        <v/>
      </c>
      <c r="S264" s="26">
        <f>IF(SUMIF(VIII_TAPPA!A:A,B264,VIII_TAPPA!P:P)=0,"",SUMIF(VIII_TAPPA!A:A,B264,VIII_TAPPA!P:P))</f>
        <v>28</v>
      </c>
      <c r="T264" s="26">
        <f t="shared" si="54"/>
        <v>57</v>
      </c>
      <c r="U264" s="26">
        <f t="shared" si="55"/>
        <v>0</v>
      </c>
      <c r="V264" s="26">
        <f t="shared" si="56"/>
        <v>57</v>
      </c>
      <c r="W264" s="28" t="s">
        <v>2655</v>
      </c>
    </row>
    <row r="265" spans="1:23" outlineLevel="1" x14ac:dyDescent="0.2">
      <c r="A265" s="25">
        <f t="shared" si="52"/>
        <v>28</v>
      </c>
      <c r="B265" s="67" t="str">
        <f t="shared" si="49"/>
        <v>RUSSO_GIOVANNI_M05</v>
      </c>
      <c r="C265" s="22" t="s">
        <v>1164</v>
      </c>
      <c r="D265" s="23" t="s">
        <v>29</v>
      </c>
      <c r="E265" s="23" t="str">
        <f>VLOOKUP(D265,CAT!$E$2:$F$26,2)</f>
        <v>M05</v>
      </c>
      <c r="F265" s="23" t="s">
        <v>193</v>
      </c>
      <c r="G265" s="39" t="s">
        <v>34</v>
      </c>
      <c r="H265" s="24">
        <v>26317</v>
      </c>
      <c r="I265" s="22" t="s">
        <v>1167</v>
      </c>
      <c r="J265" s="23" t="s">
        <v>92</v>
      </c>
      <c r="K265" s="22">
        <f t="shared" si="53"/>
        <v>2</v>
      </c>
      <c r="L265" s="26" t="str">
        <f>IF(SUMIF(I_TAPPA!A:A,B265,I_TAPPA!P:P)=0,"",SUMIF(I_TAPPA!A:A,B265,I_TAPPA!P:P))</f>
        <v/>
      </c>
      <c r="M265" s="26" t="str">
        <f>IF(SUMIF(II_TAPPA!A:A,B265,II_TAPPA!P:P)=0,"",SUMIF(II_TAPPA!A:A,B265,II_TAPPA!P:P))</f>
        <v/>
      </c>
      <c r="N265" s="26" t="str">
        <f>IF(SUMIF(III_TAPPA!A:A,B265,III_TAPPA!P:P)=0,"",SUMIF(III_TAPPA!A:A,B265,III_TAPPA!P:P))</f>
        <v/>
      </c>
      <c r="O265" s="26">
        <f>IF(SUMIF(IV_TAPPA!A:A,B265,IV_TAPPA!T:T)=0,"",SUMIF(IV_TAPPA!A:A,B265,IV_TAPPA!T:T))</f>
        <v>24</v>
      </c>
      <c r="P265" s="26" t="str">
        <f>IF(SUMIF(V_TAPPA!A:A,B265,V_TAPPA!P:P)=0,"",SUMIF(V_TAPPA!A:A,B265,V_TAPPA!P:P))</f>
        <v/>
      </c>
      <c r="Q265" s="26" t="str">
        <f>IF(SUMIF(VI_TAPPA!A:A,B265,VI_TAPPA!P:P)=0,"",SUMIF(VI_TAPPA!A:A,B265,VI_TAPPA!P:P))</f>
        <v/>
      </c>
      <c r="R265" s="26">
        <f>IF(SUMIF(VII_TAPPA!A:A,B265,VII_TAPPA!P:P)=0,"",SUMIF(VII_TAPPA!A:A,B265,VII_TAPPA!P:P))</f>
        <v>31</v>
      </c>
      <c r="S265" s="26" t="str">
        <f>IF(SUMIF(VIII_TAPPA!A:A,B265,VIII_TAPPA!P:P)=0,"",SUMIF(VIII_TAPPA!A:A,B265,VIII_TAPPA!P:P))</f>
        <v/>
      </c>
      <c r="T265" s="26">
        <f t="shared" si="54"/>
        <v>55</v>
      </c>
      <c r="U265" s="26">
        <f t="shared" si="55"/>
        <v>0</v>
      </c>
      <c r="V265" s="26">
        <f t="shared" si="56"/>
        <v>55</v>
      </c>
      <c r="W265" s="28" t="s">
        <v>2655</v>
      </c>
    </row>
    <row r="266" spans="1:23" outlineLevel="1" x14ac:dyDescent="0.2">
      <c r="A266" s="25">
        <f t="shared" si="52"/>
        <v>29</v>
      </c>
      <c r="B266" s="67" t="str">
        <f t="shared" si="49"/>
        <v>GIORDANO_DOMENICO_M05</v>
      </c>
      <c r="C266" s="22" t="s">
        <v>1159</v>
      </c>
      <c r="D266" s="23" t="s">
        <v>29</v>
      </c>
      <c r="E266" s="23" t="str">
        <f>VLOOKUP(D266,CAT!$E$2:$F$26,2)</f>
        <v>M05</v>
      </c>
      <c r="F266" s="23" t="s">
        <v>1145</v>
      </c>
      <c r="G266" s="39" t="s">
        <v>28</v>
      </c>
      <c r="H266" s="24">
        <v>26219</v>
      </c>
      <c r="I266" s="22" t="s">
        <v>1167</v>
      </c>
      <c r="J266" s="23" t="s">
        <v>92</v>
      </c>
      <c r="K266" s="22">
        <f t="shared" si="53"/>
        <v>2</v>
      </c>
      <c r="L266" s="26" t="str">
        <f>IF(SUMIF(I_TAPPA!A:A,B266,I_TAPPA!P:P)=0,"",SUMIF(I_TAPPA!A:A,B266,I_TAPPA!P:P))</f>
        <v/>
      </c>
      <c r="M266" s="26" t="str">
        <f>IF(SUMIF(II_TAPPA!A:A,B266,II_TAPPA!P:P)=0,"",SUMIF(II_TAPPA!A:A,B266,II_TAPPA!P:P))</f>
        <v/>
      </c>
      <c r="N266" s="26" t="str">
        <f>IF(SUMIF(III_TAPPA!A:A,B266,III_TAPPA!P:P)=0,"",SUMIF(III_TAPPA!A:A,B266,III_TAPPA!P:P))</f>
        <v/>
      </c>
      <c r="O266" s="26">
        <f>IF(SUMIF(IV_TAPPA!A:A,B266,IV_TAPPA!T:T)=0,"",SUMIF(IV_TAPPA!A:A,B266,IV_TAPPA!T:T))</f>
        <v>21</v>
      </c>
      <c r="P266" s="26" t="str">
        <f>IF(SUMIF(V_TAPPA!A:A,B266,V_TAPPA!P:P)=0,"",SUMIF(V_TAPPA!A:A,B266,V_TAPPA!P:P))</f>
        <v/>
      </c>
      <c r="Q266" s="26" t="str">
        <f>IF(SUMIF(VI_TAPPA!A:A,B266,VI_TAPPA!P:P)=0,"",SUMIF(VI_TAPPA!A:A,B266,VI_TAPPA!P:P))</f>
        <v/>
      </c>
      <c r="R266" s="26">
        <f>IF(SUMIF(VII_TAPPA!A:A,B266,VII_TAPPA!P:P)=0,"",SUMIF(VII_TAPPA!A:A,B266,VII_TAPPA!P:P))</f>
        <v>29</v>
      </c>
      <c r="S266" s="26" t="str">
        <f>IF(SUMIF(VIII_TAPPA!A:A,B266,VIII_TAPPA!P:P)=0,"",SUMIF(VIII_TAPPA!A:A,B266,VIII_TAPPA!P:P))</f>
        <v/>
      </c>
      <c r="T266" s="26">
        <f t="shared" si="54"/>
        <v>50</v>
      </c>
      <c r="U266" s="26">
        <f t="shared" si="55"/>
        <v>0</v>
      </c>
      <c r="V266" s="26">
        <f t="shared" si="56"/>
        <v>50</v>
      </c>
      <c r="W266" s="28" t="s">
        <v>2655</v>
      </c>
    </row>
    <row r="267" spans="1:23" outlineLevel="1" x14ac:dyDescent="0.2">
      <c r="A267" s="25">
        <f t="shared" si="52"/>
        <v>30</v>
      </c>
      <c r="B267" s="67" t="str">
        <f t="shared" si="49"/>
        <v>CORBO_ANTONIO_M05</v>
      </c>
      <c r="C267" s="22"/>
      <c r="D267" s="23" t="s">
        <v>29</v>
      </c>
      <c r="E267" s="23" t="str">
        <f>VLOOKUP(D267,CAT!$E$2:$F$26,2)</f>
        <v>M05</v>
      </c>
      <c r="F267" s="23" t="s">
        <v>2861</v>
      </c>
      <c r="G267" s="39" t="s">
        <v>22</v>
      </c>
      <c r="H267" s="24"/>
      <c r="I267" s="22" t="s">
        <v>918</v>
      </c>
      <c r="J267" s="23" t="s">
        <v>328</v>
      </c>
      <c r="K267" s="22">
        <f t="shared" si="53"/>
        <v>1</v>
      </c>
      <c r="L267" s="26">
        <f>IF(SUMIF(I_TAPPA!A:A,B267,I_TAPPA!P:P)=0,"",SUMIF(I_TAPPA!A:A,B267,I_TAPPA!P:P))</f>
        <v>39</v>
      </c>
      <c r="M267" s="26" t="str">
        <f>IF(SUMIF(II_TAPPA!A:A,B267,II_TAPPA!P:P)=0,"",SUMIF(II_TAPPA!A:A,B267,II_TAPPA!P:P))</f>
        <v/>
      </c>
      <c r="N267" s="26" t="str">
        <f>IF(SUMIF(III_TAPPA!A:A,B267,III_TAPPA!P:P)=0,"",SUMIF(III_TAPPA!A:A,B267,III_TAPPA!P:P))</f>
        <v/>
      </c>
      <c r="O267" s="26" t="str">
        <f>IF(SUMIF(IV_TAPPA!A:A,B267,IV_TAPPA!T:T)=0,"",SUMIF(IV_TAPPA!A:A,B267,IV_TAPPA!T:T))</f>
        <v/>
      </c>
      <c r="P267" s="26" t="str">
        <f>IF(SUMIF(V_TAPPA!A:A,B267,V_TAPPA!P:P)=0,"",SUMIF(V_TAPPA!A:A,B267,V_TAPPA!P:P))</f>
        <v/>
      </c>
      <c r="Q267" s="26" t="str">
        <f>IF(SUMIF(VI_TAPPA!A:A,B267,VI_TAPPA!P:P)=0,"",SUMIF(VI_TAPPA!A:A,B267,VI_TAPPA!P:P))</f>
        <v/>
      </c>
      <c r="R267" s="26" t="str">
        <f>IF(SUMIF(VII_TAPPA!A:A,B267,VII_TAPPA!P:P)=0,"",SUMIF(VII_TAPPA!A:A,B267,VII_TAPPA!P:P))</f>
        <v/>
      </c>
      <c r="S267" s="26" t="str">
        <f>IF(SUMIF(VIII_TAPPA!A:A,B267,VIII_TAPPA!P:P)=0,"",SUMIF(VIII_TAPPA!A:A,B267,VIII_TAPPA!P:P))</f>
        <v/>
      </c>
      <c r="T267" s="26">
        <f t="shared" si="54"/>
        <v>39</v>
      </c>
      <c r="U267" s="26">
        <f t="shared" si="55"/>
        <v>0</v>
      </c>
      <c r="V267" s="26">
        <f t="shared" si="56"/>
        <v>39</v>
      </c>
      <c r="W267" s="28" t="s">
        <v>2655</v>
      </c>
    </row>
    <row r="268" spans="1:23" outlineLevel="1" x14ac:dyDescent="0.2">
      <c r="A268" s="25">
        <f t="shared" si="52"/>
        <v>31</v>
      </c>
      <c r="B268" s="67" t="str">
        <f t="shared" si="49"/>
        <v>DE_SCISCIO_TEODORO_M05</v>
      </c>
      <c r="C268" s="22" t="s">
        <v>856</v>
      </c>
      <c r="D268" s="23" t="s">
        <v>29</v>
      </c>
      <c r="E268" s="23" t="str">
        <f>VLOOKUP(D268,CAT!$E$2:$F$26,2)</f>
        <v>M05</v>
      </c>
      <c r="F268" s="23" t="s">
        <v>1132</v>
      </c>
      <c r="G268" s="39" t="s">
        <v>844</v>
      </c>
      <c r="H268" s="24">
        <v>26118</v>
      </c>
      <c r="I268" s="22" t="s">
        <v>879</v>
      </c>
      <c r="J268" s="23" t="s">
        <v>189</v>
      </c>
      <c r="K268" s="22">
        <f t="shared" si="53"/>
        <v>2</v>
      </c>
      <c r="L268" s="26" t="str">
        <f>IF(SUMIF(I_TAPPA!A:A,B268,I_TAPPA!P:P)=0,"",SUMIF(I_TAPPA!A:A,B268,I_TAPPA!P:P))</f>
        <v/>
      </c>
      <c r="M268" s="26" t="str">
        <f>IF(SUMIF(II_TAPPA!A:A,B268,II_TAPPA!P:P)=0,"",SUMIF(II_TAPPA!A:A,B268,II_TAPPA!P:P))</f>
        <v/>
      </c>
      <c r="N268" s="26" t="str">
        <f>IF(SUMIF(III_TAPPA!A:A,B268,III_TAPPA!P:P)=0,"",SUMIF(III_TAPPA!A:A,B268,III_TAPPA!P:P))</f>
        <v/>
      </c>
      <c r="O268" s="26">
        <f>IF(SUMIF(IV_TAPPA!A:A,B268,IV_TAPPA!T:T)=0,"",SUMIF(IV_TAPPA!A:A,B268,IV_TAPPA!T:T))</f>
        <v>15</v>
      </c>
      <c r="P268" s="26" t="str">
        <f>IF(SUMIF(V_TAPPA!A:A,B268,V_TAPPA!P:P)=0,"",SUMIF(V_TAPPA!A:A,B268,V_TAPPA!P:P))</f>
        <v/>
      </c>
      <c r="Q268" s="26" t="str">
        <f>IF(SUMIF(VI_TAPPA!A:A,B268,VI_TAPPA!P:P)=0,"",SUMIF(VI_TAPPA!A:A,B268,VI_TAPPA!P:P))</f>
        <v/>
      </c>
      <c r="R268" s="26" t="str">
        <f>IF(SUMIF(VII_TAPPA!A:A,B268,VII_TAPPA!P:P)=0,"",SUMIF(VII_TAPPA!A:A,B268,VII_TAPPA!P:P))</f>
        <v/>
      </c>
      <c r="S268" s="26">
        <f>IF(SUMIF(VIII_TAPPA!A:A,B268,VIII_TAPPA!P:P)=0,"",SUMIF(VIII_TAPPA!A:A,B268,VIII_TAPPA!P:P))</f>
        <v>24</v>
      </c>
      <c r="T268" s="26">
        <f t="shared" si="54"/>
        <v>39</v>
      </c>
      <c r="U268" s="26">
        <f t="shared" si="55"/>
        <v>0</v>
      </c>
      <c r="V268" s="26">
        <f t="shared" si="56"/>
        <v>39</v>
      </c>
      <c r="W268" s="28" t="s">
        <v>2655</v>
      </c>
    </row>
    <row r="269" spans="1:23" outlineLevel="1" x14ac:dyDescent="0.2">
      <c r="A269" s="25">
        <f t="shared" si="52"/>
        <v>32</v>
      </c>
      <c r="B269" s="67" t="str">
        <f t="shared" si="49"/>
        <v>PADULO_GIUSEPPE_M05</v>
      </c>
      <c r="C269" s="22" t="s">
        <v>511</v>
      </c>
      <c r="D269" s="23" t="s">
        <v>29</v>
      </c>
      <c r="E269" s="23" t="str">
        <f>VLOOKUP(D269,CAT!$E$2:$F$26,2)</f>
        <v>M05</v>
      </c>
      <c r="F269" s="23" t="s">
        <v>512</v>
      </c>
      <c r="G269" s="39" t="s">
        <v>21</v>
      </c>
      <c r="H269" s="24">
        <v>26321</v>
      </c>
      <c r="I269" s="22" t="s">
        <v>901</v>
      </c>
      <c r="J269" s="23" t="s">
        <v>953</v>
      </c>
      <c r="K269" s="22">
        <f t="shared" si="53"/>
        <v>1</v>
      </c>
      <c r="L269" s="26" t="str">
        <f>IF(SUMIF(I_TAPPA!A:A,B269,I_TAPPA!P:P)=0,"",SUMIF(I_TAPPA!A:A,B269,I_TAPPA!P:P))</f>
        <v/>
      </c>
      <c r="M269" s="26" t="str">
        <f>IF(SUMIF(II_TAPPA!A:A,B269,II_TAPPA!P:P)=0,"",SUMIF(II_TAPPA!A:A,B269,II_TAPPA!P:P))</f>
        <v/>
      </c>
      <c r="N269" s="26">
        <f>IF(SUMIF(III_TAPPA!A:A,B269,III_TAPPA!P:P)=0,"",SUMIF(III_TAPPA!A:A,B269,III_TAPPA!P:P))</f>
        <v>37</v>
      </c>
      <c r="O269" s="26" t="str">
        <f>IF(SUMIF(IV_TAPPA!A:A,B269,IV_TAPPA!T:T)=0,"",SUMIF(IV_TAPPA!A:A,B269,IV_TAPPA!T:T))</f>
        <v/>
      </c>
      <c r="P269" s="26" t="str">
        <f>IF(SUMIF(V_TAPPA!A:A,B269,V_TAPPA!P:P)=0,"",SUMIF(V_TAPPA!A:A,B269,V_TAPPA!P:P))</f>
        <v/>
      </c>
      <c r="Q269" s="26" t="str">
        <f>IF(SUMIF(VI_TAPPA!A:A,B269,VI_TAPPA!P:P)=0,"",SUMIF(VI_TAPPA!A:A,B269,VI_TAPPA!P:P))</f>
        <v/>
      </c>
      <c r="R269" s="26" t="str">
        <f>IF(SUMIF(VII_TAPPA!A:A,B269,VII_TAPPA!P:P)=0,"",SUMIF(VII_TAPPA!A:A,B269,VII_TAPPA!P:P))</f>
        <v/>
      </c>
      <c r="S269" s="26" t="str">
        <f>IF(SUMIF(VIII_TAPPA!A:A,B269,VIII_TAPPA!P:P)=0,"",SUMIF(VIII_TAPPA!A:A,B269,VIII_TAPPA!P:P))</f>
        <v/>
      </c>
      <c r="T269" s="26">
        <f t="shared" si="54"/>
        <v>37</v>
      </c>
      <c r="U269" s="26">
        <f t="shared" si="55"/>
        <v>0</v>
      </c>
      <c r="V269" s="26">
        <f t="shared" si="56"/>
        <v>37</v>
      </c>
      <c r="W269" s="28" t="s">
        <v>2655</v>
      </c>
    </row>
    <row r="270" spans="1:23" outlineLevel="1" x14ac:dyDescent="0.2">
      <c r="A270" s="25">
        <f t="shared" si="52"/>
        <v>33</v>
      </c>
      <c r="B270" s="67" t="str">
        <f t="shared" ref="B270:B298" si="57">CONCATENATE(F270,"_",G270,"_",E270)</f>
        <v>FERRUCCI_DOMENICO_M05</v>
      </c>
      <c r="C270" s="22" t="s">
        <v>789</v>
      </c>
      <c r="D270" s="23" t="s">
        <v>29</v>
      </c>
      <c r="E270" s="23" t="str">
        <f>VLOOKUP(D270,CAT!$E$2:$F$26,2)</f>
        <v>M05</v>
      </c>
      <c r="F270" s="23" t="s">
        <v>790</v>
      </c>
      <c r="G270" s="39" t="s">
        <v>28</v>
      </c>
      <c r="H270" s="24">
        <v>26034</v>
      </c>
      <c r="I270" s="22" t="s">
        <v>821</v>
      </c>
      <c r="J270" s="23" t="s">
        <v>1194</v>
      </c>
      <c r="K270" s="22">
        <f t="shared" si="53"/>
        <v>1</v>
      </c>
      <c r="L270" s="26" t="str">
        <f>IF(SUMIF(I_TAPPA!A:A,B270,I_TAPPA!P:P)=0,"",SUMIF(I_TAPPA!A:A,B270,I_TAPPA!P:P))</f>
        <v/>
      </c>
      <c r="M270" s="26" t="str">
        <f>IF(SUMIF(II_TAPPA!A:A,B270,II_TAPPA!P:P)=0,"",SUMIF(II_TAPPA!A:A,B270,II_TAPPA!P:P))</f>
        <v/>
      </c>
      <c r="N270" s="26" t="str">
        <f>IF(SUMIF(III_TAPPA!A:A,B270,III_TAPPA!P:P)=0,"",SUMIF(III_TAPPA!A:A,B270,III_TAPPA!P:P))</f>
        <v/>
      </c>
      <c r="O270" s="26" t="str">
        <f>IF(SUMIF(IV_TAPPA!A:A,B270,IV_TAPPA!T:T)=0,"",SUMIF(IV_TAPPA!A:A,B270,IV_TAPPA!T:T))</f>
        <v/>
      </c>
      <c r="P270" s="26" t="str">
        <f>IF(SUMIF(V_TAPPA!A:A,B270,V_TAPPA!P:P)=0,"",SUMIF(V_TAPPA!A:A,B270,V_TAPPA!P:P))</f>
        <v/>
      </c>
      <c r="Q270" s="26" t="str">
        <f>IF(SUMIF(VI_TAPPA!A:A,B270,VI_TAPPA!P:P)=0,"",SUMIF(VI_TAPPA!A:A,B270,VI_TAPPA!P:P))</f>
        <v/>
      </c>
      <c r="R270" s="26">
        <f>IF(SUMIF(VII_TAPPA!A:A,B270,VII_TAPPA!P:P)=0,"",SUMIF(VII_TAPPA!A:A,B270,VII_TAPPA!P:P))</f>
        <v>37</v>
      </c>
      <c r="S270" s="26" t="str">
        <f>IF(SUMIF(VIII_TAPPA!A:A,B270,VIII_TAPPA!P:P)=0,"",SUMIF(VIII_TAPPA!A:A,B270,VIII_TAPPA!P:P))</f>
        <v/>
      </c>
      <c r="T270" s="26">
        <f t="shared" si="54"/>
        <v>37</v>
      </c>
      <c r="U270" s="26">
        <f t="shared" si="55"/>
        <v>0</v>
      </c>
      <c r="V270" s="26">
        <f t="shared" si="56"/>
        <v>37</v>
      </c>
      <c r="W270" s="28" t="s">
        <v>2655</v>
      </c>
    </row>
    <row r="271" spans="1:23" outlineLevel="1" x14ac:dyDescent="0.2">
      <c r="A271" s="25">
        <f t="shared" si="52"/>
        <v>34</v>
      </c>
      <c r="B271" s="67" t="str">
        <f t="shared" si="57"/>
        <v>PASTORE_GIANLUCA_M05</v>
      </c>
      <c r="C271" s="22" t="s">
        <v>465</v>
      </c>
      <c r="D271" s="23" t="s">
        <v>29</v>
      </c>
      <c r="E271" s="23" t="str">
        <f>VLOOKUP(D271,CAT!$E$2:$F$26,2)</f>
        <v>M05</v>
      </c>
      <c r="F271" s="23" t="s">
        <v>335</v>
      </c>
      <c r="G271" s="39" t="s">
        <v>422</v>
      </c>
      <c r="H271" s="24">
        <v>26998</v>
      </c>
      <c r="I271" s="22" t="s">
        <v>821</v>
      </c>
      <c r="J271" s="23" t="s">
        <v>1194</v>
      </c>
      <c r="K271" s="22">
        <f t="shared" ref="K271:K298" si="58">IF(COUNT(L271:S271)=0,"",COUNT(L271:S271))</f>
        <v>1</v>
      </c>
      <c r="L271" s="26" t="str">
        <f>IF(SUMIF(I_TAPPA!A:A,B271,I_TAPPA!P:P)=0,"",SUMIF(I_TAPPA!A:A,B271,I_TAPPA!P:P))</f>
        <v/>
      </c>
      <c r="M271" s="26" t="str">
        <f>IF(SUMIF(II_TAPPA!A:A,B271,II_TAPPA!P:P)=0,"",SUMIF(II_TAPPA!A:A,B271,II_TAPPA!P:P))</f>
        <v/>
      </c>
      <c r="N271" s="26" t="str">
        <f>IF(SUMIF(III_TAPPA!A:A,B271,III_TAPPA!P:P)=0,"",SUMIF(III_TAPPA!A:A,B271,III_TAPPA!P:P))</f>
        <v/>
      </c>
      <c r="O271" s="26">
        <f>IF(SUMIF(IV_TAPPA!A:A,B271,IV_TAPPA!T:T)=0,"",SUMIF(IV_TAPPA!A:A,B271,IV_TAPPA!T:T))</f>
        <v>31</v>
      </c>
      <c r="P271" s="26" t="str">
        <f>IF(SUMIF(V_TAPPA!A:A,B271,V_TAPPA!P:P)=0,"",SUMIF(V_TAPPA!A:A,B271,V_TAPPA!P:P))</f>
        <v/>
      </c>
      <c r="Q271" s="26" t="str">
        <f>IF(SUMIF(VI_TAPPA!A:A,B271,VI_TAPPA!P:P)=0,"",SUMIF(VI_TAPPA!A:A,B271,VI_TAPPA!P:P))</f>
        <v/>
      </c>
      <c r="R271" s="26" t="str">
        <f>IF(SUMIF(VII_TAPPA!A:A,B271,VII_TAPPA!P:P)=0,"",SUMIF(VII_TAPPA!A:A,B271,VII_TAPPA!P:P))</f>
        <v/>
      </c>
      <c r="S271" s="26" t="str">
        <f>IF(SUMIF(VIII_TAPPA!A:A,B271,VIII_TAPPA!P:P)=0,"",SUMIF(VIII_TAPPA!A:A,B271,VIII_TAPPA!P:P))</f>
        <v/>
      </c>
      <c r="T271" s="26">
        <f t="shared" ref="T271:T298" si="59">SUM(L271:S271)</f>
        <v>31</v>
      </c>
      <c r="U271" s="26">
        <f t="shared" ref="U271:U298" si="60">IF(K271=8,MINA(L271:S271),0)</f>
        <v>0</v>
      </c>
      <c r="V271" s="26">
        <f t="shared" ref="V271:V298" si="61">T271-U271</f>
        <v>31</v>
      </c>
      <c r="W271" s="28" t="s">
        <v>2655</v>
      </c>
    </row>
    <row r="272" spans="1:23" outlineLevel="1" x14ac:dyDescent="0.2">
      <c r="A272" s="25">
        <f t="shared" si="52"/>
        <v>35</v>
      </c>
      <c r="B272" s="67" t="str">
        <f t="shared" si="57"/>
        <v>IANNOTTA_DOMENICO_M05</v>
      </c>
      <c r="C272" s="22" t="s">
        <v>3059</v>
      </c>
      <c r="D272" s="23" t="s">
        <v>29</v>
      </c>
      <c r="E272" s="23" t="str">
        <f>VLOOKUP(D272,CAT!$E$2:$F$26,2)</f>
        <v>M05</v>
      </c>
      <c r="F272" s="23" t="s">
        <v>3022</v>
      </c>
      <c r="G272" s="39" t="s">
        <v>28</v>
      </c>
      <c r="H272" s="24"/>
      <c r="I272" s="22" t="s">
        <v>1167</v>
      </c>
      <c r="J272" s="23" t="s">
        <v>92</v>
      </c>
      <c r="K272" s="22">
        <f t="shared" si="58"/>
        <v>1</v>
      </c>
      <c r="L272" s="26" t="str">
        <f>IF(SUMIF(I_TAPPA!A:A,B272,I_TAPPA!P:P)=0,"",SUMIF(I_TAPPA!A:A,B272,I_TAPPA!P:P))</f>
        <v/>
      </c>
      <c r="M272" s="26" t="str">
        <f>IF(SUMIF(II_TAPPA!A:A,B272,II_TAPPA!P:P)=0,"",SUMIF(II_TAPPA!A:A,B272,II_TAPPA!P:P))</f>
        <v/>
      </c>
      <c r="N272" s="26" t="str">
        <f>IF(SUMIF(III_TAPPA!A:A,B272,III_TAPPA!P:P)=0,"",SUMIF(III_TAPPA!A:A,B272,III_TAPPA!P:P))</f>
        <v/>
      </c>
      <c r="O272" s="26" t="str">
        <f>IF(SUMIF(IV_TAPPA!A:A,B272,IV_TAPPA!T:T)=0,"",SUMIF(IV_TAPPA!A:A,B272,IV_TAPPA!T:T))</f>
        <v/>
      </c>
      <c r="P272" s="26" t="str">
        <f>IF(SUMIF(V_TAPPA!A:A,B272,V_TAPPA!P:P)=0,"",SUMIF(V_TAPPA!A:A,B272,V_TAPPA!P:P))</f>
        <v/>
      </c>
      <c r="Q272" s="26" t="str">
        <f>IF(SUMIF(VI_TAPPA!A:A,B272,VI_TAPPA!P:P)=0,"",SUMIF(VI_TAPPA!A:A,B272,VI_TAPPA!P:P))</f>
        <v/>
      </c>
      <c r="R272" s="26">
        <f>IF(SUMIF(VII_TAPPA!A:A,B272,VII_TAPPA!P:P)=0,"",SUMIF(VII_TAPPA!A:A,B272,VII_TAPPA!P:P))</f>
        <v>27</v>
      </c>
      <c r="S272" s="26" t="str">
        <f>IF(SUMIF(VIII_TAPPA!A:A,B272,VIII_TAPPA!P:P)=0,"",SUMIF(VIII_TAPPA!A:A,B272,VIII_TAPPA!P:P))</f>
        <v/>
      </c>
      <c r="T272" s="26">
        <f t="shared" si="59"/>
        <v>27</v>
      </c>
      <c r="U272" s="26">
        <f t="shared" si="60"/>
        <v>0</v>
      </c>
      <c r="V272" s="26">
        <f t="shared" si="61"/>
        <v>27</v>
      </c>
      <c r="W272" s="28" t="s">
        <v>2655</v>
      </c>
    </row>
    <row r="273" spans="1:23" outlineLevel="1" x14ac:dyDescent="0.2">
      <c r="A273" s="25">
        <f t="shared" si="52"/>
        <v>36</v>
      </c>
      <c r="B273" s="67" t="str">
        <f t="shared" si="57"/>
        <v>DI_CAPRIO_GIUSEPPE_M05</v>
      </c>
      <c r="C273" s="22" t="s">
        <v>1157</v>
      </c>
      <c r="D273" s="23" t="s">
        <v>29</v>
      </c>
      <c r="E273" s="23" t="str">
        <f>VLOOKUP(D273,CAT!$E$2:$F$26,2)</f>
        <v>M05</v>
      </c>
      <c r="F273" s="23" t="s">
        <v>1107</v>
      </c>
      <c r="G273" s="39" t="s">
        <v>21</v>
      </c>
      <c r="H273" s="24">
        <v>25610</v>
      </c>
      <c r="I273" s="22" t="s">
        <v>1167</v>
      </c>
      <c r="J273" s="23" t="s">
        <v>92</v>
      </c>
      <c r="K273" s="22">
        <f t="shared" si="58"/>
        <v>1</v>
      </c>
      <c r="L273" s="26" t="str">
        <f>IF(SUMIF(I_TAPPA!A:A,B273,I_TAPPA!P:P)=0,"",SUMIF(I_TAPPA!A:A,B273,I_TAPPA!P:P))</f>
        <v/>
      </c>
      <c r="M273" s="26" t="str">
        <f>IF(SUMIF(II_TAPPA!A:A,B273,II_TAPPA!P:P)=0,"",SUMIF(II_TAPPA!A:A,B273,II_TAPPA!P:P))</f>
        <v/>
      </c>
      <c r="N273" s="26" t="str">
        <f>IF(SUMIF(III_TAPPA!A:A,B273,III_TAPPA!P:P)=0,"",SUMIF(III_TAPPA!A:A,B273,III_TAPPA!P:P))</f>
        <v/>
      </c>
      <c r="O273" s="26" t="str">
        <f>IF(SUMIF(IV_TAPPA!A:A,B273,IV_TAPPA!T:T)=0,"",SUMIF(IV_TAPPA!A:A,B273,IV_TAPPA!T:T))</f>
        <v/>
      </c>
      <c r="P273" s="26" t="str">
        <f>IF(SUMIF(V_TAPPA!A:A,B273,V_TAPPA!P:P)=0,"",SUMIF(V_TAPPA!A:A,B273,V_TAPPA!P:P))</f>
        <v/>
      </c>
      <c r="Q273" s="26" t="str">
        <f>IF(SUMIF(VI_TAPPA!A:A,B273,VI_TAPPA!P:P)=0,"",SUMIF(VI_TAPPA!A:A,B273,VI_TAPPA!P:P))</f>
        <v/>
      </c>
      <c r="R273" s="26">
        <f>IF(SUMIF(VII_TAPPA!A:A,B273,VII_TAPPA!P:P)=0,"",SUMIF(VII_TAPPA!A:A,B273,VII_TAPPA!P:P))</f>
        <v>26</v>
      </c>
      <c r="S273" s="26" t="str">
        <f>IF(SUMIF(VIII_TAPPA!A:A,B273,VIII_TAPPA!P:P)=0,"",SUMIF(VIII_TAPPA!A:A,B273,VIII_TAPPA!P:P))</f>
        <v/>
      </c>
      <c r="T273" s="26">
        <f t="shared" si="59"/>
        <v>26</v>
      </c>
      <c r="U273" s="26">
        <f t="shared" si="60"/>
        <v>0</v>
      </c>
      <c r="V273" s="26">
        <f t="shared" si="61"/>
        <v>26</v>
      </c>
      <c r="W273" s="28" t="s">
        <v>2655</v>
      </c>
    </row>
    <row r="274" spans="1:23" outlineLevel="1" x14ac:dyDescent="0.2">
      <c r="A274" s="25">
        <f t="shared" si="52"/>
        <v>37</v>
      </c>
      <c r="B274" s="67" t="str">
        <f t="shared" si="57"/>
        <v>IZZO_GIUSEPPE_M05</v>
      </c>
      <c r="C274" s="22" t="s">
        <v>3060</v>
      </c>
      <c r="D274" s="23" t="s">
        <v>29</v>
      </c>
      <c r="E274" s="23" t="str">
        <f>VLOOKUP(D274,CAT!$E$2:$F$26,2)</f>
        <v>M05</v>
      </c>
      <c r="F274" s="23" t="s">
        <v>329</v>
      </c>
      <c r="G274" s="39" t="s">
        <v>21</v>
      </c>
      <c r="H274" s="24"/>
      <c r="I274" s="22" t="s">
        <v>1167</v>
      </c>
      <c r="J274" s="23" t="s">
        <v>92</v>
      </c>
      <c r="K274" s="22">
        <f t="shared" si="58"/>
        <v>1</v>
      </c>
      <c r="L274" s="26" t="str">
        <f>IF(SUMIF(I_TAPPA!A:A,B274,I_TAPPA!P:P)=0,"",SUMIF(I_TAPPA!A:A,B274,I_TAPPA!P:P))</f>
        <v/>
      </c>
      <c r="M274" s="26" t="str">
        <f>IF(SUMIF(II_TAPPA!A:A,B274,II_TAPPA!P:P)=0,"",SUMIF(II_TAPPA!A:A,B274,II_TAPPA!P:P))</f>
        <v/>
      </c>
      <c r="N274" s="26" t="str">
        <f>IF(SUMIF(III_TAPPA!A:A,B274,III_TAPPA!P:P)=0,"",SUMIF(III_TAPPA!A:A,B274,III_TAPPA!P:P))</f>
        <v/>
      </c>
      <c r="O274" s="26" t="str">
        <f>IF(SUMIF(IV_TAPPA!A:A,B274,IV_TAPPA!T:T)=0,"",SUMIF(IV_TAPPA!A:A,B274,IV_TAPPA!T:T))</f>
        <v/>
      </c>
      <c r="P274" s="26" t="str">
        <f>IF(SUMIF(V_TAPPA!A:A,B274,V_TAPPA!P:P)=0,"",SUMIF(V_TAPPA!A:A,B274,V_TAPPA!P:P))</f>
        <v/>
      </c>
      <c r="Q274" s="26" t="str">
        <f>IF(SUMIF(VI_TAPPA!A:A,B274,VI_TAPPA!P:P)=0,"",SUMIF(VI_TAPPA!A:A,B274,VI_TAPPA!P:P))</f>
        <v/>
      </c>
      <c r="R274" s="26">
        <f>IF(SUMIF(VII_TAPPA!A:A,B274,VII_TAPPA!P:P)=0,"",SUMIF(VII_TAPPA!A:A,B274,VII_TAPPA!P:P))</f>
        <v>23</v>
      </c>
      <c r="S274" s="26" t="str">
        <f>IF(SUMIF(VIII_TAPPA!A:A,B274,VIII_TAPPA!P:P)=0,"",SUMIF(VIII_TAPPA!A:A,B274,VIII_TAPPA!P:P))</f>
        <v/>
      </c>
      <c r="T274" s="26">
        <f t="shared" si="59"/>
        <v>23</v>
      </c>
      <c r="U274" s="26">
        <f t="shared" si="60"/>
        <v>0</v>
      </c>
      <c r="V274" s="26">
        <f t="shared" si="61"/>
        <v>23</v>
      </c>
      <c r="W274" s="28" t="s">
        <v>2655</v>
      </c>
    </row>
    <row r="275" spans="1:23" outlineLevel="1" x14ac:dyDescent="0.2">
      <c r="A275" s="25">
        <f t="shared" si="52"/>
        <v>38</v>
      </c>
      <c r="B275" s="67" t="str">
        <f t="shared" si="57"/>
        <v>BIANCO_PASQUALE_M05</v>
      </c>
      <c r="C275" s="22" t="s">
        <v>851</v>
      </c>
      <c r="D275" s="23" t="s">
        <v>29</v>
      </c>
      <c r="E275" s="23" t="str">
        <f>VLOOKUP(D275,CAT!$E$2:$F$26,2)</f>
        <v>M05</v>
      </c>
      <c r="F275" s="23" t="s">
        <v>168</v>
      </c>
      <c r="G275" s="39" t="s">
        <v>8</v>
      </c>
      <c r="H275" s="24">
        <v>25839</v>
      </c>
      <c r="I275" s="22" t="s">
        <v>879</v>
      </c>
      <c r="J275" s="23" t="s">
        <v>189</v>
      </c>
      <c r="K275" s="22">
        <f t="shared" si="58"/>
        <v>1</v>
      </c>
      <c r="L275" s="26" t="str">
        <f>IF(SUMIF(I_TAPPA!A:A,B275,I_TAPPA!P:P)=0,"",SUMIF(I_TAPPA!A:A,B275,I_TAPPA!P:P))</f>
        <v/>
      </c>
      <c r="M275" s="26" t="str">
        <f>IF(SUMIF(II_TAPPA!A:A,B275,II_TAPPA!P:P)=0,"",SUMIF(II_TAPPA!A:A,B275,II_TAPPA!P:P))</f>
        <v/>
      </c>
      <c r="N275" s="26" t="str">
        <f>IF(SUMIF(III_TAPPA!A:A,B275,III_TAPPA!P:P)=0,"",SUMIF(III_TAPPA!A:A,B275,III_TAPPA!P:P))</f>
        <v/>
      </c>
      <c r="O275" s="26" t="str">
        <f>IF(SUMIF(IV_TAPPA!A:A,B275,IV_TAPPA!T:T)=0,"",SUMIF(IV_TAPPA!A:A,B275,IV_TAPPA!T:T))</f>
        <v/>
      </c>
      <c r="P275" s="26" t="str">
        <f>IF(SUMIF(V_TAPPA!A:A,B275,V_TAPPA!P:P)=0,"",SUMIF(V_TAPPA!A:A,B275,V_TAPPA!P:P))</f>
        <v/>
      </c>
      <c r="Q275" s="26" t="str">
        <f>IF(SUMIF(VI_TAPPA!A:A,B275,VI_TAPPA!P:P)=0,"",SUMIF(VI_TAPPA!A:A,B275,VI_TAPPA!P:P))</f>
        <v/>
      </c>
      <c r="R275" s="26" t="str">
        <f>IF(SUMIF(VII_TAPPA!A:A,B275,VII_TAPPA!P:P)=0,"",SUMIF(VII_TAPPA!A:A,B275,VII_TAPPA!P:P))</f>
        <v/>
      </c>
      <c r="S275" s="26">
        <f>IF(SUMIF(VIII_TAPPA!A:A,B275,VIII_TAPPA!P:P)=0,"",SUMIF(VIII_TAPPA!A:A,B275,VIII_TAPPA!P:P))</f>
        <v>23</v>
      </c>
      <c r="T275" s="26">
        <f t="shared" si="59"/>
        <v>23</v>
      </c>
      <c r="U275" s="26">
        <f t="shared" si="60"/>
        <v>0</v>
      </c>
      <c r="V275" s="26">
        <f t="shared" si="61"/>
        <v>23</v>
      </c>
      <c r="W275" s="28" t="s">
        <v>2655</v>
      </c>
    </row>
    <row r="276" spans="1:23" outlineLevel="1" x14ac:dyDescent="0.2">
      <c r="A276" s="25">
        <f t="shared" si="52"/>
        <v>39</v>
      </c>
      <c r="B276" s="67" t="str">
        <f t="shared" si="57"/>
        <v>CASTELLUCCI_FRANCESCO_M05</v>
      </c>
      <c r="C276" s="22" t="s">
        <v>547</v>
      </c>
      <c r="D276" s="23" t="s">
        <v>29</v>
      </c>
      <c r="E276" s="23" t="str">
        <f>VLOOKUP(D276,CAT!$E$2:$F$26,2)</f>
        <v>M05</v>
      </c>
      <c r="F276" s="23" t="s">
        <v>363</v>
      </c>
      <c r="G276" s="39" t="s">
        <v>109</v>
      </c>
      <c r="H276" s="24">
        <v>26428</v>
      </c>
      <c r="I276" s="22" t="s">
        <v>821</v>
      </c>
      <c r="J276" s="23" t="s">
        <v>1194</v>
      </c>
      <c r="K276" s="22">
        <f t="shared" si="58"/>
        <v>1</v>
      </c>
      <c r="L276" s="26" t="str">
        <f>IF(SUMIF(I_TAPPA!A:A,B276,I_TAPPA!P:P)=0,"",SUMIF(I_TAPPA!A:A,B276,I_TAPPA!P:P))</f>
        <v/>
      </c>
      <c r="M276" s="26" t="str">
        <f>IF(SUMIF(II_TAPPA!A:A,B276,II_TAPPA!P:P)=0,"",SUMIF(II_TAPPA!A:A,B276,II_TAPPA!P:P))</f>
        <v/>
      </c>
      <c r="N276" s="26" t="str">
        <f>IF(SUMIF(III_TAPPA!A:A,B276,III_TAPPA!P:P)=0,"",SUMIF(III_TAPPA!A:A,B276,III_TAPPA!P:P))</f>
        <v/>
      </c>
      <c r="O276" s="26">
        <f>IF(SUMIF(IV_TAPPA!A:A,B276,IV_TAPPA!T:T)=0,"",SUMIF(IV_TAPPA!A:A,B276,IV_TAPPA!T:T))</f>
        <v>20</v>
      </c>
      <c r="P276" s="26" t="str">
        <f>IF(SUMIF(V_TAPPA!A:A,B276,V_TAPPA!P:P)=0,"",SUMIF(V_TAPPA!A:A,B276,V_TAPPA!P:P))</f>
        <v/>
      </c>
      <c r="Q276" s="26" t="str">
        <f>IF(SUMIF(VI_TAPPA!A:A,B276,VI_TAPPA!P:P)=0,"",SUMIF(VI_TAPPA!A:A,B276,VI_TAPPA!P:P))</f>
        <v/>
      </c>
      <c r="R276" s="26" t="str">
        <f>IF(SUMIF(VII_TAPPA!A:A,B276,VII_TAPPA!P:P)=0,"",SUMIF(VII_TAPPA!A:A,B276,VII_TAPPA!P:P))</f>
        <v/>
      </c>
      <c r="S276" s="26" t="str">
        <f>IF(SUMIF(VIII_TAPPA!A:A,B276,VIII_TAPPA!P:P)=0,"",SUMIF(VIII_TAPPA!A:A,B276,VIII_TAPPA!P:P))</f>
        <v/>
      </c>
      <c r="T276" s="26">
        <f t="shared" si="59"/>
        <v>20</v>
      </c>
      <c r="U276" s="26">
        <f t="shared" si="60"/>
        <v>0</v>
      </c>
      <c r="V276" s="26">
        <f t="shared" si="61"/>
        <v>20</v>
      </c>
      <c r="W276" s="28" t="s">
        <v>2655</v>
      </c>
    </row>
    <row r="277" spans="1:23" outlineLevel="1" x14ac:dyDescent="0.2">
      <c r="A277" s="25">
        <f t="shared" si="52"/>
        <v>40</v>
      </c>
      <c r="B277" s="67" t="str">
        <f t="shared" si="57"/>
        <v>FERRARO_MARIO_M05</v>
      </c>
      <c r="C277" s="22" t="s">
        <v>787</v>
      </c>
      <c r="D277" s="23" t="s">
        <v>29</v>
      </c>
      <c r="E277" s="23" t="str">
        <f>VLOOKUP(D277,CAT!$E$2:$F$26,2)</f>
        <v>M05</v>
      </c>
      <c r="F277" s="23" t="s">
        <v>788</v>
      </c>
      <c r="G277" s="39" t="s">
        <v>55</v>
      </c>
      <c r="H277" s="24">
        <v>26044</v>
      </c>
      <c r="I277" s="22" t="s">
        <v>821</v>
      </c>
      <c r="J277" s="23" t="s">
        <v>1194</v>
      </c>
      <c r="K277" s="22">
        <f t="shared" si="58"/>
        <v>1</v>
      </c>
      <c r="L277" s="26" t="str">
        <f>IF(SUMIF(I_TAPPA!A:A,B277,I_TAPPA!P:P)=0,"",SUMIF(I_TAPPA!A:A,B277,I_TAPPA!P:P))</f>
        <v/>
      </c>
      <c r="M277" s="26" t="str">
        <f>IF(SUMIF(II_TAPPA!A:A,B277,II_TAPPA!P:P)=0,"",SUMIF(II_TAPPA!A:A,B277,II_TAPPA!P:P))</f>
        <v/>
      </c>
      <c r="N277" s="26" t="str">
        <f>IF(SUMIF(III_TAPPA!A:A,B277,III_TAPPA!P:P)=0,"",SUMIF(III_TAPPA!A:A,B277,III_TAPPA!P:P))</f>
        <v/>
      </c>
      <c r="O277" s="26">
        <f>IF(SUMIF(IV_TAPPA!A:A,B277,IV_TAPPA!T:T)=0,"",SUMIF(IV_TAPPA!A:A,B277,IV_TAPPA!T:T))</f>
        <v>16</v>
      </c>
      <c r="P277" s="26" t="str">
        <f>IF(SUMIF(V_TAPPA!A:A,B277,V_TAPPA!P:P)=0,"",SUMIF(V_TAPPA!A:A,B277,V_TAPPA!P:P))</f>
        <v/>
      </c>
      <c r="Q277" s="26" t="str">
        <f>IF(SUMIF(VI_TAPPA!A:A,B277,VI_TAPPA!P:P)=0,"",SUMIF(VI_TAPPA!A:A,B277,VI_TAPPA!P:P))</f>
        <v/>
      </c>
      <c r="R277" s="26" t="str">
        <f>IF(SUMIF(VII_TAPPA!A:A,B277,VII_TAPPA!P:P)=0,"",SUMIF(VII_TAPPA!A:A,B277,VII_TAPPA!P:P))</f>
        <v/>
      </c>
      <c r="S277" s="26" t="str">
        <f>IF(SUMIF(VIII_TAPPA!A:A,B277,VIII_TAPPA!P:P)=0,"",SUMIF(VIII_TAPPA!A:A,B277,VIII_TAPPA!P:P))</f>
        <v/>
      </c>
      <c r="T277" s="26">
        <f t="shared" si="59"/>
        <v>16</v>
      </c>
      <c r="U277" s="26">
        <f t="shared" si="60"/>
        <v>0</v>
      </c>
      <c r="V277" s="26">
        <f t="shared" si="61"/>
        <v>16</v>
      </c>
      <c r="W277" s="28" t="s">
        <v>2655</v>
      </c>
    </row>
    <row r="278" spans="1:23" outlineLevel="1" x14ac:dyDescent="0.2">
      <c r="A278" s="25">
        <f t="shared" si="52"/>
        <v>41</v>
      </c>
      <c r="B278" s="67" t="str">
        <f t="shared" si="57"/>
        <v>GALLO_VINCENZO_M05</v>
      </c>
      <c r="C278" s="22" t="s">
        <v>795</v>
      </c>
      <c r="D278" s="23" t="s">
        <v>29</v>
      </c>
      <c r="E278" s="23" t="str">
        <f>VLOOKUP(D278,CAT!$E$2:$F$26,2)</f>
        <v>M05</v>
      </c>
      <c r="F278" s="23" t="s">
        <v>725</v>
      </c>
      <c r="G278" s="39" t="s">
        <v>40</v>
      </c>
      <c r="H278" s="24">
        <v>26555</v>
      </c>
      <c r="I278" s="22" t="s">
        <v>821</v>
      </c>
      <c r="J278" s="23" t="s">
        <v>1194</v>
      </c>
      <c r="K278" s="22">
        <f t="shared" si="58"/>
        <v>1</v>
      </c>
      <c r="L278" s="26" t="str">
        <f>IF(SUMIF(I_TAPPA!A:A,B278,I_TAPPA!P:P)=0,"",SUMIF(I_TAPPA!A:A,B278,I_TAPPA!P:P))</f>
        <v/>
      </c>
      <c r="M278" s="26" t="str">
        <f>IF(SUMIF(II_TAPPA!A:A,B278,II_TAPPA!P:P)=0,"",SUMIF(II_TAPPA!A:A,B278,II_TAPPA!P:P))</f>
        <v/>
      </c>
      <c r="N278" s="26" t="str">
        <f>IF(SUMIF(III_TAPPA!A:A,B278,III_TAPPA!P:P)=0,"",SUMIF(III_TAPPA!A:A,B278,III_TAPPA!P:P))</f>
        <v/>
      </c>
      <c r="O278" s="26">
        <f>IF(SUMIF(IV_TAPPA!A:A,B278,IV_TAPPA!T:T)=0,"",SUMIF(IV_TAPPA!A:A,B278,IV_TAPPA!T:T))</f>
        <v>14</v>
      </c>
      <c r="P278" s="26" t="str">
        <f>IF(SUMIF(V_TAPPA!A:A,B278,V_TAPPA!P:P)=0,"",SUMIF(V_TAPPA!A:A,B278,V_TAPPA!P:P))</f>
        <v/>
      </c>
      <c r="Q278" s="26" t="str">
        <f>IF(SUMIF(VI_TAPPA!A:A,B278,VI_TAPPA!P:P)=0,"",SUMIF(VI_TAPPA!A:A,B278,VI_TAPPA!P:P))</f>
        <v/>
      </c>
      <c r="R278" s="26" t="str">
        <f>IF(SUMIF(VII_TAPPA!A:A,B278,VII_TAPPA!P:P)=0,"",SUMIF(VII_TAPPA!A:A,B278,VII_TAPPA!P:P))</f>
        <v/>
      </c>
      <c r="S278" s="26" t="str">
        <f>IF(SUMIF(VIII_TAPPA!A:A,B278,VIII_TAPPA!P:P)=0,"",SUMIF(VIII_TAPPA!A:A,B278,VIII_TAPPA!P:P))</f>
        <v/>
      </c>
      <c r="T278" s="26">
        <f t="shared" si="59"/>
        <v>14</v>
      </c>
      <c r="U278" s="26">
        <f t="shared" si="60"/>
        <v>0</v>
      </c>
      <c r="V278" s="26">
        <f t="shared" si="61"/>
        <v>14</v>
      </c>
      <c r="W278" s="28" t="s">
        <v>2655</v>
      </c>
    </row>
    <row r="279" spans="1:23" outlineLevel="1" x14ac:dyDescent="0.2">
      <c r="A279" s="25">
        <f t="shared" si="52"/>
        <v>42</v>
      </c>
      <c r="B279" s="67" t="str">
        <f t="shared" si="57"/>
        <v>FUSCO_FRANCO_M05</v>
      </c>
      <c r="C279" s="22" t="s">
        <v>443</v>
      </c>
      <c r="D279" s="23" t="s">
        <v>29</v>
      </c>
      <c r="E279" s="23" t="str">
        <f>VLOOKUP(D279,CAT!$E$2:$F$26,2)</f>
        <v>M05</v>
      </c>
      <c r="F279" s="23" t="s">
        <v>27</v>
      </c>
      <c r="G279" s="39" t="s">
        <v>24</v>
      </c>
      <c r="H279" s="24">
        <v>26039</v>
      </c>
      <c r="I279" s="22" t="s">
        <v>740</v>
      </c>
      <c r="J279" s="23" t="s">
        <v>1169</v>
      </c>
      <c r="K279" s="22" t="str">
        <f t="shared" si="58"/>
        <v/>
      </c>
      <c r="L279" s="26" t="str">
        <f>IF(SUMIF(I_TAPPA!A:A,B279,I_TAPPA!P:P)=0,"",SUMIF(I_TAPPA!A:A,B279,I_TAPPA!P:P))</f>
        <v/>
      </c>
      <c r="M279" s="26" t="str">
        <f>IF(SUMIF(II_TAPPA!A:A,B279,II_TAPPA!P:P)=0,"",SUMIF(II_TAPPA!A:A,B279,II_TAPPA!P:P))</f>
        <v/>
      </c>
      <c r="N279" s="26" t="str">
        <f>IF(SUMIF(III_TAPPA!A:A,B279,III_TAPPA!P:P)=0,"",SUMIF(III_TAPPA!A:A,B279,III_TAPPA!P:P))</f>
        <v/>
      </c>
      <c r="O279" s="26" t="str">
        <f>IF(SUMIF(IV_TAPPA!A:A,B279,IV_TAPPA!T:T)=0,"",SUMIF(IV_TAPPA!A:A,B279,IV_TAPPA!T:T))</f>
        <v/>
      </c>
      <c r="P279" s="26" t="str">
        <f>IF(SUMIF(V_TAPPA!A:A,B279,V_TAPPA!P:P)=0,"",SUMIF(V_TAPPA!A:A,B279,V_TAPPA!P:P))</f>
        <v/>
      </c>
      <c r="Q279" s="26" t="str">
        <f>IF(SUMIF(VI_TAPPA!A:A,B279,VI_TAPPA!P:P)=0,"",SUMIF(VI_TAPPA!A:A,B279,VI_TAPPA!P:P))</f>
        <v/>
      </c>
      <c r="R279" s="26" t="str">
        <f>IF(SUMIF(VII_TAPPA!A:A,B279,VII_TAPPA!P:P)=0,"",SUMIF(VII_TAPPA!A:A,B279,VII_TAPPA!P:P))</f>
        <v/>
      </c>
      <c r="S279" s="26" t="str">
        <f>IF(SUMIF(VIII_TAPPA!A:A,B279,VIII_TAPPA!P:P)=0,"",SUMIF(VIII_TAPPA!A:A,B279,VIII_TAPPA!P:P))</f>
        <v/>
      </c>
      <c r="T279" s="26">
        <f t="shared" si="59"/>
        <v>0</v>
      </c>
      <c r="U279" s="26">
        <f t="shared" si="60"/>
        <v>0</v>
      </c>
      <c r="V279" s="26">
        <f t="shared" si="61"/>
        <v>0</v>
      </c>
      <c r="W279" s="28" t="s">
        <v>2655</v>
      </c>
    </row>
    <row r="280" spans="1:23" outlineLevel="1" x14ac:dyDescent="0.2">
      <c r="A280" s="25">
        <f t="shared" si="52"/>
        <v>43</v>
      </c>
      <c r="B280" s="67" t="str">
        <f t="shared" si="57"/>
        <v>IAROCCI_LUIGI_M05</v>
      </c>
      <c r="C280" s="22" t="s">
        <v>452</v>
      </c>
      <c r="D280" s="23" t="s">
        <v>29</v>
      </c>
      <c r="E280" s="23" t="str">
        <f>VLOOKUP(D280,CAT!$E$2:$F$26,2)</f>
        <v>M05</v>
      </c>
      <c r="F280" s="23" t="s">
        <v>453</v>
      </c>
      <c r="G280" s="39" t="s">
        <v>35</v>
      </c>
      <c r="H280" s="24">
        <v>25736</v>
      </c>
      <c r="I280" s="22" t="s">
        <v>740</v>
      </c>
      <c r="J280" s="23" t="s">
        <v>1169</v>
      </c>
      <c r="K280" s="22" t="str">
        <f t="shared" si="58"/>
        <v/>
      </c>
      <c r="L280" s="26" t="str">
        <f>IF(SUMIF(I_TAPPA!A:A,B280,I_TAPPA!P:P)=0,"",SUMIF(I_TAPPA!A:A,B280,I_TAPPA!P:P))</f>
        <v/>
      </c>
      <c r="M280" s="26" t="str">
        <f>IF(SUMIF(II_TAPPA!A:A,B280,II_TAPPA!P:P)=0,"",SUMIF(II_TAPPA!A:A,B280,II_TAPPA!P:P))</f>
        <v/>
      </c>
      <c r="N280" s="26" t="str">
        <f>IF(SUMIF(III_TAPPA!A:A,B280,III_TAPPA!P:P)=0,"",SUMIF(III_TAPPA!A:A,B280,III_TAPPA!P:P))</f>
        <v/>
      </c>
      <c r="O280" s="26" t="str">
        <f>IF(SUMIF(IV_TAPPA!A:A,B280,IV_TAPPA!T:T)=0,"",SUMIF(IV_TAPPA!A:A,B280,IV_TAPPA!T:T))</f>
        <v/>
      </c>
      <c r="P280" s="26" t="str">
        <f>IF(SUMIF(V_TAPPA!A:A,B280,V_TAPPA!P:P)=0,"",SUMIF(V_TAPPA!A:A,B280,V_TAPPA!P:P))</f>
        <v/>
      </c>
      <c r="Q280" s="26" t="str">
        <f>IF(SUMIF(VI_TAPPA!A:A,B280,VI_TAPPA!P:P)=0,"",SUMIF(VI_TAPPA!A:A,B280,VI_TAPPA!P:P))</f>
        <v/>
      </c>
      <c r="R280" s="26" t="str">
        <f>IF(SUMIF(VII_TAPPA!A:A,B280,VII_TAPPA!P:P)=0,"",SUMIF(VII_TAPPA!A:A,B280,VII_TAPPA!P:P))</f>
        <v/>
      </c>
      <c r="S280" s="26" t="str">
        <f>IF(SUMIF(VIII_TAPPA!A:A,B280,VIII_TAPPA!P:P)=0,"",SUMIF(VIII_TAPPA!A:A,B280,VIII_TAPPA!P:P))</f>
        <v/>
      </c>
      <c r="T280" s="26">
        <f t="shared" si="59"/>
        <v>0</v>
      </c>
      <c r="U280" s="26">
        <f t="shared" si="60"/>
        <v>0</v>
      </c>
      <c r="V280" s="26">
        <f t="shared" si="61"/>
        <v>0</v>
      </c>
      <c r="W280" s="28" t="s">
        <v>2655</v>
      </c>
    </row>
    <row r="281" spans="1:23" outlineLevel="1" x14ac:dyDescent="0.2">
      <c r="A281" s="25">
        <f t="shared" si="52"/>
        <v>44</v>
      </c>
      <c r="B281" s="67" t="str">
        <f t="shared" si="57"/>
        <v>ONOFRIO_LUCIANO_M05</v>
      </c>
      <c r="C281" s="22" t="s">
        <v>754</v>
      </c>
      <c r="D281" s="23" t="s">
        <v>29</v>
      </c>
      <c r="E281" s="23" t="str">
        <f>VLOOKUP(D281,CAT!$E$2:$F$26,2)</f>
        <v>M05</v>
      </c>
      <c r="F281" s="23" t="s">
        <v>391</v>
      </c>
      <c r="G281" s="39" t="s">
        <v>53</v>
      </c>
      <c r="H281" s="24">
        <v>27313</v>
      </c>
      <c r="I281" s="22" t="s">
        <v>740</v>
      </c>
      <c r="J281" s="23" t="s">
        <v>1169</v>
      </c>
      <c r="K281" s="22" t="str">
        <f t="shared" si="58"/>
        <v/>
      </c>
      <c r="L281" s="26" t="str">
        <f>IF(SUMIF(I_TAPPA!A:A,B281,I_TAPPA!P:P)=0,"",SUMIF(I_TAPPA!A:A,B281,I_TAPPA!P:P))</f>
        <v/>
      </c>
      <c r="M281" s="26" t="str">
        <f>IF(SUMIF(II_TAPPA!A:A,B281,II_TAPPA!P:P)=0,"",SUMIF(II_TAPPA!A:A,B281,II_TAPPA!P:P))</f>
        <v/>
      </c>
      <c r="N281" s="26" t="str">
        <f>IF(SUMIF(III_TAPPA!A:A,B281,III_TAPPA!P:P)=0,"",SUMIF(III_TAPPA!A:A,B281,III_TAPPA!P:P))</f>
        <v/>
      </c>
      <c r="O281" s="26" t="str">
        <f>IF(SUMIF(IV_TAPPA!A:A,B281,IV_TAPPA!T:T)=0,"",SUMIF(IV_TAPPA!A:A,B281,IV_TAPPA!T:T))</f>
        <v/>
      </c>
      <c r="P281" s="26" t="str">
        <f>IF(SUMIF(V_TAPPA!A:A,B281,V_TAPPA!P:P)=0,"",SUMIF(V_TAPPA!A:A,B281,V_TAPPA!P:P))</f>
        <v/>
      </c>
      <c r="Q281" s="26" t="str">
        <f>IF(SUMIF(VI_TAPPA!A:A,B281,VI_TAPPA!P:P)=0,"",SUMIF(VI_TAPPA!A:A,B281,VI_TAPPA!P:P))</f>
        <v/>
      </c>
      <c r="R281" s="26" t="str">
        <f>IF(SUMIF(VII_TAPPA!A:A,B281,VII_TAPPA!P:P)=0,"",SUMIF(VII_TAPPA!A:A,B281,VII_TAPPA!P:P))</f>
        <v/>
      </c>
      <c r="S281" s="26" t="str">
        <f>IF(SUMIF(VIII_TAPPA!A:A,B281,VIII_TAPPA!P:P)=0,"",SUMIF(VIII_TAPPA!A:A,B281,VIII_TAPPA!P:P))</f>
        <v/>
      </c>
      <c r="T281" s="26">
        <f t="shared" si="59"/>
        <v>0</v>
      </c>
      <c r="U281" s="26">
        <f t="shared" si="60"/>
        <v>0</v>
      </c>
      <c r="V281" s="26">
        <f t="shared" si="61"/>
        <v>0</v>
      </c>
      <c r="W281" s="28" t="s">
        <v>2655</v>
      </c>
    </row>
    <row r="282" spans="1:23" outlineLevel="1" x14ac:dyDescent="0.2">
      <c r="A282" s="25">
        <f t="shared" si="52"/>
        <v>45</v>
      </c>
      <c r="B282" s="67" t="str">
        <f t="shared" si="57"/>
        <v>SPITALETTA_BENIAMINO_M05</v>
      </c>
      <c r="C282" s="22" t="s">
        <v>406</v>
      </c>
      <c r="D282" s="23" t="s">
        <v>29</v>
      </c>
      <c r="E282" s="23" t="str">
        <f>VLOOKUP(D282,CAT!$E$2:$F$26,2)</f>
        <v>M05</v>
      </c>
      <c r="F282" s="23" t="s">
        <v>65</v>
      </c>
      <c r="G282" s="39" t="s">
        <v>407</v>
      </c>
      <c r="H282" s="24">
        <v>27373</v>
      </c>
      <c r="I282" s="22" t="s">
        <v>740</v>
      </c>
      <c r="J282" s="23" t="s">
        <v>1169</v>
      </c>
      <c r="K282" s="22" t="str">
        <f t="shared" si="58"/>
        <v/>
      </c>
      <c r="L282" s="26" t="str">
        <f>IF(SUMIF(I_TAPPA!A:A,B282,I_TAPPA!P:P)=0,"",SUMIF(I_TAPPA!A:A,B282,I_TAPPA!P:P))</f>
        <v/>
      </c>
      <c r="M282" s="26" t="str">
        <f>IF(SUMIF(II_TAPPA!A:A,B282,II_TAPPA!P:P)=0,"",SUMIF(II_TAPPA!A:A,B282,II_TAPPA!P:P))</f>
        <v/>
      </c>
      <c r="N282" s="26" t="str">
        <f>IF(SUMIF(III_TAPPA!A:A,B282,III_TAPPA!P:P)=0,"",SUMIF(III_TAPPA!A:A,B282,III_TAPPA!P:P))</f>
        <v/>
      </c>
      <c r="O282" s="26" t="str">
        <f>IF(SUMIF(IV_TAPPA!A:A,B282,IV_TAPPA!T:T)=0,"",SUMIF(IV_TAPPA!A:A,B282,IV_TAPPA!T:T))</f>
        <v/>
      </c>
      <c r="P282" s="26" t="str">
        <f>IF(SUMIF(V_TAPPA!A:A,B282,V_TAPPA!P:P)=0,"",SUMIF(V_TAPPA!A:A,B282,V_TAPPA!P:P))</f>
        <v/>
      </c>
      <c r="Q282" s="26" t="str">
        <f>IF(SUMIF(VI_TAPPA!A:A,B282,VI_TAPPA!P:P)=0,"",SUMIF(VI_TAPPA!A:A,B282,VI_TAPPA!P:P))</f>
        <v/>
      </c>
      <c r="R282" s="26" t="str">
        <f>IF(SUMIF(VII_TAPPA!A:A,B282,VII_TAPPA!P:P)=0,"",SUMIF(VII_TAPPA!A:A,B282,VII_TAPPA!P:P))</f>
        <v/>
      </c>
      <c r="S282" s="26" t="str">
        <f>IF(SUMIF(VIII_TAPPA!A:A,B282,VIII_TAPPA!P:P)=0,"",SUMIF(VIII_TAPPA!A:A,B282,VIII_TAPPA!P:P))</f>
        <v/>
      </c>
      <c r="T282" s="26">
        <f t="shared" si="59"/>
        <v>0</v>
      </c>
      <c r="U282" s="26">
        <f t="shared" si="60"/>
        <v>0</v>
      </c>
      <c r="V282" s="26">
        <f t="shared" si="61"/>
        <v>0</v>
      </c>
      <c r="W282" s="28" t="s">
        <v>2655</v>
      </c>
    </row>
    <row r="283" spans="1:23" outlineLevel="1" x14ac:dyDescent="0.2">
      <c r="A283" s="25">
        <f t="shared" si="52"/>
        <v>46</v>
      </c>
      <c r="B283" s="67" t="str">
        <f t="shared" si="57"/>
        <v>ALTIERI_ANGELO_M05</v>
      </c>
      <c r="C283" s="22">
        <v>18561</v>
      </c>
      <c r="D283" s="23" t="s">
        <v>29</v>
      </c>
      <c r="E283" s="23" t="str">
        <f>VLOOKUP(D283,CAT!$E$2:$F$26,2)</f>
        <v>M05</v>
      </c>
      <c r="F283" s="23" t="s">
        <v>303</v>
      </c>
      <c r="G283" s="39" t="s">
        <v>91</v>
      </c>
      <c r="H283" s="24">
        <v>25756</v>
      </c>
      <c r="I283" s="22" t="s">
        <v>899</v>
      </c>
      <c r="J283" s="23" t="s">
        <v>900</v>
      </c>
      <c r="K283" s="22" t="str">
        <f t="shared" si="58"/>
        <v/>
      </c>
      <c r="L283" s="26" t="str">
        <f>IF(SUMIF(I_TAPPA!A:A,B283,I_TAPPA!P:P)=0,"",SUMIF(I_TAPPA!A:A,B283,I_TAPPA!P:P))</f>
        <v/>
      </c>
      <c r="M283" s="26" t="str">
        <f>IF(SUMIF(II_TAPPA!A:A,B283,II_TAPPA!P:P)=0,"",SUMIF(II_TAPPA!A:A,B283,II_TAPPA!P:P))</f>
        <v/>
      </c>
      <c r="N283" s="26" t="str">
        <f>IF(SUMIF(III_TAPPA!A:A,B283,III_TAPPA!P:P)=0,"",SUMIF(III_TAPPA!A:A,B283,III_TAPPA!P:P))</f>
        <v/>
      </c>
      <c r="O283" s="26" t="str">
        <f>IF(SUMIF(IV_TAPPA!A:A,B283,IV_TAPPA!T:T)=0,"",SUMIF(IV_TAPPA!A:A,B283,IV_TAPPA!T:T))</f>
        <v/>
      </c>
      <c r="P283" s="26" t="str">
        <f>IF(SUMIF(V_TAPPA!A:A,B283,V_TAPPA!P:P)=0,"",SUMIF(V_TAPPA!A:A,B283,V_TAPPA!P:P))</f>
        <v/>
      </c>
      <c r="Q283" s="26" t="str">
        <f>IF(SUMIF(VI_TAPPA!A:A,B283,VI_TAPPA!P:P)=0,"",SUMIF(VI_TAPPA!A:A,B283,VI_TAPPA!P:P))</f>
        <v/>
      </c>
      <c r="R283" s="26" t="str">
        <f>IF(SUMIF(VII_TAPPA!A:A,B283,VII_TAPPA!P:P)=0,"",SUMIF(VII_TAPPA!A:A,B283,VII_TAPPA!P:P))</f>
        <v/>
      </c>
      <c r="S283" s="26" t="str">
        <f>IF(SUMIF(VIII_TAPPA!A:A,B283,VIII_TAPPA!P:P)=0,"",SUMIF(VIII_TAPPA!A:A,B283,VIII_TAPPA!P:P))</f>
        <v/>
      </c>
      <c r="T283" s="26">
        <f t="shared" si="59"/>
        <v>0</v>
      </c>
      <c r="U283" s="26">
        <f t="shared" si="60"/>
        <v>0</v>
      </c>
      <c r="V283" s="26">
        <f t="shared" si="61"/>
        <v>0</v>
      </c>
      <c r="W283" s="28" t="s">
        <v>2655</v>
      </c>
    </row>
    <row r="284" spans="1:23" outlineLevel="1" x14ac:dyDescent="0.2">
      <c r="A284" s="25">
        <f t="shared" si="52"/>
        <v>47</v>
      </c>
      <c r="B284" s="67" t="str">
        <f t="shared" si="57"/>
        <v>CARPENTIERI_FRANCESCO_M05</v>
      </c>
      <c r="C284" s="22">
        <v>18529</v>
      </c>
      <c r="D284" s="23" t="s">
        <v>29</v>
      </c>
      <c r="E284" s="23" t="str">
        <f>VLOOKUP(D284,CAT!$E$2:$F$26,2)</f>
        <v>M05</v>
      </c>
      <c r="F284" s="23" t="s">
        <v>883</v>
      </c>
      <c r="G284" s="39" t="s">
        <v>109</v>
      </c>
      <c r="H284" s="24">
        <v>26956</v>
      </c>
      <c r="I284" s="22" t="s">
        <v>899</v>
      </c>
      <c r="J284" s="23" t="s">
        <v>900</v>
      </c>
      <c r="K284" s="22" t="str">
        <f t="shared" si="58"/>
        <v/>
      </c>
      <c r="L284" s="26" t="str">
        <f>IF(SUMIF(I_TAPPA!A:A,B284,I_TAPPA!P:P)=0,"",SUMIF(I_TAPPA!A:A,B284,I_TAPPA!P:P))</f>
        <v/>
      </c>
      <c r="M284" s="26" t="str">
        <f>IF(SUMIF(II_TAPPA!A:A,B284,II_TAPPA!P:P)=0,"",SUMIF(II_TAPPA!A:A,B284,II_TAPPA!P:P))</f>
        <v/>
      </c>
      <c r="N284" s="26" t="str">
        <f>IF(SUMIF(III_TAPPA!A:A,B284,III_TAPPA!P:P)=0,"",SUMIF(III_TAPPA!A:A,B284,III_TAPPA!P:P))</f>
        <v/>
      </c>
      <c r="O284" s="26" t="str">
        <f>IF(SUMIF(IV_TAPPA!A:A,B284,IV_TAPPA!T:T)=0,"",SUMIF(IV_TAPPA!A:A,B284,IV_TAPPA!T:T))</f>
        <v/>
      </c>
      <c r="P284" s="26" t="str">
        <f>IF(SUMIF(V_TAPPA!A:A,B284,V_TAPPA!P:P)=0,"",SUMIF(V_TAPPA!A:A,B284,V_TAPPA!P:P))</f>
        <v/>
      </c>
      <c r="Q284" s="26" t="str">
        <f>IF(SUMIF(VI_TAPPA!A:A,B284,VI_TAPPA!P:P)=0,"",SUMIF(VI_TAPPA!A:A,B284,VI_TAPPA!P:P))</f>
        <v/>
      </c>
      <c r="R284" s="26" t="str">
        <f>IF(SUMIF(VII_TAPPA!A:A,B284,VII_TAPPA!P:P)=0,"",SUMIF(VII_TAPPA!A:A,B284,VII_TAPPA!P:P))</f>
        <v/>
      </c>
      <c r="S284" s="26" t="str">
        <f>IF(SUMIF(VIII_TAPPA!A:A,B284,VIII_TAPPA!P:P)=0,"",SUMIF(VIII_TAPPA!A:A,B284,VIII_TAPPA!P:P))</f>
        <v/>
      </c>
      <c r="T284" s="26">
        <f t="shared" si="59"/>
        <v>0</v>
      </c>
      <c r="U284" s="26">
        <f t="shared" si="60"/>
        <v>0</v>
      </c>
      <c r="V284" s="26">
        <f t="shared" si="61"/>
        <v>0</v>
      </c>
      <c r="W284" s="28" t="s">
        <v>2655</v>
      </c>
    </row>
    <row r="285" spans="1:23" outlineLevel="1" x14ac:dyDescent="0.2">
      <c r="A285" s="25">
        <f t="shared" si="52"/>
        <v>48</v>
      </c>
      <c r="B285" s="67" t="str">
        <f t="shared" si="57"/>
        <v>SANTUCCI_DOMENICO_M05</v>
      </c>
      <c r="C285" s="22">
        <v>18737</v>
      </c>
      <c r="D285" s="23" t="s">
        <v>29</v>
      </c>
      <c r="E285" s="23" t="str">
        <f>VLOOKUP(D285,CAT!$E$2:$F$26,2)</f>
        <v>M05</v>
      </c>
      <c r="F285" s="23" t="s">
        <v>893</v>
      </c>
      <c r="G285" s="39" t="s">
        <v>28</v>
      </c>
      <c r="H285" s="24">
        <v>25968</v>
      </c>
      <c r="I285" s="22" t="s">
        <v>899</v>
      </c>
      <c r="J285" s="23" t="s">
        <v>900</v>
      </c>
      <c r="K285" s="22" t="str">
        <f t="shared" si="58"/>
        <v/>
      </c>
      <c r="L285" s="26" t="str">
        <f>IF(SUMIF(I_TAPPA!A:A,B285,I_TAPPA!P:P)=0,"",SUMIF(I_TAPPA!A:A,B285,I_TAPPA!P:P))</f>
        <v/>
      </c>
      <c r="M285" s="26" t="str">
        <f>IF(SUMIF(II_TAPPA!A:A,B285,II_TAPPA!P:P)=0,"",SUMIF(II_TAPPA!A:A,B285,II_TAPPA!P:P))</f>
        <v/>
      </c>
      <c r="N285" s="26" t="str">
        <f>IF(SUMIF(III_TAPPA!A:A,B285,III_TAPPA!P:P)=0,"",SUMIF(III_TAPPA!A:A,B285,III_TAPPA!P:P))</f>
        <v/>
      </c>
      <c r="O285" s="26" t="str">
        <f>IF(SUMIF(IV_TAPPA!A:A,B285,IV_TAPPA!T:T)=0,"",SUMIF(IV_TAPPA!A:A,B285,IV_TAPPA!T:T))</f>
        <v/>
      </c>
      <c r="P285" s="26" t="str">
        <f>IF(SUMIF(V_TAPPA!A:A,B285,V_TAPPA!P:P)=0,"",SUMIF(V_TAPPA!A:A,B285,V_TAPPA!P:P))</f>
        <v/>
      </c>
      <c r="Q285" s="26" t="str">
        <f>IF(SUMIF(VI_TAPPA!A:A,B285,VI_TAPPA!P:P)=0,"",SUMIF(VI_TAPPA!A:A,B285,VI_TAPPA!P:P))</f>
        <v/>
      </c>
      <c r="R285" s="26" t="str">
        <f>IF(SUMIF(VII_TAPPA!A:A,B285,VII_TAPPA!P:P)=0,"",SUMIF(VII_TAPPA!A:A,B285,VII_TAPPA!P:P))</f>
        <v/>
      </c>
      <c r="S285" s="26" t="str">
        <f>IF(SUMIF(VIII_TAPPA!A:A,B285,VIII_TAPPA!P:P)=0,"",SUMIF(VIII_TAPPA!A:A,B285,VIII_TAPPA!P:P))</f>
        <v/>
      </c>
      <c r="T285" s="26">
        <f t="shared" si="59"/>
        <v>0</v>
      </c>
      <c r="U285" s="26">
        <f t="shared" si="60"/>
        <v>0</v>
      </c>
      <c r="V285" s="26">
        <f t="shared" si="61"/>
        <v>0</v>
      </c>
      <c r="W285" s="28" t="s">
        <v>2655</v>
      </c>
    </row>
    <row r="286" spans="1:23" outlineLevel="1" x14ac:dyDescent="0.2">
      <c r="A286" s="25">
        <f t="shared" si="52"/>
        <v>49</v>
      </c>
      <c r="B286" s="67" t="str">
        <f t="shared" si="57"/>
        <v>FANELLI_SALVATORE_M05</v>
      </c>
      <c r="C286" s="22" t="s">
        <v>495</v>
      </c>
      <c r="D286" s="23" t="s">
        <v>29</v>
      </c>
      <c r="E286" s="23" t="str">
        <f>VLOOKUP(D286,CAT!$E$2:$F$26,2)</f>
        <v>M05</v>
      </c>
      <c r="F286" s="23" t="s">
        <v>311</v>
      </c>
      <c r="G286" s="39" t="s">
        <v>140</v>
      </c>
      <c r="H286" s="24">
        <v>27203</v>
      </c>
      <c r="I286" s="22" t="s">
        <v>901</v>
      </c>
      <c r="J286" s="23" t="s">
        <v>953</v>
      </c>
      <c r="K286" s="22" t="str">
        <f t="shared" si="58"/>
        <v/>
      </c>
      <c r="L286" s="26" t="str">
        <f>IF(SUMIF(I_TAPPA!A:A,B286,I_TAPPA!P:P)=0,"",SUMIF(I_TAPPA!A:A,B286,I_TAPPA!P:P))</f>
        <v/>
      </c>
      <c r="M286" s="26" t="str">
        <f>IF(SUMIF(II_TAPPA!A:A,B286,II_TAPPA!P:P)=0,"",SUMIF(II_TAPPA!A:A,B286,II_TAPPA!P:P))</f>
        <v/>
      </c>
      <c r="N286" s="26" t="str">
        <f>IF(SUMIF(III_TAPPA!A:A,B286,III_TAPPA!P:P)=0,"",SUMIF(III_TAPPA!A:A,B286,III_TAPPA!P:P))</f>
        <v/>
      </c>
      <c r="O286" s="26" t="str">
        <f>IF(SUMIF(IV_TAPPA!A:A,B286,IV_TAPPA!T:T)=0,"",SUMIF(IV_TAPPA!A:A,B286,IV_TAPPA!T:T))</f>
        <v/>
      </c>
      <c r="P286" s="26" t="str">
        <f>IF(SUMIF(V_TAPPA!A:A,B286,V_TAPPA!P:P)=0,"",SUMIF(V_TAPPA!A:A,B286,V_TAPPA!P:P))</f>
        <v/>
      </c>
      <c r="Q286" s="26" t="str">
        <f>IF(SUMIF(VI_TAPPA!A:A,B286,VI_TAPPA!P:P)=0,"",SUMIF(VI_TAPPA!A:A,B286,VI_TAPPA!P:P))</f>
        <v/>
      </c>
      <c r="R286" s="26" t="str">
        <f>IF(SUMIF(VII_TAPPA!A:A,B286,VII_TAPPA!P:P)=0,"",SUMIF(VII_TAPPA!A:A,B286,VII_TAPPA!P:P))</f>
        <v/>
      </c>
      <c r="S286" s="26" t="str">
        <f>IF(SUMIF(VIII_TAPPA!A:A,B286,VIII_TAPPA!P:P)=0,"",SUMIF(VIII_TAPPA!A:A,B286,VIII_TAPPA!P:P))</f>
        <v/>
      </c>
      <c r="T286" s="26">
        <f t="shared" si="59"/>
        <v>0</v>
      </c>
      <c r="U286" s="26">
        <f t="shared" si="60"/>
        <v>0</v>
      </c>
      <c r="V286" s="26">
        <f t="shared" si="61"/>
        <v>0</v>
      </c>
      <c r="W286" s="28" t="s">
        <v>2655</v>
      </c>
    </row>
    <row r="287" spans="1:23" outlineLevel="1" x14ac:dyDescent="0.2">
      <c r="A287" s="25">
        <f t="shared" si="52"/>
        <v>50</v>
      </c>
      <c r="B287" s="67" t="str">
        <f t="shared" si="57"/>
        <v>ZOLLO_PIERO_M05</v>
      </c>
      <c r="C287" s="22" t="s">
        <v>931</v>
      </c>
      <c r="D287" s="23" t="s">
        <v>29</v>
      </c>
      <c r="E287" s="23" t="str">
        <f>VLOOKUP(D287,CAT!$E$2:$F$26,2)</f>
        <v>M05</v>
      </c>
      <c r="F287" s="23" t="s">
        <v>906</v>
      </c>
      <c r="G287" s="39" t="s">
        <v>907</v>
      </c>
      <c r="H287" s="24"/>
      <c r="I287" s="22" t="s">
        <v>918</v>
      </c>
      <c r="J287" s="23" t="s">
        <v>328</v>
      </c>
      <c r="K287" s="22" t="str">
        <f t="shared" si="58"/>
        <v/>
      </c>
      <c r="L287" s="26" t="str">
        <f>IF(SUMIF(I_TAPPA!A:A,B287,I_TAPPA!P:P)=0,"",SUMIF(I_TAPPA!A:A,B287,I_TAPPA!P:P))</f>
        <v/>
      </c>
      <c r="M287" s="26" t="str">
        <f>IF(SUMIF(II_TAPPA!A:A,B287,II_TAPPA!P:P)=0,"",SUMIF(II_TAPPA!A:A,B287,II_TAPPA!P:P))</f>
        <v/>
      </c>
      <c r="N287" s="26" t="str">
        <f>IF(SUMIF(III_TAPPA!A:A,B287,III_TAPPA!P:P)=0,"",SUMIF(III_TAPPA!A:A,B287,III_TAPPA!P:P))</f>
        <v/>
      </c>
      <c r="O287" s="26" t="str">
        <f>IF(SUMIF(IV_TAPPA!A:A,B287,IV_TAPPA!T:T)=0,"",SUMIF(IV_TAPPA!A:A,B287,IV_TAPPA!T:T))</f>
        <v/>
      </c>
      <c r="P287" s="26" t="str">
        <f>IF(SUMIF(V_TAPPA!A:A,B287,V_TAPPA!P:P)=0,"",SUMIF(V_TAPPA!A:A,B287,V_TAPPA!P:P))</f>
        <v/>
      </c>
      <c r="Q287" s="26" t="str">
        <f>IF(SUMIF(VI_TAPPA!A:A,B287,VI_TAPPA!P:P)=0,"",SUMIF(VI_TAPPA!A:A,B287,VI_TAPPA!P:P))</f>
        <v/>
      </c>
      <c r="R287" s="26" t="str">
        <f>IF(SUMIF(VII_TAPPA!A:A,B287,VII_TAPPA!P:P)=0,"",SUMIF(VII_TAPPA!A:A,B287,VII_TAPPA!P:P))</f>
        <v/>
      </c>
      <c r="S287" s="26" t="str">
        <f>IF(SUMIF(VIII_TAPPA!A:A,B287,VIII_TAPPA!P:P)=0,"",SUMIF(VIII_TAPPA!A:A,B287,VIII_TAPPA!P:P))</f>
        <v/>
      </c>
      <c r="T287" s="26">
        <f t="shared" si="59"/>
        <v>0</v>
      </c>
      <c r="U287" s="26">
        <f t="shared" si="60"/>
        <v>0</v>
      </c>
      <c r="V287" s="26">
        <f t="shared" si="61"/>
        <v>0</v>
      </c>
      <c r="W287" s="28" t="s">
        <v>2655</v>
      </c>
    </row>
    <row r="288" spans="1:23" outlineLevel="1" x14ac:dyDescent="0.2">
      <c r="A288" s="25">
        <f t="shared" si="52"/>
        <v>51</v>
      </c>
      <c r="B288" s="67" t="str">
        <f t="shared" si="57"/>
        <v>ALAADIK_GIOVANNI_M05</v>
      </c>
      <c r="C288" s="22" t="s">
        <v>521</v>
      </c>
      <c r="D288" s="23" t="s">
        <v>29</v>
      </c>
      <c r="E288" s="23" t="str">
        <f>VLOOKUP(D288,CAT!$E$2:$F$26,2)</f>
        <v>M05</v>
      </c>
      <c r="F288" s="23" t="s">
        <v>123</v>
      </c>
      <c r="G288" s="39" t="s">
        <v>34</v>
      </c>
      <c r="H288" s="24">
        <v>26954</v>
      </c>
      <c r="I288" s="22" t="s">
        <v>821</v>
      </c>
      <c r="J288" s="23" t="s">
        <v>1194</v>
      </c>
      <c r="K288" s="22" t="str">
        <f t="shared" si="58"/>
        <v/>
      </c>
      <c r="L288" s="26" t="str">
        <f>IF(SUMIF(I_TAPPA!A:A,B288,I_TAPPA!P:P)=0,"",SUMIF(I_TAPPA!A:A,B288,I_TAPPA!P:P))</f>
        <v/>
      </c>
      <c r="M288" s="26" t="str">
        <f>IF(SUMIF(II_TAPPA!A:A,B288,II_TAPPA!P:P)=0,"",SUMIF(II_TAPPA!A:A,B288,II_TAPPA!P:P))</f>
        <v/>
      </c>
      <c r="N288" s="26" t="str">
        <f>IF(SUMIF(III_TAPPA!A:A,B288,III_TAPPA!P:P)=0,"",SUMIF(III_TAPPA!A:A,B288,III_TAPPA!P:P))</f>
        <v/>
      </c>
      <c r="O288" s="26" t="str">
        <f>IF(SUMIF(IV_TAPPA!A:A,B288,IV_TAPPA!T:T)=0,"",SUMIF(IV_TAPPA!A:A,B288,IV_TAPPA!T:T))</f>
        <v/>
      </c>
      <c r="P288" s="26" t="str">
        <f>IF(SUMIF(V_TAPPA!A:A,B288,V_TAPPA!P:P)=0,"",SUMIF(V_TAPPA!A:A,B288,V_TAPPA!P:P))</f>
        <v/>
      </c>
      <c r="Q288" s="26" t="str">
        <f>IF(SUMIF(VI_TAPPA!A:A,B288,VI_TAPPA!P:P)=0,"",SUMIF(VI_TAPPA!A:A,B288,VI_TAPPA!P:P))</f>
        <v/>
      </c>
      <c r="R288" s="26" t="str">
        <f>IF(SUMIF(VII_TAPPA!A:A,B288,VII_TAPPA!P:P)=0,"",SUMIF(VII_TAPPA!A:A,B288,VII_TAPPA!P:P))</f>
        <v/>
      </c>
      <c r="S288" s="26" t="str">
        <f>IF(SUMIF(VIII_TAPPA!A:A,B288,VIII_TAPPA!P:P)=0,"",SUMIF(VIII_TAPPA!A:A,B288,VIII_TAPPA!P:P))</f>
        <v/>
      </c>
      <c r="T288" s="26">
        <f t="shared" si="59"/>
        <v>0</v>
      </c>
      <c r="U288" s="26">
        <f t="shared" si="60"/>
        <v>0</v>
      </c>
      <c r="V288" s="26">
        <f t="shared" si="61"/>
        <v>0</v>
      </c>
      <c r="W288" s="28" t="s">
        <v>2655</v>
      </c>
    </row>
    <row r="289" spans="1:24" outlineLevel="1" x14ac:dyDescent="0.2">
      <c r="A289" s="25">
        <f t="shared" si="52"/>
        <v>52</v>
      </c>
      <c r="B289" s="67" t="str">
        <f t="shared" si="57"/>
        <v>AVELLA_SERGIO_M05</v>
      </c>
      <c r="C289" s="22" t="s">
        <v>528</v>
      </c>
      <c r="D289" s="23" t="s">
        <v>29</v>
      </c>
      <c r="E289" s="23" t="str">
        <f>VLOOKUP(D289,CAT!$E$2:$F$26,2)</f>
        <v>M05</v>
      </c>
      <c r="F289" s="23" t="s">
        <v>529</v>
      </c>
      <c r="G289" s="39" t="s">
        <v>88</v>
      </c>
      <c r="H289" s="24">
        <v>25927</v>
      </c>
      <c r="I289" s="22" t="s">
        <v>821</v>
      </c>
      <c r="J289" s="23" t="s">
        <v>1194</v>
      </c>
      <c r="K289" s="22" t="str">
        <f t="shared" si="58"/>
        <v/>
      </c>
      <c r="L289" s="26" t="str">
        <f>IF(SUMIF(I_TAPPA!A:A,B289,I_TAPPA!P:P)=0,"",SUMIF(I_TAPPA!A:A,B289,I_TAPPA!P:P))</f>
        <v/>
      </c>
      <c r="M289" s="26" t="str">
        <f>IF(SUMIF(II_TAPPA!A:A,B289,II_TAPPA!P:P)=0,"",SUMIF(II_TAPPA!A:A,B289,II_TAPPA!P:P))</f>
        <v/>
      </c>
      <c r="N289" s="26" t="str">
        <f>IF(SUMIF(III_TAPPA!A:A,B289,III_TAPPA!P:P)=0,"",SUMIF(III_TAPPA!A:A,B289,III_TAPPA!P:P))</f>
        <v/>
      </c>
      <c r="O289" s="26" t="str">
        <f>IF(SUMIF(IV_TAPPA!A:A,B289,IV_TAPPA!T:T)=0,"",SUMIF(IV_TAPPA!A:A,B289,IV_TAPPA!T:T))</f>
        <v/>
      </c>
      <c r="P289" s="26" t="str">
        <f>IF(SUMIF(V_TAPPA!A:A,B289,V_TAPPA!P:P)=0,"",SUMIF(V_TAPPA!A:A,B289,V_TAPPA!P:P))</f>
        <v/>
      </c>
      <c r="Q289" s="26" t="str">
        <f>IF(SUMIF(VI_TAPPA!A:A,B289,VI_TAPPA!P:P)=0,"",SUMIF(VI_TAPPA!A:A,B289,VI_TAPPA!P:P))</f>
        <v/>
      </c>
      <c r="R289" s="26" t="str">
        <f>IF(SUMIF(VII_TAPPA!A:A,B289,VII_TAPPA!P:P)=0,"",SUMIF(VII_TAPPA!A:A,B289,VII_TAPPA!P:P))</f>
        <v/>
      </c>
      <c r="S289" s="26" t="str">
        <f>IF(SUMIF(VIII_TAPPA!A:A,B289,VIII_TAPPA!P:P)=0,"",SUMIF(VIII_TAPPA!A:A,B289,VIII_TAPPA!P:P))</f>
        <v/>
      </c>
      <c r="T289" s="26">
        <f t="shared" si="59"/>
        <v>0</v>
      </c>
      <c r="U289" s="26">
        <f t="shared" si="60"/>
        <v>0</v>
      </c>
      <c r="V289" s="26">
        <f t="shared" si="61"/>
        <v>0</v>
      </c>
      <c r="W289" s="28" t="s">
        <v>2655</v>
      </c>
    </row>
    <row r="290" spans="1:24" outlineLevel="1" x14ac:dyDescent="0.2">
      <c r="A290" s="25">
        <f t="shared" si="52"/>
        <v>53</v>
      </c>
      <c r="B290" s="67" t="str">
        <f t="shared" si="57"/>
        <v>CAGNALE_EMILIO_M05</v>
      </c>
      <c r="C290" s="22" t="s">
        <v>770</v>
      </c>
      <c r="D290" s="23" t="s">
        <v>29</v>
      </c>
      <c r="E290" s="23" t="str">
        <f>VLOOKUP(D290,CAT!$E$2:$F$26,2)</f>
        <v>M05</v>
      </c>
      <c r="F290" s="23" t="s">
        <v>771</v>
      </c>
      <c r="G290" s="39" t="s">
        <v>60</v>
      </c>
      <c r="H290" s="24">
        <v>26184</v>
      </c>
      <c r="I290" s="22" t="s">
        <v>821</v>
      </c>
      <c r="J290" s="23" t="s">
        <v>1194</v>
      </c>
      <c r="K290" s="22" t="str">
        <f t="shared" si="58"/>
        <v/>
      </c>
      <c r="L290" s="26" t="str">
        <f>IF(SUMIF(I_TAPPA!A:A,B290,I_TAPPA!P:P)=0,"",SUMIF(I_TAPPA!A:A,B290,I_TAPPA!P:P))</f>
        <v/>
      </c>
      <c r="M290" s="26" t="str">
        <f>IF(SUMIF(II_TAPPA!A:A,B290,II_TAPPA!P:P)=0,"",SUMIF(II_TAPPA!A:A,B290,II_TAPPA!P:P))</f>
        <v/>
      </c>
      <c r="N290" s="26" t="str">
        <f>IF(SUMIF(III_TAPPA!A:A,B290,III_TAPPA!P:P)=0,"",SUMIF(III_TAPPA!A:A,B290,III_TAPPA!P:P))</f>
        <v/>
      </c>
      <c r="O290" s="26" t="str">
        <f>IF(SUMIF(IV_TAPPA!A:A,B290,IV_TAPPA!T:T)=0,"",SUMIF(IV_TAPPA!A:A,B290,IV_TAPPA!T:T))</f>
        <v/>
      </c>
      <c r="P290" s="26" t="str">
        <f>IF(SUMIF(V_TAPPA!A:A,B290,V_TAPPA!P:P)=0,"",SUMIF(V_TAPPA!A:A,B290,V_TAPPA!P:P))</f>
        <v/>
      </c>
      <c r="Q290" s="26" t="str">
        <f>IF(SUMIF(VI_TAPPA!A:A,B290,VI_TAPPA!P:P)=0,"",SUMIF(VI_TAPPA!A:A,B290,VI_TAPPA!P:P))</f>
        <v/>
      </c>
      <c r="R290" s="26" t="str">
        <f>IF(SUMIF(VII_TAPPA!A:A,B290,VII_TAPPA!P:P)=0,"",SUMIF(VII_TAPPA!A:A,B290,VII_TAPPA!P:P))</f>
        <v/>
      </c>
      <c r="S290" s="26" t="str">
        <f>IF(SUMIF(VIII_TAPPA!A:A,B290,VIII_TAPPA!P:P)=0,"",SUMIF(VIII_TAPPA!A:A,B290,VIII_TAPPA!P:P))</f>
        <v/>
      </c>
      <c r="T290" s="26">
        <f t="shared" si="59"/>
        <v>0</v>
      </c>
      <c r="U290" s="26">
        <f t="shared" si="60"/>
        <v>0</v>
      </c>
      <c r="V290" s="26">
        <f t="shared" si="61"/>
        <v>0</v>
      </c>
      <c r="W290" s="28" t="s">
        <v>2655</v>
      </c>
    </row>
    <row r="291" spans="1:24" outlineLevel="1" x14ac:dyDescent="0.2">
      <c r="A291" s="25">
        <f t="shared" si="52"/>
        <v>54</v>
      </c>
      <c r="B291" s="67" t="str">
        <f t="shared" si="57"/>
        <v>MANNI_BRUNO_M05</v>
      </c>
      <c r="C291" s="22" t="s">
        <v>622</v>
      </c>
      <c r="D291" s="23" t="s">
        <v>29</v>
      </c>
      <c r="E291" s="23" t="str">
        <f>VLOOKUP(D291,CAT!$E$2:$F$26,2)</f>
        <v>M05</v>
      </c>
      <c r="F291" s="23" t="s">
        <v>623</v>
      </c>
      <c r="G291" s="39" t="s">
        <v>353</v>
      </c>
      <c r="H291" s="24">
        <v>25847</v>
      </c>
      <c r="I291" s="22" t="s">
        <v>821</v>
      </c>
      <c r="J291" s="23" t="s">
        <v>1194</v>
      </c>
      <c r="K291" s="22" t="str">
        <f t="shared" si="58"/>
        <v/>
      </c>
      <c r="L291" s="26" t="str">
        <f>IF(SUMIF(I_TAPPA!A:A,B291,I_TAPPA!P:P)=0,"",SUMIF(I_TAPPA!A:A,B291,I_TAPPA!P:P))</f>
        <v/>
      </c>
      <c r="M291" s="26" t="str">
        <f>IF(SUMIF(II_TAPPA!A:A,B291,II_TAPPA!P:P)=0,"",SUMIF(II_TAPPA!A:A,B291,II_TAPPA!P:P))</f>
        <v/>
      </c>
      <c r="N291" s="26" t="str">
        <f>IF(SUMIF(III_TAPPA!A:A,B291,III_TAPPA!P:P)=0,"",SUMIF(III_TAPPA!A:A,B291,III_TAPPA!P:P))</f>
        <v/>
      </c>
      <c r="O291" s="26" t="str">
        <f>IF(SUMIF(IV_TAPPA!A:A,B291,IV_TAPPA!T:T)=0,"",SUMIF(IV_TAPPA!A:A,B291,IV_TAPPA!T:T))</f>
        <v/>
      </c>
      <c r="P291" s="26" t="str">
        <f>IF(SUMIF(V_TAPPA!A:A,B291,V_TAPPA!P:P)=0,"",SUMIF(V_TAPPA!A:A,B291,V_TAPPA!P:P))</f>
        <v/>
      </c>
      <c r="Q291" s="26" t="str">
        <f>IF(SUMIF(VI_TAPPA!A:A,B291,VI_TAPPA!P:P)=0,"",SUMIF(VI_TAPPA!A:A,B291,VI_TAPPA!P:P))</f>
        <v/>
      </c>
      <c r="R291" s="26" t="str">
        <f>IF(SUMIF(VII_TAPPA!A:A,B291,VII_TAPPA!P:P)=0,"",SUMIF(VII_TAPPA!A:A,B291,VII_TAPPA!P:P))</f>
        <v/>
      </c>
      <c r="S291" s="26" t="str">
        <f>IF(SUMIF(VIII_TAPPA!A:A,B291,VIII_TAPPA!P:P)=0,"",SUMIF(VIII_TAPPA!A:A,B291,VIII_TAPPA!P:P))</f>
        <v/>
      </c>
      <c r="T291" s="26">
        <f t="shared" si="59"/>
        <v>0</v>
      </c>
      <c r="U291" s="26">
        <f t="shared" si="60"/>
        <v>0</v>
      </c>
      <c r="V291" s="26">
        <f t="shared" si="61"/>
        <v>0</v>
      </c>
      <c r="W291" s="28" t="s">
        <v>2655</v>
      </c>
    </row>
    <row r="292" spans="1:24" outlineLevel="1" x14ac:dyDescent="0.2">
      <c r="A292" s="25">
        <f t="shared" si="52"/>
        <v>55</v>
      </c>
      <c r="B292" s="67" t="str">
        <f t="shared" si="57"/>
        <v>MASSARO_VITTORIO_M05</v>
      </c>
      <c r="C292" s="22" t="s">
        <v>631</v>
      </c>
      <c r="D292" s="23" t="s">
        <v>29</v>
      </c>
      <c r="E292" s="23" t="str">
        <f>VLOOKUP(D292,CAT!$E$2:$F$26,2)</f>
        <v>M05</v>
      </c>
      <c r="F292" s="23" t="s">
        <v>150</v>
      </c>
      <c r="G292" s="39" t="s">
        <v>23</v>
      </c>
      <c r="H292" s="24">
        <v>27202</v>
      </c>
      <c r="I292" s="22" t="s">
        <v>821</v>
      </c>
      <c r="J292" s="23" t="s">
        <v>1194</v>
      </c>
      <c r="K292" s="22" t="str">
        <f t="shared" si="58"/>
        <v/>
      </c>
      <c r="L292" s="26" t="str">
        <f>IF(SUMIF(I_TAPPA!A:A,B292,I_TAPPA!P:P)=0,"",SUMIF(I_TAPPA!A:A,B292,I_TAPPA!P:P))</f>
        <v/>
      </c>
      <c r="M292" s="26" t="str">
        <f>IF(SUMIF(II_TAPPA!A:A,B292,II_TAPPA!P:P)=0,"",SUMIF(II_TAPPA!A:A,B292,II_TAPPA!P:P))</f>
        <v/>
      </c>
      <c r="N292" s="26" t="str">
        <f>IF(SUMIF(III_TAPPA!A:A,B292,III_TAPPA!P:P)=0,"",SUMIF(III_TAPPA!A:A,B292,III_TAPPA!P:P))</f>
        <v/>
      </c>
      <c r="O292" s="26" t="str">
        <f>IF(SUMIF(IV_TAPPA!A:A,B292,IV_TAPPA!T:T)=0,"",SUMIF(IV_TAPPA!A:A,B292,IV_TAPPA!T:T))</f>
        <v/>
      </c>
      <c r="P292" s="26" t="str">
        <f>IF(SUMIF(V_TAPPA!A:A,B292,V_TAPPA!P:P)=0,"",SUMIF(V_TAPPA!A:A,B292,V_TAPPA!P:P))</f>
        <v/>
      </c>
      <c r="Q292" s="26" t="str">
        <f>IF(SUMIF(VI_TAPPA!A:A,B292,VI_TAPPA!P:P)=0,"",SUMIF(VI_TAPPA!A:A,B292,VI_TAPPA!P:P))</f>
        <v/>
      </c>
      <c r="R292" s="26" t="str">
        <f>IF(SUMIF(VII_TAPPA!A:A,B292,VII_TAPPA!P:P)=0,"",SUMIF(VII_TAPPA!A:A,B292,VII_TAPPA!P:P))</f>
        <v/>
      </c>
      <c r="S292" s="26" t="str">
        <f>IF(SUMIF(VIII_TAPPA!A:A,B292,VIII_TAPPA!P:P)=0,"",SUMIF(VIII_TAPPA!A:A,B292,VIII_TAPPA!P:P))</f>
        <v/>
      </c>
      <c r="T292" s="26">
        <f t="shared" si="59"/>
        <v>0</v>
      </c>
      <c r="U292" s="26">
        <f t="shared" si="60"/>
        <v>0</v>
      </c>
      <c r="V292" s="26">
        <f t="shared" si="61"/>
        <v>0</v>
      </c>
      <c r="W292" s="28" t="s">
        <v>2655</v>
      </c>
    </row>
    <row r="293" spans="1:24" outlineLevel="1" x14ac:dyDescent="0.2">
      <c r="A293" s="25">
        <f t="shared" si="52"/>
        <v>56</v>
      </c>
      <c r="B293" s="67" t="str">
        <f t="shared" si="57"/>
        <v>MONGILLO_SALVATORE_M05</v>
      </c>
      <c r="C293" s="22" t="s">
        <v>636</v>
      </c>
      <c r="D293" s="23" t="s">
        <v>29</v>
      </c>
      <c r="E293" s="23" t="str">
        <f>VLOOKUP(D293,CAT!$E$2:$F$26,2)</f>
        <v>M05</v>
      </c>
      <c r="F293" s="23" t="s">
        <v>348</v>
      </c>
      <c r="G293" s="39" t="s">
        <v>140</v>
      </c>
      <c r="H293" s="24">
        <v>27081</v>
      </c>
      <c r="I293" s="22" t="s">
        <v>821</v>
      </c>
      <c r="J293" s="23" t="s">
        <v>1194</v>
      </c>
      <c r="K293" s="22" t="str">
        <f t="shared" si="58"/>
        <v/>
      </c>
      <c r="L293" s="26" t="str">
        <f>IF(SUMIF(I_TAPPA!A:A,B293,I_TAPPA!P:P)=0,"",SUMIF(I_TAPPA!A:A,B293,I_TAPPA!P:P))</f>
        <v/>
      </c>
      <c r="M293" s="26" t="str">
        <f>IF(SUMIF(II_TAPPA!A:A,B293,II_TAPPA!P:P)=0,"",SUMIF(II_TAPPA!A:A,B293,II_TAPPA!P:P))</f>
        <v/>
      </c>
      <c r="N293" s="26" t="str">
        <f>IF(SUMIF(III_TAPPA!A:A,B293,III_TAPPA!P:P)=0,"",SUMIF(III_TAPPA!A:A,B293,III_TAPPA!P:P))</f>
        <v/>
      </c>
      <c r="O293" s="26" t="str">
        <f>IF(SUMIF(IV_TAPPA!A:A,B293,IV_TAPPA!T:T)=0,"",SUMIF(IV_TAPPA!A:A,B293,IV_TAPPA!T:T))</f>
        <v/>
      </c>
      <c r="P293" s="26" t="str">
        <f>IF(SUMIF(V_TAPPA!A:A,B293,V_TAPPA!P:P)=0,"",SUMIF(V_TAPPA!A:A,B293,V_TAPPA!P:P))</f>
        <v/>
      </c>
      <c r="Q293" s="26" t="str">
        <f>IF(SUMIF(VI_TAPPA!A:A,B293,VI_TAPPA!P:P)=0,"",SUMIF(VI_TAPPA!A:A,B293,VI_TAPPA!P:P))</f>
        <v/>
      </c>
      <c r="R293" s="26" t="str">
        <f>IF(SUMIF(VII_TAPPA!A:A,B293,VII_TAPPA!P:P)=0,"",SUMIF(VII_TAPPA!A:A,B293,VII_TAPPA!P:P))</f>
        <v/>
      </c>
      <c r="S293" s="26" t="str">
        <f>IF(SUMIF(VIII_TAPPA!A:A,B293,VIII_TAPPA!P:P)=0,"",SUMIF(VIII_TAPPA!A:A,B293,VIII_TAPPA!P:P))</f>
        <v/>
      </c>
      <c r="T293" s="26">
        <f t="shared" si="59"/>
        <v>0</v>
      </c>
      <c r="U293" s="26">
        <f t="shared" si="60"/>
        <v>0</v>
      </c>
      <c r="V293" s="26">
        <f t="shared" si="61"/>
        <v>0</v>
      </c>
      <c r="W293" s="28" t="s">
        <v>2655</v>
      </c>
    </row>
    <row r="294" spans="1:24" outlineLevel="1" x14ac:dyDescent="0.2">
      <c r="A294" s="25">
        <f t="shared" si="52"/>
        <v>57</v>
      </c>
      <c r="B294" s="67" t="str">
        <f t="shared" si="57"/>
        <v>PASCARELLA_ROBERTO_M05</v>
      </c>
      <c r="C294" s="22" t="s">
        <v>653</v>
      </c>
      <c r="D294" s="23" t="s">
        <v>29</v>
      </c>
      <c r="E294" s="23" t="str">
        <f>VLOOKUP(D294,CAT!$E$2:$F$26,2)</f>
        <v>M05</v>
      </c>
      <c r="F294" s="23" t="s">
        <v>654</v>
      </c>
      <c r="G294" s="39" t="s">
        <v>25</v>
      </c>
      <c r="H294" s="24">
        <v>27021</v>
      </c>
      <c r="I294" s="22" t="s">
        <v>821</v>
      </c>
      <c r="J294" s="23" t="s">
        <v>1194</v>
      </c>
      <c r="K294" s="22" t="str">
        <f t="shared" si="58"/>
        <v/>
      </c>
      <c r="L294" s="26" t="str">
        <f>IF(SUMIF(I_TAPPA!A:A,B294,I_TAPPA!P:P)=0,"",SUMIF(I_TAPPA!A:A,B294,I_TAPPA!P:P))</f>
        <v/>
      </c>
      <c r="M294" s="26" t="str">
        <f>IF(SUMIF(II_TAPPA!A:A,B294,II_TAPPA!P:P)=0,"",SUMIF(II_TAPPA!A:A,B294,II_TAPPA!P:P))</f>
        <v/>
      </c>
      <c r="N294" s="26" t="str">
        <f>IF(SUMIF(III_TAPPA!A:A,B294,III_TAPPA!P:P)=0,"",SUMIF(III_TAPPA!A:A,B294,III_TAPPA!P:P))</f>
        <v/>
      </c>
      <c r="O294" s="26" t="str">
        <f>IF(SUMIF(IV_TAPPA!A:A,B294,IV_TAPPA!T:T)=0,"",SUMIF(IV_TAPPA!A:A,B294,IV_TAPPA!T:T))</f>
        <v/>
      </c>
      <c r="P294" s="26" t="str">
        <f>IF(SUMIF(V_TAPPA!A:A,B294,V_TAPPA!P:P)=0,"",SUMIF(V_TAPPA!A:A,B294,V_TAPPA!P:P))</f>
        <v/>
      </c>
      <c r="Q294" s="26" t="str">
        <f>IF(SUMIF(VI_TAPPA!A:A,B294,VI_TAPPA!P:P)=0,"",SUMIF(VI_TAPPA!A:A,B294,VI_TAPPA!P:P))</f>
        <v/>
      </c>
      <c r="R294" s="26" t="str">
        <f>IF(SUMIF(VII_TAPPA!A:A,B294,VII_TAPPA!P:P)=0,"",SUMIF(VII_TAPPA!A:A,B294,VII_TAPPA!P:P))</f>
        <v/>
      </c>
      <c r="S294" s="26" t="str">
        <f>IF(SUMIF(VIII_TAPPA!A:A,B294,VIII_TAPPA!P:P)=0,"",SUMIF(VIII_TAPPA!A:A,B294,VIII_TAPPA!P:P))</f>
        <v/>
      </c>
      <c r="T294" s="26">
        <f t="shared" si="59"/>
        <v>0</v>
      </c>
      <c r="U294" s="26">
        <f t="shared" si="60"/>
        <v>0</v>
      </c>
      <c r="V294" s="26">
        <f t="shared" si="61"/>
        <v>0</v>
      </c>
      <c r="W294" s="28" t="s">
        <v>2655</v>
      </c>
    </row>
    <row r="295" spans="1:24" outlineLevel="1" x14ac:dyDescent="0.2">
      <c r="A295" s="25">
        <f t="shared" si="52"/>
        <v>58</v>
      </c>
      <c r="B295" s="67" t="str">
        <f t="shared" si="57"/>
        <v>PERFETTO_GIOVANNI_M05</v>
      </c>
      <c r="C295" s="22" t="s">
        <v>658</v>
      </c>
      <c r="D295" s="23" t="s">
        <v>29</v>
      </c>
      <c r="E295" s="23" t="str">
        <f>VLOOKUP(D295,CAT!$E$2:$F$26,2)</f>
        <v>M05</v>
      </c>
      <c r="F295" s="23" t="s">
        <v>659</v>
      </c>
      <c r="G295" s="39" t="s">
        <v>34</v>
      </c>
      <c r="H295" s="24">
        <v>25867</v>
      </c>
      <c r="I295" s="22" t="s">
        <v>821</v>
      </c>
      <c r="J295" s="23" t="s">
        <v>1194</v>
      </c>
      <c r="K295" s="22" t="str">
        <f t="shared" si="58"/>
        <v/>
      </c>
      <c r="L295" s="26" t="str">
        <f>IF(SUMIF(I_TAPPA!A:A,B295,I_TAPPA!P:P)=0,"",SUMIF(I_TAPPA!A:A,B295,I_TAPPA!P:P))</f>
        <v/>
      </c>
      <c r="M295" s="26" t="str">
        <f>IF(SUMIF(II_TAPPA!A:A,B295,II_TAPPA!P:P)=0,"",SUMIF(II_TAPPA!A:A,B295,II_TAPPA!P:P))</f>
        <v/>
      </c>
      <c r="N295" s="26" t="str">
        <f>IF(SUMIF(III_TAPPA!A:A,B295,III_TAPPA!P:P)=0,"",SUMIF(III_TAPPA!A:A,B295,III_TAPPA!P:P))</f>
        <v/>
      </c>
      <c r="O295" s="26" t="str">
        <f>IF(SUMIF(IV_TAPPA!A:A,B295,IV_TAPPA!T:T)=0,"",SUMIF(IV_TAPPA!A:A,B295,IV_TAPPA!T:T))</f>
        <v/>
      </c>
      <c r="P295" s="26" t="str">
        <f>IF(SUMIF(V_TAPPA!A:A,B295,V_TAPPA!P:P)=0,"",SUMIF(V_TAPPA!A:A,B295,V_TAPPA!P:P))</f>
        <v/>
      </c>
      <c r="Q295" s="26" t="str">
        <f>IF(SUMIF(VI_TAPPA!A:A,B295,VI_TAPPA!P:P)=0,"",SUMIF(VI_TAPPA!A:A,B295,VI_TAPPA!P:P))</f>
        <v/>
      </c>
      <c r="R295" s="26" t="str">
        <f>IF(SUMIF(VII_TAPPA!A:A,B295,VII_TAPPA!P:P)=0,"",SUMIF(VII_TAPPA!A:A,B295,VII_TAPPA!P:P))</f>
        <v/>
      </c>
      <c r="S295" s="26" t="str">
        <f>IF(SUMIF(VIII_TAPPA!A:A,B295,VIII_TAPPA!P:P)=0,"",SUMIF(VIII_TAPPA!A:A,B295,VIII_TAPPA!P:P))</f>
        <v/>
      </c>
      <c r="T295" s="26">
        <f t="shared" si="59"/>
        <v>0</v>
      </c>
      <c r="U295" s="26">
        <f t="shared" si="60"/>
        <v>0</v>
      </c>
      <c r="V295" s="26">
        <f t="shared" si="61"/>
        <v>0</v>
      </c>
    </row>
    <row r="296" spans="1:24" outlineLevel="1" x14ac:dyDescent="0.2">
      <c r="A296" s="25">
        <f t="shared" si="52"/>
        <v>59</v>
      </c>
      <c r="B296" s="67" t="str">
        <f t="shared" si="57"/>
        <v>SAGNELLA_ANTONIO_M05</v>
      </c>
      <c r="C296" s="22" t="s">
        <v>677</v>
      </c>
      <c r="D296" s="23" t="s">
        <v>29</v>
      </c>
      <c r="E296" s="23" t="str">
        <f>VLOOKUP(D296,CAT!$E$2:$F$26,2)</f>
        <v>M05</v>
      </c>
      <c r="F296" s="23" t="s">
        <v>162</v>
      </c>
      <c r="G296" s="39" t="s">
        <v>22</v>
      </c>
      <c r="H296" s="24">
        <v>26421</v>
      </c>
      <c r="I296" s="22" t="s">
        <v>821</v>
      </c>
      <c r="J296" s="23" t="s">
        <v>1194</v>
      </c>
      <c r="K296" s="22" t="str">
        <f t="shared" si="58"/>
        <v/>
      </c>
      <c r="L296" s="26" t="str">
        <f>IF(SUMIF(I_TAPPA!A:A,B296,I_TAPPA!P:P)=0,"",SUMIF(I_TAPPA!A:A,B296,I_TAPPA!P:P))</f>
        <v/>
      </c>
      <c r="M296" s="26" t="str">
        <f>IF(SUMIF(II_TAPPA!A:A,B296,II_TAPPA!P:P)=0,"",SUMIF(II_TAPPA!A:A,B296,II_TAPPA!P:P))</f>
        <v/>
      </c>
      <c r="N296" s="26" t="str">
        <f>IF(SUMIF(III_TAPPA!A:A,B296,III_TAPPA!P:P)=0,"",SUMIF(III_TAPPA!A:A,B296,III_TAPPA!P:P))</f>
        <v/>
      </c>
      <c r="O296" s="26" t="str">
        <f>IF(SUMIF(IV_TAPPA!A:A,B296,IV_TAPPA!T:T)=0,"",SUMIF(IV_TAPPA!A:A,B296,IV_TAPPA!T:T))</f>
        <v/>
      </c>
      <c r="P296" s="26" t="str">
        <f>IF(SUMIF(V_TAPPA!A:A,B296,V_TAPPA!P:P)=0,"",SUMIF(V_TAPPA!A:A,B296,V_TAPPA!P:P))</f>
        <v/>
      </c>
      <c r="Q296" s="26" t="str">
        <f>IF(SUMIF(VI_TAPPA!A:A,B296,VI_TAPPA!P:P)=0,"",SUMIF(VI_TAPPA!A:A,B296,VI_TAPPA!P:P))</f>
        <v/>
      </c>
      <c r="R296" s="26" t="str">
        <f>IF(SUMIF(VII_TAPPA!A:A,B296,VII_TAPPA!P:P)=0,"",SUMIF(VII_TAPPA!A:A,B296,VII_TAPPA!P:P))</f>
        <v/>
      </c>
      <c r="S296" s="26" t="str">
        <f>IF(SUMIF(VIII_TAPPA!A:A,B296,VIII_TAPPA!P:P)=0,"",SUMIF(VIII_TAPPA!A:A,B296,VIII_TAPPA!P:P))</f>
        <v/>
      </c>
      <c r="T296" s="26">
        <f t="shared" si="59"/>
        <v>0</v>
      </c>
      <c r="U296" s="26">
        <f t="shared" si="60"/>
        <v>0</v>
      </c>
      <c r="V296" s="26">
        <f t="shared" si="61"/>
        <v>0</v>
      </c>
      <c r="W296" s="28" t="s">
        <v>2655</v>
      </c>
    </row>
    <row r="297" spans="1:24" outlineLevel="1" x14ac:dyDescent="0.2">
      <c r="A297" s="25">
        <f t="shared" si="52"/>
        <v>60</v>
      </c>
      <c r="B297" s="67" t="str">
        <f t="shared" si="57"/>
        <v>SANTAMARIA_LORENZO_M05</v>
      </c>
      <c r="C297" s="22" t="s">
        <v>679</v>
      </c>
      <c r="D297" s="23" t="s">
        <v>29</v>
      </c>
      <c r="E297" s="23" t="str">
        <f>VLOOKUP(D297,CAT!$E$2:$F$26,2)</f>
        <v>M05</v>
      </c>
      <c r="F297" s="23" t="s">
        <v>116</v>
      </c>
      <c r="G297" s="39" t="s">
        <v>117</v>
      </c>
      <c r="H297" s="24">
        <v>25717</v>
      </c>
      <c r="I297" s="22" t="s">
        <v>821</v>
      </c>
      <c r="J297" s="23" t="s">
        <v>1194</v>
      </c>
      <c r="K297" s="22" t="str">
        <f t="shared" si="58"/>
        <v/>
      </c>
      <c r="L297" s="26" t="str">
        <f>IF(SUMIF(I_TAPPA!A:A,B297,I_TAPPA!P:P)=0,"",SUMIF(I_TAPPA!A:A,B297,I_TAPPA!P:P))</f>
        <v/>
      </c>
      <c r="M297" s="26" t="str">
        <f>IF(SUMIF(II_TAPPA!A:A,B297,II_TAPPA!P:P)=0,"",SUMIF(II_TAPPA!A:A,B297,II_TAPPA!P:P))</f>
        <v/>
      </c>
      <c r="N297" s="26" t="str">
        <f>IF(SUMIF(III_TAPPA!A:A,B297,III_TAPPA!P:P)=0,"",SUMIF(III_TAPPA!A:A,B297,III_TAPPA!P:P))</f>
        <v/>
      </c>
      <c r="O297" s="26" t="str">
        <f>IF(SUMIF(IV_TAPPA!A:A,B297,IV_TAPPA!T:T)=0,"",SUMIF(IV_TAPPA!A:A,B297,IV_TAPPA!T:T))</f>
        <v/>
      </c>
      <c r="P297" s="26" t="str">
        <f>IF(SUMIF(V_TAPPA!A:A,B297,V_TAPPA!P:P)=0,"",SUMIF(V_TAPPA!A:A,B297,V_TAPPA!P:P))</f>
        <v/>
      </c>
      <c r="Q297" s="26" t="str">
        <f>IF(SUMIF(VI_TAPPA!A:A,B297,VI_TAPPA!P:P)=0,"",SUMIF(VI_TAPPA!A:A,B297,VI_TAPPA!P:P))</f>
        <v/>
      </c>
      <c r="R297" s="26" t="str">
        <f>IF(SUMIF(VII_TAPPA!A:A,B297,VII_TAPPA!P:P)=0,"",SUMIF(VII_TAPPA!A:A,B297,VII_TAPPA!P:P))</f>
        <v/>
      </c>
      <c r="S297" s="26" t="str">
        <f>IF(SUMIF(VIII_TAPPA!A:A,B297,VIII_TAPPA!P:P)=0,"",SUMIF(VIII_TAPPA!A:A,B297,VIII_TAPPA!P:P))</f>
        <v/>
      </c>
      <c r="T297" s="26">
        <f t="shared" si="59"/>
        <v>0</v>
      </c>
      <c r="U297" s="26">
        <f t="shared" si="60"/>
        <v>0</v>
      </c>
      <c r="V297" s="26">
        <f t="shared" si="61"/>
        <v>0</v>
      </c>
      <c r="W297" s="28" t="s">
        <v>2655</v>
      </c>
    </row>
    <row r="298" spans="1:24" outlineLevel="1" x14ac:dyDescent="0.2">
      <c r="A298" s="25">
        <f t="shared" si="52"/>
        <v>61</v>
      </c>
      <c r="B298" s="67" t="str">
        <f t="shared" si="57"/>
        <v>TORNUSCIOLO_MARCELLO_M05</v>
      </c>
      <c r="C298" s="22" t="s">
        <v>816</v>
      </c>
      <c r="D298" s="23" t="s">
        <v>29</v>
      </c>
      <c r="E298" s="23" t="str">
        <f>VLOOKUP(D298,CAT!$E$2:$F$26,2)</f>
        <v>M05</v>
      </c>
      <c r="F298" s="23" t="s">
        <v>463</v>
      </c>
      <c r="G298" s="39" t="s">
        <v>187</v>
      </c>
      <c r="H298" s="24">
        <v>26052</v>
      </c>
      <c r="I298" s="22" t="s">
        <v>821</v>
      </c>
      <c r="J298" s="23" t="s">
        <v>1194</v>
      </c>
      <c r="K298" s="22" t="str">
        <f t="shared" si="58"/>
        <v/>
      </c>
      <c r="L298" s="26" t="str">
        <f>IF(SUMIF(I_TAPPA!A:A,B298,I_TAPPA!P:P)=0,"",SUMIF(I_TAPPA!A:A,B298,I_TAPPA!P:P))</f>
        <v/>
      </c>
      <c r="M298" s="26" t="str">
        <f>IF(SUMIF(II_TAPPA!A:A,B298,II_TAPPA!P:P)=0,"",SUMIF(II_TAPPA!A:A,B298,II_TAPPA!P:P))</f>
        <v/>
      </c>
      <c r="N298" s="26" t="str">
        <f>IF(SUMIF(III_TAPPA!A:A,B298,III_TAPPA!P:P)=0,"",SUMIF(III_TAPPA!A:A,B298,III_TAPPA!P:P))</f>
        <v/>
      </c>
      <c r="O298" s="26" t="str">
        <f>IF(SUMIF(IV_TAPPA!A:A,B298,IV_TAPPA!T:T)=0,"",SUMIF(IV_TAPPA!A:A,B298,IV_TAPPA!T:T))</f>
        <v/>
      </c>
      <c r="P298" s="26" t="str">
        <f>IF(SUMIF(V_TAPPA!A:A,B298,V_TAPPA!P:P)=0,"",SUMIF(V_TAPPA!A:A,B298,V_TAPPA!P:P))</f>
        <v/>
      </c>
      <c r="Q298" s="26" t="str">
        <f>IF(SUMIF(VI_TAPPA!A:A,B298,VI_TAPPA!P:P)=0,"",SUMIF(VI_TAPPA!A:A,B298,VI_TAPPA!P:P))</f>
        <v/>
      </c>
      <c r="R298" s="26" t="str">
        <f>IF(SUMIF(VII_TAPPA!A:A,B298,VII_TAPPA!P:P)=0,"",SUMIF(VII_TAPPA!A:A,B298,VII_TAPPA!P:P))</f>
        <v/>
      </c>
      <c r="S298" s="26" t="str">
        <f>IF(SUMIF(VIII_TAPPA!A:A,B298,VIII_TAPPA!P:P)=0,"",SUMIF(VIII_TAPPA!A:A,B298,VIII_TAPPA!P:P))</f>
        <v/>
      </c>
      <c r="T298" s="26">
        <f t="shared" si="59"/>
        <v>0</v>
      </c>
      <c r="U298" s="26">
        <f t="shared" si="60"/>
        <v>0</v>
      </c>
      <c r="V298" s="26">
        <f t="shared" si="61"/>
        <v>0</v>
      </c>
      <c r="W298" s="28" t="s">
        <v>2655</v>
      </c>
    </row>
    <row r="299" spans="1:24" outlineLevel="1" x14ac:dyDescent="0.2">
      <c r="A299" s="48"/>
      <c r="B299" s="68"/>
      <c r="C299" s="49"/>
      <c r="D299" s="50"/>
      <c r="E299" s="50"/>
      <c r="F299" s="50"/>
      <c r="G299" s="51"/>
      <c r="H299" s="52"/>
      <c r="I299" s="49"/>
      <c r="J299" s="50"/>
      <c r="K299" s="50"/>
      <c r="L299" s="53"/>
      <c r="M299" s="53"/>
      <c r="N299" s="53"/>
      <c r="O299" s="53"/>
      <c r="P299" s="53"/>
      <c r="Q299" s="53"/>
      <c r="R299" s="53"/>
      <c r="S299" s="53"/>
      <c r="T299" s="53"/>
      <c r="U299" s="148"/>
      <c r="V299" s="148"/>
      <c r="W299" s="28" t="s">
        <v>2655</v>
      </c>
    </row>
    <row r="300" spans="1:24" ht="24" outlineLevel="1" x14ac:dyDescent="0.2">
      <c r="A300" s="32" t="s">
        <v>279</v>
      </c>
      <c r="B300" s="33" t="s">
        <v>213</v>
      </c>
      <c r="C300" s="33" t="s">
        <v>380</v>
      </c>
      <c r="D300" s="34" t="s">
        <v>381</v>
      </c>
      <c r="E300" s="34"/>
      <c r="F300" s="34" t="s">
        <v>0</v>
      </c>
      <c r="G300" s="38" t="s">
        <v>1</v>
      </c>
      <c r="H300" s="33" t="s">
        <v>2</v>
      </c>
      <c r="I300" s="33" t="s">
        <v>738</v>
      </c>
      <c r="J300" s="34" t="s">
        <v>77</v>
      </c>
      <c r="K300" s="34" t="s">
        <v>3201</v>
      </c>
      <c r="L300" s="34" t="s">
        <v>466</v>
      </c>
      <c r="M300" s="34" t="s">
        <v>467</v>
      </c>
      <c r="N300" s="34" t="s">
        <v>468</v>
      </c>
      <c r="O300" s="34" t="s">
        <v>469</v>
      </c>
      <c r="P300" s="34" t="s">
        <v>470</v>
      </c>
      <c r="Q300" s="34" t="s">
        <v>471</v>
      </c>
      <c r="R300" s="34" t="s">
        <v>472</v>
      </c>
      <c r="S300" s="34" t="s">
        <v>473</v>
      </c>
      <c r="T300" s="34" t="s">
        <v>226</v>
      </c>
      <c r="U300" s="149" t="s">
        <v>3227</v>
      </c>
      <c r="V300" s="149" t="s">
        <v>3228</v>
      </c>
      <c r="W300" s="28" t="s">
        <v>2655</v>
      </c>
      <c r="X300" s="28" t="s">
        <v>3219</v>
      </c>
    </row>
    <row r="301" spans="1:24" outlineLevel="1" x14ac:dyDescent="0.2">
      <c r="A301" s="94">
        <v>1</v>
      </c>
      <c r="B301" s="95" t="str">
        <f t="shared" ref="B301:B312" si="62">CONCATENATE(F301,"_",G301,"_",E301)</f>
        <v>FERRI_LEUCIO_M06</v>
      </c>
      <c r="C301" s="96" t="s">
        <v>747</v>
      </c>
      <c r="D301" s="97" t="s">
        <v>15</v>
      </c>
      <c r="E301" s="97" t="str">
        <f>VLOOKUP(D301,CAT!$E$2:$F$26,2)</f>
        <v>M06</v>
      </c>
      <c r="F301" s="97" t="s">
        <v>578</v>
      </c>
      <c r="G301" s="98" t="s">
        <v>579</v>
      </c>
      <c r="H301" s="99">
        <v>24597</v>
      </c>
      <c r="I301" s="96" t="s">
        <v>740</v>
      </c>
      <c r="J301" s="97" t="s">
        <v>1169</v>
      </c>
      <c r="K301" s="96">
        <f t="shared" ref="K301:K312" si="63">IF(COUNT(L301:S301)=0,"",COUNT(L301:S301))</f>
        <v>7</v>
      </c>
      <c r="L301" s="100">
        <f>IF(SUMIF(I_TAPPA!A:A,B301,I_TAPPA!P:P)=0,"",SUMIF(I_TAPPA!A:A,B301,I_TAPPA!P:P))</f>
        <v>42</v>
      </c>
      <c r="M301" s="100">
        <f>IF(SUMIF(II_TAPPA!A:A,B301,II_TAPPA!P:P)=0,"",SUMIF(II_TAPPA!A:A,B301,II_TAPPA!P:P))</f>
        <v>39</v>
      </c>
      <c r="N301" s="100">
        <f>IF(SUMIF(III_TAPPA!A:A,B301,III_TAPPA!P:P)=0,"",SUMIF(III_TAPPA!A:A,B301,III_TAPPA!P:P))</f>
        <v>42</v>
      </c>
      <c r="O301" s="100">
        <f>IF(SUMIF(IV_TAPPA!A:A,B301,IV_TAPPA!T:T)=0,"",SUMIF(IV_TAPPA!A:A,B301,IV_TAPPA!T:T))</f>
        <v>45</v>
      </c>
      <c r="P301" s="100">
        <f>IF(SUMIF(V_TAPPA!A:A,B301,V_TAPPA!P:P)=0,"",SUMIF(V_TAPPA!A:A,B301,V_TAPPA!P:P))</f>
        <v>33</v>
      </c>
      <c r="Q301" s="100" t="str">
        <f>IF(SUMIF(VI_TAPPA!A:A,B301,VI_TAPPA!P:P)=0,"",SUMIF(VI_TAPPA!A:A,B301,VI_TAPPA!P:P))</f>
        <v/>
      </c>
      <c r="R301" s="100">
        <f>IF(SUMIF(VII_TAPPA!A:A,B301,VII_TAPPA!P:P)=0,"",SUMIF(VII_TAPPA!A:A,B301,VII_TAPPA!P:P))</f>
        <v>42</v>
      </c>
      <c r="S301" s="100">
        <f>IF(SUMIF(VIII_TAPPA!A:A,B301,VIII_TAPPA!P:P)=0,"",SUMIF(VIII_TAPPA!A:A,B301,VIII_TAPPA!P:P))</f>
        <v>39</v>
      </c>
      <c r="T301" s="100">
        <f t="shared" ref="T301:T312" si="64">SUM(L301:S301)</f>
        <v>282</v>
      </c>
      <c r="U301" s="100">
        <f t="shared" ref="U301:U312" si="65">IF(K301=8,MINA(L301:S301),0)</f>
        <v>0</v>
      </c>
      <c r="V301" s="100">
        <f t="shared" ref="V301:V312" si="66">T301-U301</f>
        <v>282</v>
      </c>
      <c r="W301" s="28" t="s">
        <v>2655</v>
      </c>
      <c r="X301" s="28" t="s">
        <v>3218</v>
      </c>
    </row>
    <row r="302" spans="1:24" outlineLevel="1" x14ac:dyDescent="0.2">
      <c r="A302" s="94">
        <f t="shared" si="52"/>
        <v>2</v>
      </c>
      <c r="B302" s="95" t="str">
        <f t="shared" si="62"/>
        <v>BOTTICELLA_MAURIZIO_M06</v>
      </c>
      <c r="C302" s="96" t="s">
        <v>919</v>
      </c>
      <c r="D302" s="97" t="s">
        <v>15</v>
      </c>
      <c r="E302" s="97" t="str">
        <f>VLOOKUP(D302,CAT!$E$2:$F$26,2)</f>
        <v>M06</v>
      </c>
      <c r="F302" s="97" t="s">
        <v>902</v>
      </c>
      <c r="G302" s="98" t="s">
        <v>112</v>
      </c>
      <c r="H302" s="99">
        <v>24077</v>
      </c>
      <c r="I302" s="96" t="s">
        <v>918</v>
      </c>
      <c r="J302" s="97" t="s">
        <v>328</v>
      </c>
      <c r="K302" s="96">
        <f t="shared" si="63"/>
        <v>8</v>
      </c>
      <c r="L302" s="100">
        <f>IF(SUMIF(I_TAPPA!A:A,B302,I_TAPPA!P:P)=0,"",SUMIF(I_TAPPA!A:A,B302,I_TAPPA!P:P))</f>
        <v>37</v>
      </c>
      <c r="M302" s="100">
        <f>IF(SUMIF(II_TAPPA!A:A,B302,II_TAPPA!P:P)=0,"",SUMIF(II_TAPPA!A:A,B302,II_TAPPA!P:P))</f>
        <v>35</v>
      </c>
      <c r="N302" s="100">
        <f>IF(SUMIF(III_TAPPA!A:A,B302,III_TAPPA!P:P)=0,"",SUMIF(III_TAPPA!A:A,B302,III_TAPPA!P:P))</f>
        <v>35</v>
      </c>
      <c r="O302" s="100">
        <f>IF(SUMIF(IV_TAPPA!A:A,B302,IV_TAPPA!T:T)=0,"",SUMIF(IV_TAPPA!A:A,B302,IV_TAPPA!T:T))</f>
        <v>32</v>
      </c>
      <c r="P302" s="100">
        <f>IF(SUMIF(V_TAPPA!A:A,B302,V_TAPPA!P:P)=0,"",SUMIF(V_TAPPA!A:A,B302,V_TAPPA!P:P))</f>
        <v>37</v>
      </c>
      <c r="Q302" s="100">
        <f>IF(SUMIF(VI_TAPPA!A:A,B302,VI_TAPPA!P:P)=0,"",SUMIF(VI_TAPPA!A:A,B302,VI_TAPPA!P:P))</f>
        <v>36</v>
      </c>
      <c r="R302" s="100">
        <f>IF(SUMIF(VII_TAPPA!A:A,B302,VII_TAPPA!P:P)=0,"",SUMIF(VII_TAPPA!A:A,B302,VII_TAPPA!P:P))</f>
        <v>37</v>
      </c>
      <c r="S302" s="100">
        <f>IF(SUMIF(VIII_TAPPA!A:A,B302,VIII_TAPPA!P:P)=0,"",SUMIF(VIII_TAPPA!A:A,B302,VIII_TAPPA!P:P))</f>
        <v>37</v>
      </c>
      <c r="T302" s="100">
        <f t="shared" si="64"/>
        <v>286</v>
      </c>
      <c r="U302" s="100">
        <f t="shared" si="65"/>
        <v>32</v>
      </c>
      <c r="V302" s="100">
        <f t="shared" si="66"/>
        <v>254</v>
      </c>
      <c r="W302" s="28" t="s">
        <v>2655</v>
      </c>
      <c r="X302" s="28" t="s">
        <v>3218</v>
      </c>
    </row>
    <row r="303" spans="1:24" outlineLevel="1" x14ac:dyDescent="0.2">
      <c r="A303" s="94">
        <f t="shared" si="52"/>
        <v>3</v>
      </c>
      <c r="B303" s="95" t="str">
        <f t="shared" si="62"/>
        <v>SORIANO_ANTONIO_M06</v>
      </c>
      <c r="C303" s="96" t="s">
        <v>404</v>
      </c>
      <c r="D303" s="97" t="s">
        <v>15</v>
      </c>
      <c r="E303" s="97" t="str">
        <f>VLOOKUP(D303,CAT!$E$2:$F$26,2)</f>
        <v>M06</v>
      </c>
      <c r="F303" s="97" t="s">
        <v>62</v>
      </c>
      <c r="G303" s="98" t="s">
        <v>22</v>
      </c>
      <c r="H303" s="99">
        <v>25541</v>
      </c>
      <c r="I303" s="96" t="s">
        <v>740</v>
      </c>
      <c r="J303" s="97" t="s">
        <v>1169</v>
      </c>
      <c r="K303" s="96">
        <f t="shared" si="63"/>
        <v>8</v>
      </c>
      <c r="L303" s="100">
        <f>IF(SUMIF(I_TAPPA!A:A,B303,I_TAPPA!P:P)=0,"",SUMIF(I_TAPPA!A:A,B303,I_TAPPA!P:P))</f>
        <v>36</v>
      </c>
      <c r="M303" s="100">
        <f>IF(SUMIF(II_TAPPA!A:A,B303,II_TAPPA!P:P)=0,"",SUMIF(II_TAPPA!A:A,B303,II_TAPPA!P:P))</f>
        <v>36</v>
      </c>
      <c r="N303" s="100">
        <f>IF(SUMIF(III_TAPPA!A:A,B303,III_TAPPA!P:P)=0,"",SUMIF(III_TAPPA!A:A,B303,III_TAPPA!P:P))</f>
        <v>36</v>
      </c>
      <c r="O303" s="100">
        <f>IF(SUMIF(IV_TAPPA!A:A,B303,IV_TAPPA!T:T)=0,"",SUMIF(IV_TAPPA!A:A,B303,IV_TAPPA!T:T))</f>
        <v>35</v>
      </c>
      <c r="P303" s="100">
        <f>IF(SUMIF(V_TAPPA!A:A,B303,V_TAPPA!P:P)=0,"",SUMIF(V_TAPPA!A:A,B303,V_TAPPA!P:P))</f>
        <v>36</v>
      </c>
      <c r="Q303" s="100">
        <f>IF(SUMIF(VI_TAPPA!A:A,B303,VI_TAPPA!P:P)=0,"",SUMIF(VI_TAPPA!A:A,B303,VI_TAPPA!P:P))</f>
        <v>35</v>
      </c>
      <c r="R303" s="100">
        <f>IF(SUMIF(VII_TAPPA!A:A,B303,VII_TAPPA!P:P)=0,"",SUMIF(VII_TAPPA!A:A,B303,VII_TAPPA!P:P))</f>
        <v>36</v>
      </c>
      <c r="S303" s="100">
        <f>IF(SUMIF(VIII_TAPPA!A:A,B303,VIII_TAPPA!P:P)=0,"",SUMIF(VIII_TAPPA!A:A,B303,VIII_TAPPA!P:P))</f>
        <v>36</v>
      </c>
      <c r="T303" s="100">
        <f t="shared" si="64"/>
        <v>286</v>
      </c>
      <c r="U303" s="100">
        <f t="shared" si="65"/>
        <v>35</v>
      </c>
      <c r="V303" s="100">
        <f t="shared" si="66"/>
        <v>251</v>
      </c>
      <c r="W303" s="28" t="s">
        <v>2655</v>
      </c>
      <c r="X303" s="28" t="s">
        <v>3218</v>
      </c>
    </row>
    <row r="304" spans="1:24" outlineLevel="1" x14ac:dyDescent="0.2">
      <c r="A304" s="94">
        <f t="shared" si="52"/>
        <v>4</v>
      </c>
      <c r="B304" s="95" t="str">
        <f t="shared" si="62"/>
        <v>GIORGIONE_GERARDO_M06</v>
      </c>
      <c r="C304" s="96" t="s">
        <v>594</v>
      </c>
      <c r="D304" s="97" t="s">
        <v>15</v>
      </c>
      <c r="E304" s="97" t="str">
        <f>VLOOKUP(D304,CAT!$E$2:$F$26,2)</f>
        <v>M06</v>
      </c>
      <c r="F304" s="97" t="s">
        <v>139</v>
      </c>
      <c r="G304" s="98" t="s">
        <v>61</v>
      </c>
      <c r="H304" s="99">
        <v>25171</v>
      </c>
      <c r="I304" s="96" t="s">
        <v>821</v>
      </c>
      <c r="J304" s="97" t="s">
        <v>1194</v>
      </c>
      <c r="K304" s="96">
        <f t="shared" si="63"/>
        <v>8</v>
      </c>
      <c r="L304" s="100">
        <f>IF(SUMIF(I_TAPPA!A:A,B304,I_TAPPA!P:P)=0,"",SUMIF(I_TAPPA!A:A,B304,I_TAPPA!P:P))</f>
        <v>32</v>
      </c>
      <c r="M304" s="100">
        <f>IF(SUMIF(II_TAPPA!A:A,B304,II_TAPPA!P:P)=0,"",SUMIF(II_TAPPA!A:A,B304,II_TAPPA!P:P))</f>
        <v>34</v>
      </c>
      <c r="N304" s="100">
        <f>IF(SUMIF(III_TAPPA!A:A,B304,III_TAPPA!P:P)=0,"",SUMIF(III_TAPPA!A:A,B304,III_TAPPA!P:P))</f>
        <v>34</v>
      </c>
      <c r="O304" s="100">
        <f>IF(SUMIF(IV_TAPPA!A:A,B304,IV_TAPPA!T:T)=0,"",SUMIF(IV_TAPPA!A:A,B304,IV_TAPPA!T:T))</f>
        <v>36</v>
      </c>
      <c r="P304" s="100">
        <f>IF(SUMIF(V_TAPPA!A:A,B304,V_TAPPA!P:P)=0,"",SUMIF(V_TAPPA!A:A,B304,V_TAPPA!P:P))</f>
        <v>35</v>
      </c>
      <c r="Q304" s="100">
        <f>IF(SUMIF(VI_TAPPA!A:A,B304,VI_TAPPA!P:P)=0,"",SUMIF(VI_TAPPA!A:A,B304,VI_TAPPA!P:P))</f>
        <v>34</v>
      </c>
      <c r="R304" s="100">
        <f>IF(SUMIF(VII_TAPPA!A:A,B304,VII_TAPPA!P:P)=0,"",SUMIF(VII_TAPPA!A:A,B304,VII_TAPPA!P:P))</f>
        <v>32</v>
      </c>
      <c r="S304" s="100">
        <f>IF(SUMIF(VIII_TAPPA!A:A,B304,VIII_TAPPA!P:P)=0,"",SUMIF(VIII_TAPPA!A:A,B304,VIII_TAPPA!P:P))</f>
        <v>31</v>
      </c>
      <c r="T304" s="100">
        <f t="shared" si="64"/>
        <v>268</v>
      </c>
      <c r="U304" s="100">
        <f t="shared" si="65"/>
        <v>31</v>
      </c>
      <c r="V304" s="100">
        <f t="shared" si="66"/>
        <v>237</v>
      </c>
      <c r="W304" s="28" t="s">
        <v>2655</v>
      </c>
      <c r="X304" s="28" t="s">
        <v>3218</v>
      </c>
    </row>
    <row r="305" spans="1:24" outlineLevel="1" x14ac:dyDescent="0.2">
      <c r="A305" s="94">
        <f t="shared" si="52"/>
        <v>5</v>
      </c>
      <c r="B305" s="95" t="str">
        <f t="shared" si="62"/>
        <v>PIETROVITO_SERGIO_M06</v>
      </c>
      <c r="C305" s="96" t="s">
        <v>1162</v>
      </c>
      <c r="D305" s="97" t="s">
        <v>15</v>
      </c>
      <c r="E305" s="97" t="str">
        <f>VLOOKUP(D305,CAT!$E$2:$F$26,2)</f>
        <v>M06</v>
      </c>
      <c r="F305" s="97" t="s">
        <v>1147</v>
      </c>
      <c r="G305" s="98" t="s">
        <v>88</v>
      </c>
      <c r="H305" s="99">
        <v>25222</v>
      </c>
      <c r="I305" s="96" t="s">
        <v>1167</v>
      </c>
      <c r="J305" s="97" t="s">
        <v>92</v>
      </c>
      <c r="K305" s="96">
        <f t="shared" si="63"/>
        <v>6</v>
      </c>
      <c r="L305" s="100">
        <f>IF(SUMIF(I_TAPPA!A:A,B305,I_TAPPA!P:P)=0,"",SUMIF(I_TAPPA!A:A,B305,I_TAPPA!P:P))</f>
        <v>39</v>
      </c>
      <c r="M305" s="100" t="str">
        <f>IF(SUMIF(II_TAPPA!A:A,B305,II_TAPPA!P:P)=0,"",SUMIF(II_TAPPA!A:A,B305,II_TAPPA!P:P))</f>
        <v/>
      </c>
      <c r="N305" s="100">
        <f>IF(SUMIF(III_TAPPA!A:A,B305,III_TAPPA!P:P)=0,"",SUMIF(III_TAPPA!A:A,B305,III_TAPPA!P:P))</f>
        <v>37</v>
      </c>
      <c r="O305" s="100">
        <f>IF(SUMIF(IV_TAPPA!A:A,B305,IV_TAPPA!T:T)=0,"",SUMIF(IV_TAPPA!A:A,B305,IV_TAPPA!T:T))</f>
        <v>37</v>
      </c>
      <c r="P305" s="100">
        <f>IF(SUMIF(V_TAPPA!A:A,B305,V_TAPPA!P:P)=0,"",SUMIF(V_TAPPA!A:A,B305,V_TAPPA!P:P))</f>
        <v>34</v>
      </c>
      <c r="Q305" s="100" t="str">
        <f>IF(SUMIF(VI_TAPPA!A:A,B305,VI_TAPPA!P:P)=0,"",SUMIF(VI_TAPPA!A:A,B305,VI_TAPPA!P:P))</f>
        <v/>
      </c>
      <c r="R305" s="100">
        <f>IF(SUMIF(VII_TAPPA!A:A,B305,VII_TAPPA!P:P)=0,"",SUMIF(VII_TAPPA!A:A,B305,VII_TAPPA!P:P))</f>
        <v>35</v>
      </c>
      <c r="S305" s="100">
        <f>IF(SUMIF(VIII_TAPPA!A:A,B305,VIII_TAPPA!P:P)=0,"",SUMIF(VIII_TAPPA!A:A,B305,VIII_TAPPA!P:P))</f>
        <v>32</v>
      </c>
      <c r="T305" s="100">
        <f t="shared" si="64"/>
        <v>214</v>
      </c>
      <c r="U305" s="100">
        <f t="shared" si="65"/>
        <v>0</v>
      </c>
      <c r="V305" s="100">
        <f t="shared" si="66"/>
        <v>214</v>
      </c>
      <c r="W305" s="28" t="s">
        <v>2655</v>
      </c>
      <c r="X305" s="28" t="s">
        <v>3218</v>
      </c>
    </row>
    <row r="306" spans="1:24" outlineLevel="1" x14ac:dyDescent="0.2">
      <c r="A306" s="102"/>
      <c r="B306" s="103" t="str">
        <f t="shared" si="62"/>
        <v>MOLINARO_NICOLA_M06</v>
      </c>
      <c r="C306" s="104" t="s">
        <v>387</v>
      </c>
      <c r="D306" s="105" t="s">
        <v>15</v>
      </c>
      <c r="E306" s="105" t="str">
        <f>VLOOKUP(D306,CAT!$E$2:$F$26,2)</f>
        <v>M06</v>
      </c>
      <c r="F306" s="105" t="s">
        <v>45</v>
      </c>
      <c r="G306" s="106" t="s">
        <v>46</v>
      </c>
      <c r="H306" s="107">
        <v>24407</v>
      </c>
      <c r="I306" s="104" t="s">
        <v>740</v>
      </c>
      <c r="J306" s="105" t="s">
        <v>1169</v>
      </c>
      <c r="K306" s="104">
        <f t="shared" si="63"/>
        <v>4</v>
      </c>
      <c r="L306" s="108" t="str">
        <f>IF(SUMIF(I_TAPPA!A:A,B306,I_TAPPA!P:P)=0,"",SUMIF(I_TAPPA!A:A,B306,I_TAPPA!P:P))</f>
        <v/>
      </c>
      <c r="M306" s="108">
        <f>IF(SUMIF(II_TAPPA!A:A,B306,II_TAPPA!P:P)=0,"",SUMIF(II_TAPPA!A:A,B306,II_TAPPA!P:P))</f>
        <v>45</v>
      </c>
      <c r="N306" s="108" t="str">
        <f>IF(SUMIF(III_TAPPA!A:A,B306,III_TAPPA!P:P)=0,"",SUMIF(III_TAPPA!A:A,B306,III_TAPPA!P:P))</f>
        <v/>
      </c>
      <c r="O306" s="108" t="str">
        <f>IF(SUMIF(IV_TAPPA!A:A,B306,IV_TAPPA!T:T)=0,"",SUMIF(IV_TAPPA!A:A,B306,IV_TAPPA!T:T))</f>
        <v/>
      </c>
      <c r="P306" s="108">
        <f>IF(SUMIF(V_TAPPA!A:A,B306,V_TAPPA!P:P)=0,"",SUMIF(V_TAPPA!A:A,B306,V_TAPPA!P:P))</f>
        <v>45</v>
      </c>
      <c r="Q306" s="108">
        <f>IF(SUMIF(VI_TAPPA!A:A,B306,VI_TAPPA!P:P)=0,"",SUMIF(VI_TAPPA!A:A,B306,VI_TAPPA!P:P))</f>
        <v>45</v>
      </c>
      <c r="R306" s="108" t="str">
        <f>IF(SUMIF(VII_TAPPA!A:A,B306,VII_TAPPA!P:P)=0,"",SUMIF(VII_TAPPA!A:A,B306,VII_TAPPA!P:P))</f>
        <v/>
      </c>
      <c r="S306" s="108">
        <f>IF(SUMIF(VIII_TAPPA!A:A,B306,VIII_TAPPA!P:P)=0,"",SUMIF(VIII_TAPPA!A:A,B306,VIII_TAPPA!P:P))</f>
        <v>45</v>
      </c>
      <c r="T306" s="108">
        <f t="shared" si="64"/>
        <v>180</v>
      </c>
      <c r="U306" s="108">
        <f t="shared" si="65"/>
        <v>0</v>
      </c>
      <c r="V306" s="108">
        <f t="shared" si="66"/>
        <v>180</v>
      </c>
      <c r="W306" s="28" t="s">
        <v>2655</v>
      </c>
    </row>
    <row r="307" spans="1:24" outlineLevel="1" x14ac:dyDescent="0.2">
      <c r="A307" s="94">
        <v>6</v>
      </c>
      <c r="B307" s="95" t="str">
        <f t="shared" si="62"/>
        <v>BOFFA_LUIGI_M06</v>
      </c>
      <c r="C307" s="96" t="s">
        <v>741</v>
      </c>
      <c r="D307" s="97" t="s">
        <v>15</v>
      </c>
      <c r="E307" s="97" t="str">
        <f>VLOOKUP(D307,CAT!$E$2:$F$26,2)</f>
        <v>M06</v>
      </c>
      <c r="F307" s="97" t="s">
        <v>460</v>
      </c>
      <c r="G307" s="98" t="s">
        <v>35</v>
      </c>
      <c r="H307" s="99">
        <v>23765</v>
      </c>
      <c r="I307" s="96" t="s">
        <v>740</v>
      </c>
      <c r="J307" s="97" t="s">
        <v>1169</v>
      </c>
      <c r="K307" s="96">
        <f t="shared" si="63"/>
        <v>6</v>
      </c>
      <c r="L307" s="100" t="str">
        <f>IF(SUMIF(I_TAPPA!A:A,B307,I_TAPPA!P:P)=0,"",SUMIF(I_TAPPA!A:A,B307,I_TAPPA!P:P))</f>
        <v/>
      </c>
      <c r="M307" s="100">
        <f>IF(SUMIF(II_TAPPA!A:A,B307,II_TAPPA!P:P)=0,"",SUMIF(II_TAPPA!A:A,B307,II_TAPPA!P:P))</f>
        <v>30</v>
      </c>
      <c r="N307" s="100" t="str">
        <f>IF(SUMIF(III_TAPPA!A:A,B307,III_TAPPA!P:P)=0,"",SUMIF(III_TAPPA!A:A,B307,III_TAPPA!P:P))</f>
        <v/>
      </c>
      <c r="O307" s="100">
        <f>IF(SUMIF(IV_TAPPA!A:A,B307,IV_TAPPA!T:T)=0,"",SUMIF(IV_TAPPA!A:A,B307,IV_TAPPA!T:T))</f>
        <v>28</v>
      </c>
      <c r="P307" s="100">
        <f>IF(SUMIF(V_TAPPA!A:A,B307,V_TAPPA!P:P)=0,"",SUMIF(V_TAPPA!A:A,B307,V_TAPPA!P:P))</f>
        <v>30</v>
      </c>
      <c r="Q307" s="100">
        <f>IF(SUMIF(VI_TAPPA!A:A,B307,VI_TAPPA!P:P)=0,"",SUMIF(VI_TAPPA!A:A,B307,VI_TAPPA!P:P))</f>
        <v>31</v>
      </c>
      <c r="R307" s="100">
        <f>IF(SUMIF(VII_TAPPA!A:A,B307,VII_TAPPA!P:P)=0,"",SUMIF(VII_TAPPA!A:A,B307,VII_TAPPA!P:P))</f>
        <v>29</v>
      </c>
      <c r="S307" s="100">
        <f>IF(SUMIF(VIII_TAPPA!A:A,B307,VIII_TAPPA!P:P)=0,"",SUMIF(VIII_TAPPA!A:A,B307,VIII_TAPPA!P:P))</f>
        <v>28</v>
      </c>
      <c r="T307" s="100">
        <f t="shared" si="64"/>
        <v>176</v>
      </c>
      <c r="U307" s="100">
        <f t="shared" si="65"/>
        <v>0</v>
      </c>
      <c r="V307" s="100">
        <f t="shared" si="66"/>
        <v>176</v>
      </c>
      <c r="W307" s="28" t="s">
        <v>2655</v>
      </c>
      <c r="X307" s="28" t="s">
        <v>3218</v>
      </c>
    </row>
    <row r="308" spans="1:24" outlineLevel="1" x14ac:dyDescent="0.2">
      <c r="A308" s="25">
        <f t="shared" ref="A308:A376" si="67">A307+1</f>
        <v>7</v>
      </c>
      <c r="B308" s="67" t="str">
        <f t="shared" si="62"/>
        <v>RICCIARDI_EMILIO_M06</v>
      </c>
      <c r="C308" s="22" t="s">
        <v>397</v>
      </c>
      <c r="D308" s="23" t="s">
        <v>15</v>
      </c>
      <c r="E308" s="23" t="str">
        <f>VLOOKUP(D308,CAT!$E$2:$F$26,2)</f>
        <v>M06</v>
      </c>
      <c r="F308" s="23" t="s">
        <v>59</v>
      </c>
      <c r="G308" s="39" t="s">
        <v>60</v>
      </c>
      <c r="H308" s="24">
        <v>24554</v>
      </c>
      <c r="I308" s="22" t="s">
        <v>740</v>
      </c>
      <c r="J308" s="23" t="s">
        <v>1169</v>
      </c>
      <c r="K308" s="22">
        <f t="shared" si="63"/>
        <v>6</v>
      </c>
      <c r="L308" s="26">
        <f>IF(SUMIF(I_TAPPA!A:A,B308,I_TAPPA!P:P)=0,"",SUMIF(I_TAPPA!A:A,B308,I_TAPPA!P:P))</f>
        <v>33</v>
      </c>
      <c r="M308" s="26">
        <f>IF(SUMIF(II_TAPPA!A:A,B308,II_TAPPA!P:P)=0,"",SUMIF(II_TAPPA!A:A,B308,II_TAPPA!P:P))</f>
        <v>26</v>
      </c>
      <c r="N308" s="26" t="str">
        <f>IF(SUMIF(III_TAPPA!A:A,B308,III_TAPPA!P:P)=0,"",SUMIF(III_TAPPA!A:A,B308,III_TAPPA!P:P))</f>
        <v/>
      </c>
      <c r="O308" s="26">
        <f>IF(SUMIF(IV_TAPPA!A:A,B308,IV_TAPPA!T:T)=0,"",SUMIF(IV_TAPPA!A:A,B308,IV_TAPPA!T:T))</f>
        <v>24</v>
      </c>
      <c r="P308" s="26">
        <f>IF(SUMIF(V_TAPPA!A:A,B308,V_TAPPA!P:P)=0,"",SUMIF(V_TAPPA!A:A,B308,V_TAPPA!P:P))</f>
        <v>29</v>
      </c>
      <c r="Q308" s="26" t="str">
        <f>IF(SUMIF(VI_TAPPA!A:A,B308,VI_TAPPA!P:P)=0,"",SUMIF(VI_TAPPA!A:A,B308,VI_TAPPA!P:P))</f>
        <v/>
      </c>
      <c r="R308" s="26">
        <f>IF(SUMIF(VII_TAPPA!A:A,B308,VII_TAPPA!P:P)=0,"",SUMIF(VII_TAPPA!A:A,B308,VII_TAPPA!P:P))</f>
        <v>27</v>
      </c>
      <c r="S308" s="26">
        <f>IF(SUMIF(VIII_TAPPA!A:A,B308,VIII_TAPPA!P:P)=0,"",SUMIF(VIII_TAPPA!A:A,B308,VIII_TAPPA!P:P))</f>
        <v>25</v>
      </c>
      <c r="T308" s="26">
        <f t="shared" si="64"/>
        <v>164</v>
      </c>
      <c r="U308" s="26">
        <f t="shared" si="65"/>
        <v>0</v>
      </c>
      <c r="V308" s="26">
        <f t="shared" si="66"/>
        <v>164</v>
      </c>
      <c r="W308" s="28" t="s">
        <v>2655</v>
      </c>
    </row>
    <row r="309" spans="1:24" outlineLevel="1" x14ac:dyDescent="0.2">
      <c r="A309" s="25">
        <f t="shared" si="67"/>
        <v>8</v>
      </c>
      <c r="B309" s="67" t="str">
        <f t="shared" si="62"/>
        <v>NYGAARD_SOREN_M06</v>
      </c>
      <c r="C309" s="22" t="s">
        <v>388</v>
      </c>
      <c r="D309" s="23" t="s">
        <v>15</v>
      </c>
      <c r="E309" s="23" t="str">
        <f>VLOOKUP(D309,CAT!$E$2:$F$26,2)</f>
        <v>M06</v>
      </c>
      <c r="F309" s="23" t="s">
        <v>47</v>
      </c>
      <c r="G309" s="39" t="s">
        <v>48</v>
      </c>
      <c r="H309" s="24">
        <v>24924</v>
      </c>
      <c r="I309" s="22" t="s">
        <v>740</v>
      </c>
      <c r="J309" s="23" t="s">
        <v>1169</v>
      </c>
      <c r="K309" s="22">
        <f t="shared" si="63"/>
        <v>5</v>
      </c>
      <c r="L309" s="26" t="str">
        <f>IF(SUMIF(I_TAPPA!A:A,B309,I_TAPPA!P:P)=0,"",SUMIF(I_TAPPA!A:A,B309,I_TAPPA!P:P))</f>
        <v/>
      </c>
      <c r="M309" s="26">
        <f>IF(SUMIF(II_TAPPA!A:A,B309,II_TAPPA!P:P)=0,"",SUMIF(II_TAPPA!A:A,B309,II_TAPPA!P:P))</f>
        <v>33</v>
      </c>
      <c r="N309" s="26">
        <f>IF(SUMIF(III_TAPPA!A:A,B309,III_TAPPA!P:P)=0,"",SUMIF(III_TAPPA!A:A,B309,III_TAPPA!P:P))</f>
        <v>31</v>
      </c>
      <c r="O309" s="26" t="str">
        <f>IF(SUMIF(IV_TAPPA!A:A,B309,IV_TAPPA!T:T)=0,"",SUMIF(IV_TAPPA!A:A,B309,IV_TAPPA!T:T))</f>
        <v/>
      </c>
      <c r="P309" s="26">
        <f>IF(SUMIF(V_TAPPA!A:A,B309,V_TAPPA!P:P)=0,"",SUMIF(V_TAPPA!A:A,B309,V_TAPPA!P:P))</f>
        <v>32</v>
      </c>
      <c r="Q309" s="26">
        <f>IF(SUMIF(VI_TAPPA!A:A,B309,VI_TAPPA!P:P)=0,"",SUMIF(VI_TAPPA!A:A,B309,VI_TAPPA!P:P))</f>
        <v>33</v>
      </c>
      <c r="R309" s="26">
        <f>IF(SUMIF(VII_TAPPA!A:A,B309,VII_TAPPA!P:P)=0,"",SUMIF(VII_TAPPA!A:A,B309,VII_TAPPA!P:P))</f>
        <v>34</v>
      </c>
      <c r="S309" s="26" t="str">
        <f>IF(SUMIF(VIII_TAPPA!A:A,B309,VIII_TAPPA!P:P)=0,"",SUMIF(VIII_TAPPA!A:A,B309,VIII_TAPPA!P:P))</f>
        <v/>
      </c>
      <c r="T309" s="26">
        <f t="shared" si="64"/>
        <v>163</v>
      </c>
      <c r="U309" s="26">
        <f t="shared" si="65"/>
        <v>0</v>
      </c>
      <c r="V309" s="26">
        <f t="shared" si="66"/>
        <v>163</v>
      </c>
      <c r="W309" s="28" t="s">
        <v>2655</v>
      </c>
    </row>
    <row r="310" spans="1:24" outlineLevel="1" x14ac:dyDescent="0.2">
      <c r="A310" s="25">
        <f t="shared" si="67"/>
        <v>9</v>
      </c>
      <c r="B310" s="67" t="str">
        <f t="shared" si="62"/>
        <v>GRIMALDI_ALESSANDRO_M06</v>
      </c>
      <c r="C310" s="22" t="s">
        <v>599</v>
      </c>
      <c r="D310" s="23" t="s">
        <v>15</v>
      </c>
      <c r="E310" s="23" t="str">
        <f>VLOOKUP(D310,CAT!$E$2:$F$26,2)</f>
        <v>M06</v>
      </c>
      <c r="F310" s="23" t="s">
        <v>142</v>
      </c>
      <c r="G310" s="39" t="s">
        <v>95</v>
      </c>
      <c r="H310" s="24">
        <v>25474</v>
      </c>
      <c r="I310" s="22" t="s">
        <v>821</v>
      </c>
      <c r="J310" s="23" t="s">
        <v>1194</v>
      </c>
      <c r="K310" s="22">
        <f t="shared" si="63"/>
        <v>4</v>
      </c>
      <c r="L310" s="26" t="str">
        <f>IF(SUMIF(I_TAPPA!A:A,B310,I_TAPPA!P:P)=0,"",SUMIF(I_TAPPA!A:A,B310,I_TAPPA!P:P))</f>
        <v/>
      </c>
      <c r="M310" s="26">
        <f>IF(SUMIF(II_TAPPA!A:A,B310,II_TAPPA!P:P)=0,"",SUMIF(II_TAPPA!A:A,B310,II_TAPPA!P:P))</f>
        <v>37</v>
      </c>
      <c r="N310" s="26" t="str">
        <f>IF(SUMIF(III_TAPPA!A:A,B310,III_TAPPA!P:P)=0,"",SUMIF(III_TAPPA!A:A,B310,III_TAPPA!P:P))</f>
        <v/>
      </c>
      <c r="O310" s="26">
        <f>IF(SUMIF(IV_TAPPA!A:A,B310,IV_TAPPA!T:T)=0,"",SUMIF(IV_TAPPA!A:A,B310,IV_TAPPA!T:T))</f>
        <v>42</v>
      </c>
      <c r="P310" s="26" t="str">
        <f>IF(SUMIF(V_TAPPA!A:A,B310,V_TAPPA!P:P)=0,"",SUMIF(V_TAPPA!A:A,B310,V_TAPPA!P:P))</f>
        <v/>
      </c>
      <c r="Q310" s="26" t="str">
        <f>IF(SUMIF(VI_TAPPA!A:A,B310,VI_TAPPA!P:P)=0,"",SUMIF(VI_TAPPA!A:A,B310,VI_TAPPA!P:P))</f>
        <v/>
      </c>
      <c r="R310" s="26">
        <f>IF(SUMIF(VII_TAPPA!A:A,B310,VII_TAPPA!P:P)=0,"",SUMIF(VII_TAPPA!A:A,B310,VII_TAPPA!P:P))</f>
        <v>30</v>
      </c>
      <c r="S310" s="26">
        <f>IF(SUMIF(VIII_TAPPA!A:A,B310,VIII_TAPPA!P:P)=0,"",SUMIF(VIII_TAPPA!A:A,B310,VIII_TAPPA!P:P))</f>
        <v>35</v>
      </c>
      <c r="T310" s="26">
        <f t="shared" si="64"/>
        <v>144</v>
      </c>
      <c r="U310" s="26">
        <f t="shared" si="65"/>
        <v>0</v>
      </c>
      <c r="V310" s="26">
        <f t="shared" si="66"/>
        <v>144</v>
      </c>
      <c r="W310" s="28" t="s">
        <v>2655</v>
      </c>
    </row>
    <row r="311" spans="1:24" outlineLevel="1" x14ac:dyDescent="0.2">
      <c r="A311" s="25">
        <f t="shared" si="67"/>
        <v>10</v>
      </c>
      <c r="B311" s="67" t="str">
        <f t="shared" si="62"/>
        <v>DI_LUNARDO_GIANNI_M06</v>
      </c>
      <c r="C311" s="22" t="s">
        <v>565</v>
      </c>
      <c r="D311" s="23" t="s">
        <v>15</v>
      </c>
      <c r="E311" s="23" t="str">
        <f>VLOOKUP(D311,CAT!$E$2:$F$26,2)</f>
        <v>M06</v>
      </c>
      <c r="F311" s="23" t="s">
        <v>1108</v>
      </c>
      <c r="G311" s="39" t="s">
        <v>211</v>
      </c>
      <c r="H311" s="24">
        <v>25319</v>
      </c>
      <c r="I311" s="22" t="s">
        <v>821</v>
      </c>
      <c r="J311" s="23" t="s">
        <v>1194</v>
      </c>
      <c r="K311" s="22">
        <f t="shared" si="63"/>
        <v>4</v>
      </c>
      <c r="L311" s="26" t="str">
        <f>IF(SUMIF(I_TAPPA!A:A,B311,I_TAPPA!P:P)=0,"",SUMIF(I_TAPPA!A:A,B311,I_TAPPA!P:P))</f>
        <v/>
      </c>
      <c r="M311" s="26" t="str">
        <f>IF(SUMIF(II_TAPPA!A:A,B311,II_TAPPA!P:P)=0,"",SUMIF(II_TAPPA!A:A,B311,II_TAPPA!P:P))</f>
        <v/>
      </c>
      <c r="N311" s="26" t="str">
        <f>IF(SUMIF(III_TAPPA!A:A,B311,III_TAPPA!P:P)=0,"",SUMIF(III_TAPPA!A:A,B311,III_TAPPA!P:P))</f>
        <v/>
      </c>
      <c r="O311" s="26">
        <f>IF(SUMIF(IV_TAPPA!A:A,B311,IV_TAPPA!T:T)=0,"",SUMIF(IV_TAPPA!A:A,B311,IV_TAPPA!T:T))</f>
        <v>30</v>
      </c>
      <c r="P311" s="26">
        <f>IF(SUMIF(V_TAPPA!A:A,B311,V_TAPPA!P:P)=0,"",SUMIF(V_TAPPA!A:A,B311,V_TAPPA!P:P))</f>
        <v>31</v>
      </c>
      <c r="Q311" s="26">
        <f>IF(SUMIF(VI_TAPPA!A:A,B311,VI_TAPPA!P:P)=0,"",SUMIF(VI_TAPPA!A:A,B311,VI_TAPPA!P:P))</f>
        <v>32</v>
      </c>
      <c r="R311" s="26">
        <f>IF(SUMIF(VII_TAPPA!A:A,B311,VII_TAPPA!P:P)=0,"",SUMIF(VII_TAPPA!A:A,B311,VII_TAPPA!P:P))</f>
        <v>33</v>
      </c>
      <c r="S311" s="26" t="str">
        <f>IF(SUMIF(VIII_TAPPA!A:A,B311,VIII_TAPPA!P:P)=0,"",SUMIF(VIII_TAPPA!A:A,B311,VIII_TAPPA!P:P))</f>
        <v/>
      </c>
      <c r="T311" s="26">
        <f t="shared" si="64"/>
        <v>126</v>
      </c>
      <c r="U311" s="26">
        <f t="shared" si="65"/>
        <v>0</v>
      </c>
      <c r="V311" s="26">
        <f t="shared" si="66"/>
        <v>126</v>
      </c>
      <c r="W311" s="28" t="s">
        <v>2655</v>
      </c>
    </row>
    <row r="312" spans="1:24" outlineLevel="1" x14ac:dyDescent="0.2">
      <c r="A312" s="25">
        <f t="shared" si="67"/>
        <v>11</v>
      </c>
      <c r="B312" s="67" t="str">
        <f t="shared" si="62"/>
        <v>VALENTINO_ANGELO_M06</v>
      </c>
      <c r="C312" s="22" t="s">
        <v>1166</v>
      </c>
      <c r="D312" s="23" t="s">
        <v>15</v>
      </c>
      <c r="E312" s="23" t="str">
        <f>VLOOKUP(D312,CAT!$E$2:$F$26,2)</f>
        <v>M06</v>
      </c>
      <c r="F312" s="23" t="s">
        <v>339</v>
      </c>
      <c r="G312" s="39" t="s">
        <v>91</v>
      </c>
      <c r="H312" s="24">
        <v>24968</v>
      </c>
      <c r="I312" s="22" t="s">
        <v>1167</v>
      </c>
      <c r="J312" s="23" t="s">
        <v>92</v>
      </c>
      <c r="K312" s="22">
        <f t="shared" si="63"/>
        <v>3</v>
      </c>
      <c r="L312" s="26" t="str">
        <f>IF(SUMIF(I_TAPPA!A:A,B312,I_TAPPA!P:P)=0,"",SUMIF(I_TAPPA!A:A,B312,I_TAPPA!P:P))</f>
        <v/>
      </c>
      <c r="M312" s="26" t="str">
        <f>IF(SUMIF(II_TAPPA!A:A,B312,II_TAPPA!P:P)=0,"",SUMIF(II_TAPPA!A:A,B312,II_TAPPA!P:P))</f>
        <v/>
      </c>
      <c r="N312" s="26" t="str">
        <f>IF(SUMIF(III_TAPPA!A:A,B312,III_TAPPA!P:P)=0,"",SUMIF(III_TAPPA!A:A,B312,III_TAPPA!P:P))</f>
        <v/>
      </c>
      <c r="O312" s="26" t="str">
        <f>IF(SUMIF(IV_TAPPA!A:A,B312,IV_TAPPA!T:T)=0,"",SUMIF(IV_TAPPA!A:A,B312,IV_TAPPA!T:T))</f>
        <v/>
      </c>
      <c r="P312" s="26">
        <f>IF(SUMIF(V_TAPPA!A:A,B312,V_TAPPA!P:P)=0,"",SUMIF(V_TAPPA!A:A,B312,V_TAPPA!P:P))</f>
        <v>42</v>
      </c>
      <c r="Q312" s="26">
        <f>IF(SUMIF(VI_TAPPA!A:A,B312,VI_TAPPA!P:P)=0,"",SUMIF(VI_TAPPA!A:A,B312,VI_TAPPA!P:P))</f>
        <v>39</v>
      </c>
      <c r="R312" s="26">
        <f>IF(SUMIF(VII_TAPPA!A:A,B312,VII_TAPPA!P:P)=0,"",SUMIF(VII_TAPPA!A:A,B312,VII_TAPPA!P:P))</f>
        <v>45</v>
      </c>
      <c r="S312" s="26" t="str">
        <f>IF(SUMIF(VIII_TAPPA!A:A,B312,VIII_TAPPA!P:P)=0,"",SUMIF(VIII_TAPPA!A:A,B312,VIII_TAPPA!P:P))</f>
        <v/>
      </c>
      <c r="T312" s="26">
        <f t="shared" si="64"/>
        <v>126</v>
      </c>
      <c r="U312" s="26">
        <f t="shared" si="65"/>
        <v>0</v>
      </c>
      <c r="V312" s="26">
        <f t="shared" si="66"/>
        <v>126</v>
      </c>
      <c r="W312" s="28" t="s">
        <v>2655</v>
      </c>
    </row>
    <row r="313" spans="1:24" outlineLevel="1" x14ac:dyDescent="0.2">
      <c r="A313" s="25">
        <f t="shared" si="67"/>
        <v>12</v>
      </c>
      <c r="B313" s="67" t="str">
        <f t="shared" ref="B313:B327" si="68">CONCATENATE(F313,"_",G313,"_",E313)</f>
        <v>FERRUCCI_OTTAVIO_M06</v>
      </c>
      <c r="C313" s="22" t="s">
        <v>791</v>
      </c>
      <c r="D313" s="23" t="s">
        <v>15</v>
      </c>
      <c r="E313" s="23" t="str">
        <f>VLOOKUP(D313,CAT!$E$2:$F$26,2)</f>
        <v>M06</v>
      </c>
      <c r="F313" s="23" t="s">
        <v>790</v>
      </c>
      <c r="G313" s="39" t="s">
        <v>792</v>
      </c>
      <c r="H313" s="24">
        <v>25511</v>
      </c>
      <c r="I313" s="22" t="s">
        <v>821</v>
      </c>
      <c r="J313" s="23" t="s">
        <v>1194</v>
      </c>
      <c r="K313" s="22">
        <f t="shared" ref="K313:K359" si="69">IF(COUNT(L313:S313)=0,"",COUNT(L313:S313))</f>
        <v>3</v>
      </c>
      <c r="L313" s="26" t="str">
        <f>IF(SUMIF(I_TAPPA!A:A,B313,I_TAPPA!P:P)=0,"",SUMIF(I_TAPPA!A:A,B313,I_TAPPA!P:P))</f>
        <v/>
      </c>
      <c r="M313" s="26" t="str">
        <f>IF(SUMIF(II_TAPPA!A:A,B313,II_TAPPA!P:P)=0,"",SUMIF(II_TAPPA!A:A,B313,II_TAPPA!P:P))</f>
        <v/>
      </c>
      <c r="N313" s="26" t="str">
        <f>IF(SUMIF(III_TAPPA!A:A,B313,III_TAPPA!P:P)=0,"",SUMIF(III_TAPPA!A:A,B313,III_TAPPA!P:P))</f>
        <v/>
      </c>
      <c r="O313" s="26">
        <f>IF(SUMIF(IV_TAPPA!A:A,B313,IV_TAPPA!T:T)=0,"",SUMIF(IV_TAPPA!A:A,B313,IV_TAPPA!T:T))</f>
        <v>34</v>
      </c>
      <c r="P313" s="26" t="str">
        <f>IF(SUMIF(V_TAPPA!A:A,B313,V_TAPPA!P:P)=0,"",SUMIF(V_TAPPA!A:A,B313,V_TAPPA!P:P))</f>
        <v/>
      </c>
      <c r="Q313" s="26">
        <f>IF(SUMIF(VI_TAPPA!A:A,B313,VI_TAPPA!P:P)=0,"",SUMIF(VI_TAPPA!A:A,B313,VI_TAPPA!P:P))</f>
        <v>37</v>
      </c>
      <c r="R313" s="26">
        <f>IF(SUMIF(VII_TAPPA!A:A,B313,VII_TAPPA!P:P)=0,"",SUMIF(VII_TAPPA!A:A,B313,VII_TAPPA!P:P))</f>
        <v>39</v>
      </c>
      <c r="S313" s="26" t="str">
        <f>IF(SUMIF(VIII_TAPPA!A:A,B313,VIII_TAPPA!P:P)=0,"",SUMIF(VIII_TAPPA!A:A,B313,VIII_TAPPA!P:P))</f>
        <v/>
      </c>
      <c r="T313" s="26">
        <f t="shared" ref="T313:T332" si="70">SUM(L313:S313)</f>
        <v>110</v>
      </c>
      <c r="U313" s="26">
        <f t="shared" ref="U313:U322" si="71">IF(K313=8,MINA(L313:S313),0)</f>
        <v>0</v>
      </c>
      <c r="V313" s="26">
        <f t="shared" ref="V313:V322" si="72">T313-U313</f>
        <v>110</v>
      </c>
      <c r="W313" s="28" t="s">
        <v>2655</v>
      </c>
    </row>
    <row r="314" spans="1:24" outlineLevel="1" x14ac:dyDescent="0.2">
      <c r="A314" s="25">
        <f t="shared" si="67"/>
        <v>13</v>
      </c>
      <c r="B314" s="67" t="str">
        <f t="shared" si="68"/>
        <v>IAMONACO_GIUSEPPE_M06</v>
      </c>
      <c r="C314" s="22" t="s">
        <v>833</v>
      </c>
      <c r="D314" s="23" t="s">
        <v>15</v>
      </c>
      <c r="E314" s="23" t="str">
        <f>VLOOKUP(D314,CAT!$E$2:$F$26,2)</f>
        <v>M06</v>
      </c>
      <c r="F314" s="23" t="s">
        <v>284</v>
      </c>
      <c r="G314" s="39" t="s">
        <v>21</v>
      </c>
      <c r="H314" s="24">
        <v>24548</v>
      </c>
      <c r="I314" s="22" t="s">
        <v>901</v>
      </c>
      <c r="J314" s="23" t="s">
        <v>953</v>
      </c>
      <c r="K314" s="22">
        <f t="shared" si="69"/>
        <v>2</v>
      </c>
      <c r="L314" s="26">
        <f>IF(SUMIF(I_TAPPA!A:A,B314,I_TAPPA!P:P)=0,"",SUMIF(I_TAPPA!A:A,B314,I_TAPPA!P:P))</f>
        <v>45</v>
      </c>
      <c r="M314" s="26" t="str">
        <f>IF(SUMIF(II_TAPPA!A:A,B314,II_TAPPA!P:P)=0,"",SUMIF(II_TAPPA!A:A,B314,II_TAPPA!P:P))</f>
        <v/>
      </c>
      <c r="N314" s="26" t="str">
        <f>IF(SUMIF(III_TAPPA!A:A,B314,III_TAPPA!P:P)=0,"",SUMIF(III_TAPPA!A:A,B314,III_TAPPA!P:P))</f>
        <v/>
      </c>
      <c r="O314" s="26" t="str">
        <f>IF(SUMIF(IV_TAPPA!A:A,B314,IV_TAPPA!T:T)=0,"",SUMIF(IV_TAPPA!A:A,B314,IV_TAPPA!T:T))</f>
        <v/>
      </c>
      <c r="P314" s="26" t="str">
        <f>IF(SUMIF(V_TAPPA!A:A,B314,V_TAPPA!P:P)=0,"",SUMIF(V_TAPPA!A:A,B314,V_TAPPA!P:P))</f>
        <v/>
      </c>
      <c r="Q314" s="26">
        <f>IF(SUMIF(VI_TAPPA!A:A,B314,VI_TAPPA!P:P)=0,"",SUMIF(VI_TAPPA!A:A,B314,VI_TAPPA!P:P))</f>
        <v>42</v>
      </c>
      <c r="R314" s="26" t="str">
        <f>IF(SUMIF(VII_TAPPA!A:A,B314,VII_TAPPA!P:P)=0,"",SUMIF(VII_TAPPA!A:A,B314,VII_TAPPA!P:P))</f>
        <v/>
      </c>
      <c r="S314" s="26" t="str">
        <f>IF(SUMIF(VIII_TAPPA!A:A,B314,VIII_TAPPA!P:P)=0,"",SUMIF(VIII_TAPPA!A:A,B314,VIII_TAPPA!P:P))</f>
        <v/>
      </c>
      <c r="T314" s="26">
        <f t="shared" si="70"/>
        <v>87</v>
      </c>
      <c r="U314" s="26">
        <f t="shared" si="71"/>
        <v>0</v>
      </c>
      <c r="V314" s="26">
        <f t="shared" si="72"/>
        <v>87</v>
      </c>
      <c r="W314" s="28" t="s">
        <v>2655</v>
      </c>
    </row>
    <row r="315" spans="1:24" outlineLevel="1" x14ac:dyDescent="0.2">
      <c r="A315" s="25">
        <f t="shared" si="67"/>
        <v>14</v>
      </c>
      <c r="B315" s="67" t="str">
        <f t="shared" si="68"/>
        <v>GIGLIO_GIOVANNI_M06</v>
      </c>
      <c r="C315" s="22" t="s">
        <v>499</v>
      </c>
      <c r="D315" s="23" t="s">
        <v>15</v>
      </c>
      <c r="E315" s="23" t="str">
        <f>VLOOKUP(D315,CAT!$E$2:$F$26,2)</f>
        <v>M06</v>
      </c>
      <c r="F315" s="23" t="s">
        <v>286</v>
      </c>
      <c r="G315" s="39" t="s">
        <v>34</v>
      </c>
      <c r="H315" s="24">
        <v>24877</v>
      </c>
      <c r="I315" s="22" t="s">
        <v>901</v>
      </c>
      <c r="J315" s="23" t="s">
        <v>953</v>
      </c>
      <c r="K315" s="22">
        <f t="shared" si="69"/>
        <v>2</v>
      </c>
      <c r="L315" s="26" t="str">
        <f>IF(SUMIF(I_TAPPA!A:A,B315,I_TAPPA!P:P)=0,"",SUMIF(I_TAPPA!A:A,B315,I_TAPPA!P:P))</f>
        <v/>
      </c>
      <c r="M315" s="26" t="str">
        <f>IF(SUMIF(II_TAPPA!A:A,B315,II_TAPPA!P:P)=0,"",SUMIF(II_TAPPA!A:A,B315,II_TAPPA!P:P))</f>
        <v/>
      </c>
      <c r="N315" s="26">
        <f>IF(SUMIF(III_TAPPA!A:A,B315,III_TAPPA!P:P)=0,"",SUMIF(III_TAPPA!A:A,B315,III_TAPPA!P:P))</f>
        <v>45</v>
      </c>
      <c r="O315" s="26" t="str">
        <f>IF(SUMIF(IV_TAPPA!A:A,B315,IV_TAPPA!T:T)=0,"",SUMIF(IV_TAPPA!A:A,B315,IV_TAPPA!T:T))</f>
        <v/>
      </c>
      <c r="P315" s="26" t="str">
        <f>IF(SUMIF(V_TAPPA!A:A,B315,V_TAPPA!P:P)=0,"",SUMIF(V_TAPPA!A:A,B315,V_TAPPA!P:P))</f>
        <v/>
      </c>
      <c r="Q315" s="26" t="str">
        <f>IF(SUMIF(VI_TAPPA!A:A,B315,VI_TAPPA!P:P)=0,"",SUMIF(VI_TAPPA!A:A,B315,VI_TAPPA!P:P))</f>
        <v/>
      </c>
      <c r="R315" s="26" t="str">
        <f>IF(SUMIF(VII_TAPPA!A:A,B315,VII_TAPPA!P:P)=0,"",SUMIF(VII_TAPPA!A:A,B315,VII_TAPPA!P:P))</f>
        <v/>
      </c>
      <c r="S315" s="26">
        <f>IF(SUMIF(VIII_TAPPA!A:A,B315,VIII_TAPPA!P:P)=0,"",SUMIF(VIII_TAPPA!A:A,B315,VIII_TAPPA!P:P))</f>
        <v>42</v>
      </c>
      <c r="T315" s="26">
        <f t="shared" si="70"/>
        <v>87</v>
      </c>
      <c r="U315" s="26">
        <f t="shared" si="71"/>
        <v>0</v>
      </c>
      <c r="V315" s="26">
        <f t="shared" si="72"/>
        <v>87</v>
      </c>
      <c r="W315" s="28" t="s">
        <v>2655</v>
      </c>
    </row>
    <row r="316" spans="1:24" outlineLevel="1" x14ac:dyDescent="0.2">
      <c r="A316" s="25">
        <f t="shared" si="67"/>
        <v>15</v>
      </c>
      <c r="B316" s="67" t="str">
        <f t="shared" si="68"/>
        <v>DANESE_GIUSEPPE_M06</v>
      </c>
      <c r="C316" s="22" t="s">
        <v>829</v>
      </c>
      <c r="D316" s="23" t="s">
        <v>15</v>
      </c>
      <c r="E316" s="23" t="str">
        <f>VLOOKUP(D316,CAT!$E$2:$F$26,2)</f>
        <v>M06</v>
      </c>
      <c r="F316" s="23" t="s">
        <v>336</v>
      </c>
      <c r="G316" s="39" t="s">
        <v>21</v>
      </c>
      <c r="H316" s="24">
        <v>25490</v>
      </c>
      <c r="I316" s="22" t="s">
        <v>901</v>
      </c>
      <c r="J316" s="23" t="s">
        <v>953</v>
      </c>
      <c r="K316" s="22">
        <f t="shared" si="69"/>
        <v>2</v>
      </c>
      <c r="L316" s="26" t="str">
        <f>IF(SUMIF(I_TAPPA!A:A,B316,I_TAPPA!P:P)=0,"",SUMIF(I_TAPPA!A:A,B316,I_TAPPA!P:P))</f>
        <v/>
      </c>
      <c r="M316" s="26">
        <f>IF(SUMIF(II_TAPPA!A:A,B316,II_TAPPA!P:P)=0,"",SUMIF(II_TAPPA!A:A,B316,II_TAPPA!P:P))</f>
        <v>42</v>
      </c>
      <c r="N316" s="26">
        <f>IF(SUMIF(III_TAPPA!A:A,B316,III_TAPPA!P:P)=0,"",SUMIF(III_TAPPA!A:A,B316,III_TAPPA!P:P))</f>
        <v>39</v>
      </c>
      <c r="O316" s="26" t="str">
        <f>IF(SUMIF(IV_TAPPA!A:A,B316,IV_TAPPA!T:T)=0,"",SUMIF(IV_TAPPA!A:A,B316,IV_TAPPA!T:T))</f>
        <v/>
      </c>
      <c r="P316" s="26" t="str">
        <f>IF(SUMIF(V_TAPPA!A:A,B316,V_TAPPA!P:P)=0,"",SUMIF(V_TAPPA!A:A,B316,V_TAPPA!P:P))</f>
        <v/>
      </c>
      <c r="Q316" s="26" t="str">
        <f>IF(SUMIF(VI_TAPPA!A:A,B316,VI_TAPPA!P:P)=0,"",SUMIF(VI_TAPPA!A:A,B316,VI_TAPPA!P:P))</f>
        <v/>
      </c>
      <c r="R316" s="26" t="str">
        <f>IF(SUMIF(VII_TAPPA!A:A,B316,VII_TAPPA!P:P)=0,"",SUMIF(VII_TAPPA!A:A,B316,VII_TAPPA!P:P))</f>
        <v/>
      </c>
      <c r="S316" s="26" t="str">
        <f>IF(SUMIF(VIII_TAPPA!A:A,B316,VIII_TAPPA!P:P)=0,"",SUMIF(VIII_TAPPA!A:A,B316,VIII_TAPPA!P:P))</f>
        <v/>
      </c>
      <c r="T316" s="26">
        <f t="shared" si="70"/>
        <v>81</v>
      </c>
      <c r="U316" s="26">
        <f t="shared" si="71"/>
        <v>0</v>
      </c>
      <c r="V316" s="26">
        <f t="shared" si="72"/>
        <v>81</v>
      </c>
      <c r="W316" s="28" t="s">
        <v>2655</v>
      </c>
    </row>
    <row r="317" spans="1:24" outlineLevel="1" x14ac:dyDescent="0.2">
      <c r="A317" s="25">
        <f t="shared" si="67"/>
        <v>16</v>
      </c>
      <c r="B317" s="67" t="str">
        <f t="shared" si="68"/>
        <v>DE_ANGELIS_VITTORIO_M06</v>
      </c>
      <c r="C317" s="22" t="s">
        <v>436</v>
      </c>
      <c r="D317" s="23" t="s">
        <v>15</v>
      </c>
      <c r="E317" s="23" t="str">
        <f>VLOOKUP(D317,CAT!$E$2:$F$26,2)</f>
        <v>M06</v>
      </c>
      <c r="F317" s="23" t="s">
        <v>1086</v>
      </c>
      <c r="G317" s="39" t="s">
        <v>23</v>
      </c>
      <c r="H317" s="24">
        <v>23828</v>
      </c>
      <c r="I317" s="22" t="s">
        <v>740</v>
      </c>
      <c r="J317" s="23" t="s">
        <v>1169</v>
      </c>
      <c r="K317" s="22">
        <f t="shared" si="69"/>
        <v>3</v>
      </c>
      <c r="L317" s="26" t="str">
        <f>IF(SUMIF(I_TAPPA!A:A,B317,I_TAPPA!P:P)=0,"",SUMIF(I_TAPPA!A:A,B317,I_TAPPA!P:P))</f>
        <v/>
      </c>
      <c r="M317" s="26">
        <f>IF(SUMIF(II_TAPPA!A:A,B317,II_TAPPA!P:P)=0,"",SUMIF(II_TAPPA!A:A,B317,II_TAPPA!P:P))</f>
        <v>25</v>
      </c>
      <c r="N317" s="26">
        <f>IF(SUMIF(III_TAPPA!A:A,B317,III_TAPPA!P:P)=0,"",SUMIF(III_TAPPA!A:A,B317,III_TAPPA!P:P))</f>
        <v>27</v>
      </c>
      <c r="O317" s="26" t="str">
        <f>IF(SUMIF(IV_TAPPA!A:A,B317,IV_TAPPA!T:T)=0,"",SUMIF(IV_TAPPA!A:A,B317,IV_TAPPA!T:T))</f>
        <v/>
      </c>
      <c r="P317" s="26" t="str">
        <f>IF(SUMIF(V_TAPPA!A:A,B317,V_TAPPA!P:P)=0,"",SUMIF(V_TAPPA!A:A,B317,V_TAPPA!P:P))</f>
        <v/>
      </c>
      <c r="Q317" s="26" t="str">
        <f>IF(SUMIF(VI_TAPPA!A:A,B317,VI_TAPPA!P:P)=0,"",SUMIF(VI_TAPPA!A:A,B317,VI_TAPPA!P:P))</f>
        <v/>
      </c>
      <c r="R317" s="26">
        <f>IF(SUMIF(VII_TAPPA!A:A,B317,VII_TAPPA!P:P)=0,"",SUMIF(VII_TAPPA!A:A,B317,VII_TAPPA!P:P))</f>
        <v>26</v>
      </c>
      <c r="S317" s="26" t="str">
        <f>IF(SUMIF(VIII_TAPPA!A:A,B317,VIII_TAPPA!P:P)=0,"",SUMIF(VIII_TAPPA!A:A,B317,VIII_TAPPA!P:P))</f>
        <v/>
      </c>
      <c r="T317" s="26">
        <f t="shared" si="70"/>
        <v>78</v>
      </c>
      <c r="U317" s="26">
        <f t="shared" si="71"/>
        <v>0</v>
      </c>
      <c r="V317" s="26">
        <f t="shared" si="72"/>
        <v>78</v>
      </c>
      <c r="W317" s="28" t="s">
        <v>2655</v>
      </c>
    </row>
    <row r="318" spans="1:24" outlineLevel="1" x14ac:dyDescent="0.2">
      <c r="A318" s="25">
        <f t="shared" si="67"/>
        <v>17</v>
      </c>
      <c r="B318" s="67" t="str">
        <f t="shared" si="68"/>
        <v>COVINO_FRANCESCO_M06</v>
      </c>
      <c r="C318" s="22" t="s">
        <v>854</v>
      </c>
      <c r="D318" s="23" t="s">
        <v>15</v>
      </c>
      <c r="E318" s="23" t="str">
        <f>VLOOKUP(D318,CAT!$E$2:$F$26,2)</f>
        <v>M06</v>
      </c>
      <c r="F318" s="23" t="s">
        <v>171</v>
      </c>
      <c r="G318" s="39" t="s">
        <v>109</v>
      </c>
      <c r="H318" s="24">
        <v>24919</v>
      </c>
      <c r="I318" s="22" t="s">
        <v>879</v>
      </c>
      <c r="J318" s="23" t="s">
        <v>189</v>
      </c>
      <c r="K318" s="22">
        <f t="shared" si="69"/>
        <v>2</v>
      </c>
      <c r="L318" s="26" t="str">
        <f>IF(SUMIF(I_TAPPA!A:A,B318,I_TAPPA!P:P)=0,"",SUMIF(I_TAPPA!A:A,B318,I_TAPPA!P:P))</f>
        <v/>
      </c>
      <c r="M318" s="26" t="str">
        <f>IF(SUMIF(II_TAPPA!A:A,B318,II_TAPPA!P:P)=0,"",SUMIF(II_TAPPA!A:A,B318,II_TAPPA!P:P))</f>
        <v/>
      </c>
      <c r="N318" s="26" t="str">
        <f>IF(SUMIF(III_TAPPA!A:A,B318,III_TAPPA!P:P)=0,"",SUMIF(III_TAPPA!A:A,B318,III_TAPPA!P:P))</f>
        <v/>
      </c>
      <c r="O318" s="26">
        <f>IF(SUMIF(IV_TAPPA!A:A,B318,IV_TAPPA!T:T)=0,"",SUMIF(IV_TAPPA!A:A,B318,IV_TAPPA!T:T))</f>
        <v>39</v>
      </c>
      <c r="P318" s="26" t="str">
        <f>IF(SUMIF(V_TAPPA!A:A,B318,V_TAPPA!P:P)=0,"",SUMIF(V_TAPPA!A:A,B318,V_TAPPA!P:P))</f>
        <v/>
      </c>
      <c r="Q318" s="26" t="str">
        <f>IF(SUMIF(VI_TAPPA!A:A,B318,VI_TAPPA!P:P)=0,"",SUMIF(VI_TAPPA!A:A,B318,VI_TAPPA!P:P))</f>
        <v/>
      </c>
      <c r="R318" s="26" t="str">
        <f>IF(SUMIF(VII_TAPPA!A:A,B318,VII_TAPPA!P:P)=0,"",SUMIF(VII_TAPPA!A:A,B318,VII_TAPPA!P:P))</f>
        <v/>
      </c>
      <c r="S318" s="26">
        <f>IF(SUMIF(VIII_TAPPA!A:A,B318,VIII_TAPPA!P:P)=0,"",SUMIF(VIII_TAPPA!A:A,B318,VIII_TAPPA!P:P))</f>
        <v>34</v>
      </c>
      <c r="T318" s="26">
        <f t="shared" si="70"/>
        <v>73</v>
      </c>
      <c r="U318" s="26">
        <f t="shared" si="71"/>
        <v>0</v>
      </c>
      <c r="V318" s="26">
        <f t="shared" si="72"/>
        <v>73</v>
      </c>
      <c r="W318" s="28" t="s">
        <v>2655</v>
      </c>
    </row>
    <row r="319" spans="1:24" outlineLevel="1" x14ac:dyDescent="0.2">
      <c r="A319" s="25">
        <f t="shared" si="67"/>
        <v>18</v>
      </c>
      <c r="B319" s="67" t="str">
        <f t="shared" si="68"/>
        <v>LANZALONE_ANDREA_M06</v>
      </c>
      <c r="C319" s="22" t="s">
        <v>610</v>
      </c>
      <c r="D319" s="23" t="s">
        <v>15</v>
      </c>
      <c r="E319" s="23" t="str">
        <f>VLOOKUP(D319,CAT!$E$2:$F$26,2)</f>
        <v>M06</v>
      </c>
      <c r="F319" s="23" t="s">
        <v>305</v>
      </c>
      <c r="G319" s="39" t="s">
        <v>84</v>
      </c>
      <c r="H319" s="24">
        <v>25017</v>
      </c>
      <c r="I319" s="22" t="s">
        <v>821</v>
      </c>
      <c r="J319" s="23" t="s">
        <v>1194</v>
      </c>
      <c r="K319" s="22">
        <f t="shared" si="69"/>
        <v>2</v>
      </c>
      <c r="L319" s="26">
        <f>IF(SUMIF(I_TAPPA!A:A,B319,I_TAPPA!P:P)=0,"",SUMIF(I_TAPPA!A:A,B319,I_TAPPA!P:P))</f>
        <v>35</v>
      </c>
      <c r="M319" s="26" t="str">
        <f>IF(SUMIF(II_TAPPA!A:A,B319,II_TAPPA!P:P)=0,"",SUMIF(II_TAPPA!A:A,B319,II_TAPPA!P:P))</f>
        <v/>
      </c>
      <c r="N319" s="26" t="str">
        <f>IF(SUMIF(III_TAPPA!A:A,B319,III_TAPPA!P:P)=0,"",SUMIF(III_TAPPA!A:A,B319,III_TAPPA!P:P))</f>
        <v/>
      </c>
      <c r="O319" s="26">
        <f>IF(SUMIF(IV_TAPPA!A:A,B319,IV_TAPPA!T:T)=0,"",SUMIF(IV_TAPPA!A:A,B319,IV_TAPPA!T:T))</f>
        <v>33</v>
      </c>
      <c r="P319" s="26" t="str">
        <f>IF(SUMIF(V_TAPPA!A:A,B319,V_TAPPA!P:P)=0,"",SUMIF(V_TAPPA!A:A,B319,V_TAPPA!P:P))</f>
        <v/>
      </c>
      <c r="Q319" s="26" t="str">
        <f>IF(SUMIF(VI_TAPPA!A:A,B319,VI_TAPPA!P:P)=0,"",SUMIF(VI_TAPPA!A:A,B319,VI_TAPPA!P:P))</f>
        <v/>
      </c>
      <c r="R319" s="26" t="str">
        <f>IF(SUMIF(VII_TAPPA!A:A,B319,VII_TAPPA!P:P)=0,"",SUMIF(VII_TAPPA!A:A,B319,VII_TAPPA!P:P))</f>
        <v/>
      </c>
      <c r="S319" s="26" t="str">
        <f>IF(SUMIF(VIII_TAPPA!A:A,B319,VIII_TAPPA!P:P)=0,"",SUMIF(VIII_TAPPA!A:A,B319,VIII_TAPPA!P:P))</f>
        <v/>
      </c>
      <c r="T319" s="26">
        <f t="shared" si="70"/>
        <v>68</v>
      </c>
      <c r="U319" s="26">
        <f t="shared" si="71"/>
        <v>0</v>
      </c>
      <c r="V319" s="26">
        <f t="shared" si="72"/>
        <v>68</v>
      </c>
      <c r="W319" s="28" t="s">
        <v>2655</v>
      </c>
    </row>
    <row r="320" spans="1:24" outlineLevel="1" x14ac:dyDescent="0.2">
      <c r="A320" s="25">
        <f t="shared" si="67"/>
        <v>19</v>
      </c>
      <c r="B320" s="67" t="str">
        <f t="shared" si="68"/>
        <v>FIORE_GIOVANNI_M06</v>
      </c>
      <c r="C320" s="22" t="s">
        <v>2654</v>
      </c>
      <c r="D320" s="23" t="s">
        <v>15</v>
      </c>
      <c r="E320" s="23" t="str">
        <f>VLOOKUP(D320,CAT!$E$2:$F$26,2)</f>
        <v>M06</v>
      </c>
      <c r="F320" s="23" t="s">
        <v>2082</v>
      </c>
      <c r="G320" s="39" t="s">
        <v>34</v>
      </c>
      <c r="H320" s="24"/>
      <c r="I320" s="22" t="s">
        <v>952</v>
      </c>
      <c r="J320" s="27" t="s">
        <v>1168</v>
      </c>
      <c r="K320" s="22">
        <f t="shared" si="69"/>
        <v>2</v>
      </c>
      <c r="L320" s="26">
        <f>IF(SUMIF(I_TAPPA!A:A,B320,I_TAPPA!P:P)=0,"",SUMIF(I_TAPPA!A:A,B320,I_TAPPA!P:P))</f>
        <v>34</v>
      </c>
      <c r="M320" s="26" t="str">
        <f>IF(SUMIF(II_TAPPA!A:A,B320,II_TAPPA!P:P)=0,"",SUMIF(II_TAPPA!A:A,B320,II_TAPPA!P:P))</f>
        <v/>
      </c>
      <c r="N320" s="26" t="str">
        <f>IF(SUMIF(III_TAPPA!A:A,B320,III_TAPPA!P:P)=0,"",SUMIF(III_TAPPA!A:A,B320,III_TAPPA!P:P))</f>
        <v/>
      </c>
      <c r="O320" s="26">
        <f>IF(SUMIF(IV_TAPPA!A:A,B320,IV_TAPPA!T:T)=0,"",SUMIF(IV_TAPPA!A:A,B320,IV_TAPPA!T:T))</f>
        <v>31</v>
      </c>
      <c r="P320" s="26" t="str">
        <f>IF(SUMIF(V_TAPPA!A:A,B320,V_TAPPA!P:P)=0,"",SUMIF(V_TAPPA!A:A,B320,V_TAPPA!P:P))</f>
        <v/>
      </c>
      <c r="Q320" s="26" t="str">
        <f>IF(SUMIF(VI_TAPPA!A:A,B320,VI_TAPPA!P:P)=0,"",SUMIF(VI_TAPPA!A:A,B320,VI_TAPPA!P:P))</f>
        <v/>
      </c>
      <c r="R320" s="26" t="str">
        <f>IF(SUMIF(VII_TAPPA!A:A,B320,VII_TAPPA!P:P)=0,"",SUMIF(VII_TAPPA!A:A,B320,VII_TAPPA!P:P))</f>
        <v/>
      </c>
      <c r="S320" s="26" t="str">
        <f>IF(SUMIF(VIII_TAPPA!A:A,B320,VIII_TAPPA!P:P)=0,"",SUMIF(VIII_TAPPA!A:A,B320,VIII_TAPPA!P:P))</f>
        <v/>
      </c>
      <c r="T320" s="26">
        <f t="shared" si="70"/>
        <v>65</v>
      </c>
      <c r="U320" s="26">
        <f t="shared" si="71"/>
        <v>0</v>
      </c>
      <c r="V320" s="26">
        <f t="shared" si="72"/>
        <v>65</v>
      </c>
      <c r="W320" s="28" t="s">
        <v>2655</v>
      </c>
    </row>
    <row r="321" spans="1:23" outlineLevel="1" x14ac:dyDescent="0.2">
      <c r="A321" s="25">
        <f t="shared" si="67"/>
        <v>20</v>
      </c>
      <c r="B321" s="67" t="str">
        <f t="shared" si="68"/>
        <v>RICCIARDELLA_NICOLA_M06</v>
      </c>
      <c r="C321" s="22" t="s">
        <v>515</v>
      </c>
      <c r="D321" s="23" t="s">
        <v>15</v>
      </c>
      <c r="E321" s="23" t="str">
        <f>VLOOKUP(D321,CAT!$E$2:$F$26,2)</f>
        <v>M06</v>
      </c>
      <c r="F321" s="23" t="s">
        <v>340</v>
      </c>
      <c r="G321" s="39" t="s">
        <v>46</v>
      </c>
      <c r="H321" s="24">
        <v>24491</v>
      </c>
      <c r="I321" s="22" t="s">
        <v>901</v>
      </c>
      <c r="J321" s="23" t="s">
        <v>953</v>
      </c>
      <c r="K321" s="22">
        <f t="shared" si="69"/>
        <v>2</v>
      </c>
      <c r="L321" s="26" t="str">
        <f>IF(SUMIF(I_TAPPA!A:A,B321,I_TAPPA!P:P)=0,"",SUMIF(I_TAPPA!A:A,B321,I_TAPPA!P:P))</f>
        <v/>
      </c>
      <c r="M321" s="26" t="str">
        <f>IF(SUMIF(II_TAPPA!A:A,B321,II_TAPPA!P:P)=0,"",SUMIF(II_TAPPA!A:A,B321,II_TAPPA!P:P))</f>
        <v/>
      </c>
      <c r="N321" s="26">
        <f>IF(SUMIF(III_TAPPA!A:A,B321,III_TAPPA!P:P)=0,"",SUMIF(III_TAPPA!A:A,B321,III_TAPPA!P:P))</f>
        <v>32</v>
      </c>
      <c r="O321" s="26" t="str">
        <f>IF(SUMIF(IV_TAPPA!A:A,B321,IV_TAPPA!T:T)=0,"",SUMIF(IV_TAPPA!A:A,B321,IV_TAPPA!T:T))</f>
        <v/>
      </c>
      <c r="P321" s="26" t="str">
        <f>IF(SUMIF(V_TAPPA!A:A,B321,V_TAPPA!P:P)=0,"",SUMIF(V_TAPPA!A:A,B321,V_TAPPA!P:P))</f>
        <v/>
      </c>
      <c r="Q321" s="26" t="str">
        <f>IF(SUMIF(VI_TAPPA!A:A,B321,VI_TAPPA!P:P)=0,"",SUMIF(VI_TAPPA!A:A,B321,VI_TAPPA!P:P))</f>
        <v/>
      </c>
      <c r="R321" s="26" t="str">
        <f>IF(SUMIF(VII_TAPPA!A:A,B321,VII_TAPPA!P:P)=0,"",SUMIF(VII_TAPPA!A:A,B321,VII_TAPPA!P:P))</f>
        <v/>
      </c>
      <c r="S321" s="26">
        <f>IF(SUMIF(VIII_TAPPA!A:A,B321,VIII_TAPPA!P:P)=0,"",SUMIF(VIII_TAPPA!A:A,B321,VIII_TAPPA!P:P))</f>
        <v>33</v>
      </c>
      <c r="T321" s="26">
        <f t="shared" si="70"/>
        <v>65</v>
      </c>
      <c r="U321" s="26">
        <f t="shared" si="71"/>
        <v>0</v>
      </c>
      <c r="V321" s="26">
        <f t="shared" si="72"/>
        <v>65</v>
      </c>
      <c r="W321" s="28" t="s">
        <v>2655</v>
      </c>
    </row>
    <row r="322" spans="1:23" outlineLevel="1" x14ac:dyDescent="0.2">
      <c r="A322" s="25">
        <f t="shared" si="67"/>
        <v>21</v>
      </c>
      <c r="B322" s="67" t="str">
        <f t="shared" si="68"/>
        <v>D'ORTA_ROBERTO_M06</v>
      </c>
      <c r="C322" s="22" t="s">
        <v>574</v>
      </c>
      <c r="D322" s="23" t="s">
        <v>15</v>
      </c>
      <c r="E322" s="23" t="str">
        <f>VLOOKUP(D322,CAT!$E$2:$F$26,2)</f>
        <v>M06</v>
      </c>
      <c r="F322" s="23" t="s">
        <v>137</v>
      </c>
      <c r="G322" s="39" t="s">
        <v>25</v>
      </c>
      <c r="H322" s="24">
        <v>24379</v>
      </c>
      <c r="I322" s="22" t="s">
        <v>821</v>
      </c>
      <c r="J322" s="23" t="s">
        <v>1194</v>
      </c>
      <c r="K322" s="22">
        <f t="shared" si="69"/>
        <v>2</v>
      </c>
      <c r="L322" s="26" t="str">
        <f>IF(SUMIF(I_TAPPA!A:A,B322,I_TAPPA!P:P)=0,"",SUMIF(I_TAPPA!A:A,B322,I_TAPPA!P:P))</f>
        <v/>
      </c>
      <c r="M322" s="26">
        <f>IF(SUMIF(II_TAPPA!A:A,B322,II_TAPPA!P:P)=0,"",SUMIF(II_TAPPA!A:A,B322,II_TAPPA!P:P))</f>
        <v>32</v>
      </c>
      <c r="N322" s="26" t="str">
        <f>IF(SUMIF(III_TAPPA!A:A,B322,III_TAPPA!P:P)=0,"",SUMIF(III_TAPPA!A:A,B322,III_TAPPA!P:P))</f>
        <v/>
      </c>
      <c r="O322" s="26" t="str">
        <f>IF(SUMIF(IV_TAPPA!A:A,B322,IV_TAPPA!T:T)=0,"",SUMIF(IV_TAPPA!A:A,B322,IV_TAPPA!T:T))</f>
        <v/>
      </c>
      <c r="P322" s="26" t="str">
        <f>IF(SUMIF(V_TAPPA!A:A,B322,V_TAPPA!P:P)=0,"",SUMIF(V_TAPPA!A:A,B322,V_TAPPA!P:P))</f>
        <v/>
      </c>
      <c r="Q322" s="26" t="str">
        <f>IF(SUMIF(VI_TAPPA!A:A,B322,VI_TAPPA!P:P)=0,"",SUMIF(VI_TAPPA!A:A,B322,VI_TAPPA!P:P))</f>
        <v/>
      </c>
      <c r="R322" s="26">
        <f>IF(SUMIF(VII_TAPPA!A:A,B322,VII_TAPPA!P:P)=0,"",SUMIF(VII_TAPPA!A:A,B322,VII_TAPPA!P:P))</f>
        <v>31</v>
      </c>
      <c r="S322" s="26" t="str">
        <f>IF(SUMIF(VIII_TAPPA!A:A,B322,VIII_TAPPA!P:P)=0,"",SUMIF(VIII_TAPPA!A:A,B322,VIII_TAPPA!P:P))</f>
        <v/>
      </c>
      <c r="T322" s="26">
        <f t="shared" si="70"/>
        <v>63</v>
      </c>
      <c r="U322" s="26">
        <f t="shared" si="71"/>
        <v>0</v>
      </c>
      <c r="V322" s="26">
        <f t="shared" si="72"/>
        <v>63</v>
      </c>
      <c r="W322" s="28" t="s">
        <v>2655</v>
      </c>
    </row>
    <row r="323" spans="1:23" outlineLevel="1" x14ac:dyDescent="0.2">
      <c r="A323" s="25">
        <f t="shared" si="67"/>
        <v>22</v>
      </c>
      <c r="B323" s="67" t="str">
        <f t="shared" si="68"/>
        <v>CAPONE_CARMINE_M06</v>
      </c>
      <c r="C323" s="22">
        <v>18528</v>
      </c>
      <c r="D323" s="23" t="s">
        <v>15</v>
      </c>
      <c r="E323" s="23" t="str">
        <f>VLOOKUP(D323,CAT!$E$2:$F$26,2)</f>
        <v>M06</v>
      </c>
      <c r="F323" s="23" t="s">
        <v>169</v>
      </c>
      <c r="G323" s="39" t="s">
        <v>81</v>
      </c>
      <c r="H323" s="24">
        <v>25406</v>
      </c>
      <c r="I323" s="22" t="s">
        <v>899</v>
      </c>
      <c r="J323" s="23" t="s">
        <v>900</v>
      </c>
      <c r="K323" s="22">
        <f t="shared" si="69"/>
        <v>2</v>
      </c>
      <c r="L323" s="26" t="str">
        <f>IF(SUMIF(I_TAPPA!A:A,B323,I_TAPPA!P:P)=0,"",SUMIF(I_TAPPA!A:A,B323,I_TAPPA!P:P))</f>
        <v/>
      </c>
      <c r="M323" s="26">
        <f>IF(SUMIF(II_TAPPA!A:A,B323,II_TAPPA!P:P)=0,"",SUMIF(II_TAPPA!A:A,B323,II_TAPPA!P:P))</f>
        <v>29</v>
      </c>
      <c r="N323" s="26">
        <f>IF(SUMIF(III_TAPPA!A:A,B323,III_TAPPA!P:P)=0,"",SUMIF(III_TAPPA!A:A,B323,III_TAPPA!P:P))</f>
        <v>30</v>
      </c>
      <c r="O323" s="26" t="str">
        <f>IF(SUMIF(IV_TAPPA!A:A,B323,IV_TAPPA!T:T)=0,"",SUMIF(IV_TAPPA!A:A,B323,IV_TAPPA!T:T))</f>
        <v/>
      </c>
      <c r="P323" s="26" t="str">
        <f>IF(SUMIF(V_TAPPA!A:A,B323,V_TAPPA!P:P)=0,"",SUMIF(V_TAPPA!A:A,B323,V_TAPPA!P:P))</f>
        <v/>
      </c>
      <c r="Q323" s="26" t="str">
        <f>IF(SUMIF(VI_TAPPA!A:A,B323,VI_TAPPA!P:P)=0,"",SUMIF(VI_TAPPA!A:A,B323,VI_TAPPA!P:P))</f>
        <v/>
      </c>
      <c r="R323" s="26" t="str">
        <f>IF(SUMIF(VII_TAPPA!A:A,B323,VII_TAPPA!P:P)=0,"",SUMIF(VII_TAPPA!A:A,B323,VII_TAPPA!P:P))</f>
        <v/>
      </c>
      <c r="S323" s="26" t="str">
        <f>IF(SUMIF(VIII_TAPPA!A:A,B323,VIII_TAPPA!P:P)=0,"",SUMIF(VIII_TAPPA!A:A,B323,VIII_TAPPA!P:P))</f>
        <v/>
      </c>
      <c r="T323" s="26">
        <f t="shared" si="70"/>
        <v>59</v>
      </c>
      <c r="U323" s="26">
        <f t="shared" ref="U323:U386" si="73">IF(K323=8,MINA(L323:S323),0)</f>
        <v>0</v>
      </c>
      <c r="V323" s="26">
        <f t="shared" ref="V323:V386" si="74">T323-U323</f>
        <v>59</v>
      </c>
      <c r="W323" s="28" t="s">
        <v>2655</v>
      </c>
    </row>
    <row r="324" spans="1:23" outlineLevel="1" x14ac:dyDescent="0.2">
      <c r="A324" s="25">
        <f t="shared" si="67"/>
        <v>23</v>
      </c>
      <c r="B324" s="67" t="str">
        <f t="shared" si="68"/>
        <v>ZANFARDINO_MAURIZIO_M06</v>
      </c>
      <c r="C324" s="22" t="s">
        <v>698</v>
      </c>
      <c r="D324" s="23" t="s">
        <v>15</v>
      </c>
      <c r="E324" s="23" t="str">
        <f>VLOOKUP(D324,CAT!$E$2:$F$26,2)</f>
        <v>M06</v>
      </c>
      <c r="F324" s="23" t="s">
        <v>343</v>
      </c>
      <c r="G324" s="39" t="s">
        <v>112</v>
      </c>
      <c r="H324" s="24">
        <v>25188</v>
      </c>
      <c r="I324" s="22" t="s">
        <v>821</v>
      </c>
      <c r="J324" s="23" t="s">
        <v>1194</v>
      </c>
      <c r="K324" s="22">
        <f t="shared" si="69"/>
        <v>2</v>
      </c>
      <c r="L324" s="26" t="str">
        <f>IF(SUMIF(I_TAPPA!A:A,B324,I_TAPPA!P:P)=0,"",SUMIF(I_TAPPA!A:A,B324,I_TAPPA!P:P))</f>
        <v/>
      </c>
      <c r="M324" s="26">
        <f>IF(SUMIF(II_TAPPA!A:A,B324,II_TAPPA!P:P)=0,"",SUMIF(II_TAPPA!A:A,B324,II_TAPPA!P:P))</f>
        <v>31</v>
      </c>
      <c r="N324" s="26" t="str">
        <f>IF(SUMIF(III_TAPPA!A:A,B324,III_TAPPA!P:P)=0,"",SUMIF(III_TAPPA!A:A,B324,III_TAPPA!P:P))</f>
        <v/>
      </c>
      <c r="O324" s="26" t="str">
        <f>IF(SUMIF(IV_TAPPA!A:A,B324,IV_TAPPA!T:T)=0,"",SUMIF(IV_TAPPA!A:A,B324,IV_TAPPA!T:T))</f>
        <v/>
      </c>
      <c r="P324" s="26" t="str">
        <f>IF(SUMIF(V_TAPPA!A:A,B324,V_TAPPA!P:P)=0,"",SUMIF(V_TAPPA!A:A,B324,V_TAPPA!P:P))</f>
        <v/>
      </c>
      <c r="Q324" s="26" t="str">
        <f>IF(SUMIF(VI_TAPPA!A:A,B324,VI_TAPPA!P:P)=0,"",SUMIF(VI_TAPPA!A:A,B324,VI_TAPPA!P:P))</f>
        <v/>
      </c>
      <c r="R324" s="26">
        <f>IF(SUMIF(VII_TAPPA!A:A,B324,VII_TAPPA!P:P)=0,"",SUMIF(VII_TAPPA!A:A,B324,VII_TAPPA!P:P))</f>
        <v>28</v>
      </c>
      <c r="S324" s="26" t="str">
        <f>IF(SUMIF(VIII_TAPPA!A:A,B324,VIII_TAPPA!P:P)=0,"",SUMIF(VIII_TAPPA!A:A,B324,VIII_TAPPA!P:P))</f>
        <v/>
      </c>
      <c r="T324" s="26">
        <f t="shared" si="70"/>
        <v>59</v>
      </c>
      <c r="U324" s="26">
        <f t="shared" si="73"/>
        <v>0</v>
      </c>
      <c r="V324" s="26">
        <f t="shared" si="74"/>
        <v>59</v>
      </c>
      <c r="W324" s="28" t="s">
        <v>2655</v>
      </c>
    </row>
    <row r="325" spans="1:23" outlineLevel="1" x14ac:dyDescent="0.2">
      <c r="A325" s="25">
        <f t="shared" si="67"/>
        <v>24</v>
      </c>
      <c r="B325" s="67" t="str">
        <f t="shared" si="68"/>
        <v>REALE_FILIPPO_M06</v>
      </c>
      <c r="C325" s="22" t="s">
        <v>671</v>
      </c>
      <c r="D325" s="23" t="s">
        <v>15</v>
      </c>
      <c r="E325" s="23" t="str">
        <f>VLOOKUP(D325,CAT!$E$2:$F$26,2)</f>
        <v>M06</v>
      </c>
      <c r="F325" s="23" t="s">
        <v>362</v>
      </c>
      <c r="G325" s="39" t="s">
        <v>147</v>
      </c>
      <c r="H325" s="24">
        <v>23754</v>
      </c>
      <c r="I325" s="22" t="s">
        <v>821</v>
      </c>
      <c r="J325" s="23" t="s">
        <v>1194</v>
      </c>
      <c r="K325" s="22">
        <f t="shared" si="69"/>
        <v>2</v>
      </c>
      <c r="L325" s="26" t="str">
        <f>IF(SUMIF(I_TAPPA!A:A,B325,I_TAPPA!P:P)=0,"",SUMIF(I_TAPPA!A:A,B325,I_TAPPA!P:P))</f>
        <v/>
      </c>
      <c r="M325" s="26">
        <f>IF(SUMIF(II_TAPPA!A:A,B325,II_TAPPA!P:P)=0,"",SUMIF(II_TAPPA!A:A,B325,II_TAPPA!P:P))</f>
        <v>28</v>
      </c>
      <c r="N325" s="26" t="str">
        <f>IF(SUMIF(III_TAPPA!A:A,B325,III_TAPPA!P:P)=0,"",SUMIF(III_TAPPA!A:A,B325,III_TAPPA!P:P))</f>
        <v/>
      </c>
      <c r="O325" s="26">
        <f>IF(SUMIF(IV_TAPPA!A:A,B325,IV_TAPPA!T:T)=0,"",SUMIF(IV_TAPPA!A:A,B325,IV_TAPPA!T:T))</f>
        <v>27</v>
      </c>
      <c r="P325" s="26" t="str">
        <f>IF(SUMIF(V_TAPPA!A:A,B325,V_TAPPA!P:P)=0,"",SUMIF(V_TAPPA!A:A,B325,V_TAPPA!P:P))</f>
        <v/>
      </c>
      <c r="Q325" s="26" t="str">
        <f>IF(SUMIF(VI_TAPPA!A:A,B325,VI_TAPPA!P:P)=0,"",SUMIF(VI_TAPPA!A:A,B325,VI_TAPPA!P:P))</f>
        <v/>
      </c>
      <c r="R325" s="26" t="str">
        <f>IF(SUMIF(VII_TAPPA!A:A,B325,VII_TAPPA!P:P)=0,"",SUMIF(VII_TAPPA!A:A,B325,VII_TAPPA!P:P))</f>
        <v/>
      </c>
      <c r="S325" s="26" t="str">
        <f>IF(SUMIF(VIII_TAPPA!A:A,B325,VIII_TAPPA!P:P)=0,"",SUMIF(VIII_TAPPA!A:A,B325,VIII_TAPPA!P:P))</f>
        <v/>
      </c>
      <c r="T325" s="26">
        <f t="shared" si="70"/>
        <v>55</v>
      </c>
      <c r="U325" s="26">
        <f t="shared" si="73"/>
        <v>0</v>
      </c>
      <c r="V325" s="26">
        <f t="shared" si="74"/>
        <v>55</v>
      </c>
      <c r="W325" s="28" t="s">
        <v>2655</v>
      </c>
    </row>
    <row r="326" spans="1:23" outlineLevel="1" x14ac:dyDescent="0.2">
      <c r="A326" s="25">
        <f t="shared" si="67"/>
        <v>25</v>
      </c>
      <c r="B326" s="67" t="str">
        <f t="shared" si="68"/>
        <v>CENTILLO_GIUSEPPE_M06</v>
      </c>
      <c r="C326" s="22" t="s">
        <v>484</v>
      </c>
      <c r="D326" s="23" t="s">
        <v>15</v>
      </c>
      <c r="E326" s="23" t="str">
        <f>VLOOKUP(D326,CAT!$E$2:$F$26,2)</f>
        <v>M06</v>
      </c>
      <c r="F326" s="23" t="s">
        <v>313</v>
      </c>
      <c r="G326" s="39" t="s">
        <v>21</v>
      </c>
      <c r="H326" s="24">
        <v>24383</v>
      </c>
      <c r="I326" s="22" t="s">
        <v>901</v>
      </c>
      <c r="J326" s="23" t="s">
        <v>953</v>
      </c>
      <c r="K326" s="22">
        <f t="shared" si="69"/>
        <v>2</v>
      </c>
      <c r="L326" s="26" t="str">
        <f>IF(SUMIF(I_TAPPA!A:A,B326,I_TAPPA!P:P)=0,"",SUMIF(I_TAPPA!A:A,B326,I_TAPPA!P:P))</f>
        <v/>
      </c>
      <c r="M326" s="26" t="str">
        <f>IF(SUMIF(II_TAPPA!A:A,B326,II_TAPPA!P:P)=0,"",SUMIF(II_TAPPA!A:A,B326,II_TAPPA!P:P))</f>
        <v/>
      </c>
      <c r="N326" s="26">
        <f>IF(SUMIF(III_TAPPA!A:A,B326,III_TAPPA!P:P)=0,"",SUMIF(III_TAPPA!A:A,B326,III_TAPPA!P:P))</f>
        <v>29</v>
      </c>
      <c r="O326" s="26" t="str">
        <f>IF(SUMIF(IV_TAPPA!A:A,B326,IV_TAPPA!T:T)=0,"",SUMIF(IV_TAPPA!A:A,B326,IV_TAPPA!T:T))</f>
        <v/>
      </c>
      <c r="P326" s="26" t="str">
        <f>IF(SUMIF(V_TAPPA!A:A,B326,V_TAPPA!P:P)=0,"",SUMIF(V_TAPPA!A:A,B326,V_TAPPA!P:P))</f>
        <v/>
      </c>
      <c r="Q326" s="26" t="str">
        <f>IF(SUMIF(VI_TAPPA!A:A,B326,VI_TAPPA!P:P)=0,"",SUMIF(VI_TAPPA!A:A,B326,VI_TAPPA!P:P))</f>
        <v/>
      </c>
      <c r="R326" s="26" t="str">
        <f>IF(SUMIF(VII_TAPPA!A:A,B326,VII_TAPPA!P:P)=0,"",SUMIF(VII_TAPPA!A:A,B326,VII_TAPPA!P:P))</f>
        <v/>
      </c>
      <c r="S326" s="26">
        <f>IF(SUMIF(VIII_TAPPA!A:A,B326,VIII_TAPPA!P:P)=0,"",SUMIF(VIII_TAPPA!A:A,B326,VIII_TAPPA!P:P))</f>
        <v>26</v>
      </c>
      <c r="T326" s="26">
        <f t="shared" si="70"/>
        <v>55</v>
      </c>
      <c r="U326" s="26">
        <f t="shared" si="73"/>
        <v>0</v>
      </c>
      <c r="V326" s="26">
        <f t="shared" si="74"/>
        <v>55</v>
      </c>
      <c r="W326" s="28" t="s">
        <v>2655</v>
      </c>
    </row>
    <row r="327" spans="1:23" outlineLevel="1" x14ac:dyDescent="0.2">
      <c r="A327" s="25">
        <f t="shared" si="67"/>
        <v>26</v>
      </c>
      <c r="B327" s="67" t="str">
        <f t="shared" si="68"/>
        <v>GARIMBERTI_PAOLO_M06</v>
      </c>
      <c r="C327" s="22">
        <v>18552</v>
      </c>
      <c r="D327" s="23" t="s">
        <v>15</v>
      </c>
      <c r="E327" s="23" t="str">
        <f>VLOOKUP(D327,CAT!$E$2:$F$26,2)</f>
        <v>M06</v>
      </c>
      <c r="F327" s="23" t="s">
        <v>887</v>
      </c>
      <c r="G327" s="39" t="s">
        <v>155</v>
      </c>
      <c r="H327" s="24">
        <v>24520</v>
      </c>
      <c r="I327" s="22" t="s">
        <v>899</v>
      </c>
      <c r="J327" s="23" t="s">
        <v>900</v>
      </c>
      <c r="K327" s="22">
        <f t="shared" si="69"/>
        <v>1</v>
      </c>
      <c r="L327" s="26" t="str">
        <f>IF(SUMIF(I_TAPPA!A:A,B327,I_TAPPA!P:P)=0,"",SUMIF(I_TAPPA!A:A,B327,I_TAPPA!P:P))</f>
        <v/>
      </c>
      <c r="M327" s="26" t="str">
        <f>IF(SUMIF(II_TAPPA!A:A,B327,II_TAPPA!P:P)=0,"",SUMIF(II_TAPPA!A:A,B327,II_TAPPA!P:P))</f>
        <v/>
      </c>
      <c r="N327" s="26">
        <f>IF(SUMIF(III_TAPPA!A:A,B327,III_TAPPA!P:P)=0,"",SUMIF(III_TAPPA!A:A,B327,III_TAPPA!P:P))</f>
        <v>33</v>
      </c>
      <c r="O327" s="26" t="str">
        <f>IF(SUMIF(IV_TAPPA!A:A,B327,IV_TAPPA!T:T)=0,"",SUMIF(IV_TAPPA!A:A,B327,IV_TAPPA!T:T))</f>
        <v/>
      </c>
      <c r="P327" s="26" t="str">
        <f>IF(SUMIF(V_TAPPA!A:A,B327,V_TAPPA!P:P)=0,"",SUMIF(V_TAPPA!A:A,B327,V_TAPPA!P:P))</f>
        <v/>
      </c>
      <c r="Q327" s="26" t="str">
        <f>IF(SUMIF(VI_TAPPA!A:A,B327,VI_TAPPA!P:P)=0,"",SUMIF(VI_TAPPA!A:A,B327,VI_TAPPA!P:P))</f>
        <v/>
      </c>
      <c r="R327" s="26" t="str">
        <f>IF(SUMIF(VII_TAPPA!A:A,B327,VII_TAPPA!P:P)=0,"",SUMIF(VII_TAPPA!A:A,B327,VII_TAPPA!P:P))</f>
        <v/>
      </c>
      <c r="S327" s="26" t="str">
        <f>IF(SUMIF(VIII_TAPPA!A:A,B327,VIII_TAPPA!P:P)=0,"",SUMIF(VIII_TAPPA!A:A,B327,VIII_TAPPA!P:P))</f>
        <v/>
      </c>
      <c r="T327" s="26">
        <f t="shared" si="70"/>
        <v>33</v>
      </c>
      <c r="U327" s="26">
        <f t="shared" si="73"/>
        <v>0</v>
      </c>
      <c r="V327" s="26">
        <f t="shared" si="74"/>
        <v>33</v>
      </c>
      <c r="W327" s="28" t="s">
        <v>2655</v>
      </c>
    </row>
    <row r="328" spans="1:23" outlineLevel="1" x14ac:dyDescent="0.2">
      <c r="A328" s="25">
        <f t="shared" si="67"/>
        <v>27</v>
      </c>
      <c r="B328" s="67" t="s">
        <v>3199</v>
      </c>
      <c r="C328" s="71" t="s">
        <v>3193</v>
      </c>
      <c r="D328" s="26" t="s">
        <v>15</v>
      </c>
      <c r="E328" s="23" t="s">
        <v>713</v>
      </c>
      <c r="F328" s="72" t="s">
        <v>3189</v>
      </c>
      <c r="G328" s="71" t="s">
        <v>3190</v>
      </c>
      <c r="H328" s="75">
        <v>25548</v>
      </c>
      <c r="I328" s="22" t="s">
        <v>740</v>
      </c>
      <c r="J328" s="23" t="s">
        <v>1169</v>
      </c>
      <c r="K328" s="22">
        <f t="shared" si="69"/>
        <v>1</v>
      </c>
      <c r="L328" s="26" t="str">
        <f>IF(SUMIF(I_TAPPA!A:A,B328,I_TAPPA!P:P)=0,"",SUMIF(I_TAPPA!A:A,B328,I_TAPPA!P:P))</f>
        <v/>
      </c>
      <c r="M328" s="26" t="str">
        <f>IF(SUMIF(II_TAPPA!A:A,B328,II_TAPPA!P:P)=0,"",SUMIF(II_TAPPA!A:A,B328,II_TAPPA!P:P))</f>
        <v/>
      </c>
      <c r="N328" s="26" t="str">
        <f>IF(SUMIF(III_TAPPA!A:A,B328,III_TAPPA!P:P)=0,"",SUMIF(III_TAPPA!A:A,B328,III_TAPPA!P:P))</f>
        <v/>
      </c>
      <c r="O328" s="26" t="str">
        <f>IF(SUMIF(IV_TAPPA!A:A,B328,IV_TAPPA!T:T)=0,"",SUMIF(IV_TAPPA!A:A,B328,IV_TAPPA!T:T))</f>
        <v/>
      </c>
      <c r="P328" s="26" t="str">
        <f>IF(SUMIF(V_TAPPA!A:A,B328,V_TAPPA!P:P)=0,"",SUMIF(V_TAPPA!A:A,B328,V_TAPPA!P:P))</f>
        <v/>
      </c>
      <c r="Q328" s="26" t="str">
        <f>IF(SUMIF(VI_TAPPA!A:A,B328,VI_TAPPA!P:P)=0,"",SUMIF(VI_TAPPA!A:A,B328,VI_TAPPA!P:P))</f>
        <v/>
      </c>
      <c r="R328" s="26" t="str">
        <f>IF(SUMIF(VII_TAPPA!A:A,B328,VII_TAPPA!P:P)=0,"",SUMIF(VII_TAPPA!A:A,B328,VII_TAPPA!P:P))</f>
        <v/>
      </c>
      <c r="S328" s="26">
        <f>IF(SUMIF(VIII_TAPPA!A:A,B328,VIII_TAPPA!P:P)=0,"",SUMIF(VIII_TAPPA!A:A,B328,VIII_TAPPA!P:P))</f>
        <v>30</v>
      </c>
      <c r="T328" s="26">
        <f t="shared" si="70"/>
        <v>30</v>
      </c>
      <c r="U328" s="26">
        <f t="shared" si="73"/>
        <v>0</v>
      </c>
      <c r="V328" s="26">
        <f t="shared" si="74"/>
        <v>30</v>
      </c>
      <c r="W328" s="28" t="s">
        <v>2655</v>
      </c>
    </row>
    <row r="329" spans="1:23" outlineLevel="1" x14ac:dyDescent="0.2">
      <c r="A329" s="25">
        <f t="shared" si="67"/>
        <v>28</v>
      </c>
      <c r="B329" s="67" t="str">
        <f>CONCATENATE(F329,"_",G329,"_",E329)</f>
        <v>PIERICO_CARMINE_M06</v>
      </c>
      <c r="C329" s="22" t="s">
        <v>1186</v>
      </c>
      <c r="D329" s="23" t="s">
        <v>15</v>
      </c>
      <c r="E329" s="23" t="str">
        <f>VLOOKUP(D329,CAT!$E$2:$F$26,2)</f>
        <v>M06</v>
      </c>
      <c r="F329" s="23" t="s">
        <v>946</v>
      </c>
      <c r="G329" s="39" t="s">
        <v>81</v>
      </c>
      <c r="H329" s="24">
        <v>25427</v>
      </c>
      <c r="I329" s="22" t="s">
        <v>952</v>
      </c>
      <c r="J329" s="23" t="s">
        <v>1168</v>
      </c>
      <c r="K329" s="22">
        <f t="shared" si="69"/>
        <v>1</v>
      </c>
      <c r="L329" s="26" t="str">
        <f>IF(SUMIF(I_TAPPA!A:A,B329,I_TAPPA!P:P)=0,"",SUMIF(I_TAPPA!A:A,B329,I_TAPPA!P:P))</f>
        <v/>
      </c>
      <c r="M329" s="26" t="str">
        <f>IF(SUMIF(II_TAPPA!A:A,B329,II_TAPPA!P:P)=0,"",SUMIF(II_TAPPA!A:A,B329,II_TAPPA!P:P))</f>
        <v/>
      </c>
      <c r="N329" s="26" t="str">
        <f>IF(SUMIF(III_TAPPA!A:A,B329,III_TAPPA!P:P)=0,"",SUMIF(III_TAPPA!A:A,B329,III_TAPPA!P:P))</f>
        <v/>
      </c>
      <c r="O329" s="26">
        <f>IF(SUMIF(IV_TAPPA!A:A,B329,IV_TAPPA!T:T)=0,"",SUMIF(IV_TAPPA!A:A,B329,IV_TAPPA!T:T))</f>
        <v>29</v>
      </c>
      <c r="P329" s="26" t="str">
        <f>IF(SUMIF(V_TAPPA!A:A,B329,V_TAPPA!P:P)=0,"",SUMIF(V_TAPPA!A:A,B329,V_TAPPA!P:P))</f>
        <v/>
      </c>
      <c r="Q329" s="26" t="str">
        <f>IF(SUMIF(VI_TAPPA!A:A,B329,VI_TAPPA!P:P)=0,"",SUMIF(VI_TAPPA!A:A,B329,VI_TAPPA!P:P))</f>
        <v/>
      </c>
      <c r="R329" s="26" t="str">
        <f>IF(SUMIF(VII_TAPPA!A:A,B329,VII_TAPPA!P:P)=0,"",SUMIF(VII_TAPPA!A:A,B329,VII_TAPPA!P:P))</f>
        <v/>
      </c>
      <c r="S329" s="26" t="str">
        <f>IF(SUMIF(VIII_TAPPA!A:A,B329,VIII_TAPPA!P:P)=0,"",SUMIF(VIII_TAPPA!A:A,B329,VIII_TAPPA!P:P))</f>
        <v/>
      </c>
      <c r="T329" s="26">
        <f t="shared" si="70"/>
        <v>29</v>
      </c>
      <c r="U329" s="26">
        <f t="shared" si="73"/>
        <v>0</v>
      </c>
      <c r="V329" s="26">
        <f t="shared" si="74"/>
        <v>29</v>
      </c>
      <c r="W329" s="28" t="s">
        <v>2655</v>
      </c>
    </row>
    <row r="330" spans="1:23" outlineLevel="1" x14ac:dyDescent="0.2">
      <c r="A330" s="25">
        <f t="shared" si="67"/>
        <v>29</v>
      </c>
      <c r="B330" s="67" t="str">
        <f>CONCATENATE(F330,"_",G330,"_",E330)</f>
        <v>VIVENZIO_PASQUALE_M06</v>
      </c>
      <c r="C330" s="22" t="s">
        <v>695</v>
      </c>
      <c r="D330" s="23" t="s">
        <v>15</v>
      </c>
      <c r="E330" s="23" t="str">
        <f>VLOOKUP(D330,CAT!$E$2:$F$26,2)</f>
        <v>M06</v>
      </c>
      <c r="F330" s="23" t="s">
        <v>696</v>
      </c>
      <c r="G330" s="39" t="s">
        <v>8</v>
      </c>
      <c r="H330" s="24">
        <v>24842</v>
      </c>
      <c r="I330" s="22" t="s">
        <v>821</v>
      </c>
      <c r="J330" s="23" t="s">
        <v>1194</v>
      </c>
      <c r="K330" s="22">
        <f t="shared" si="69"/>
        <v>1</v>
      </c>
      <c r="L330" s="26" t="str">
        <f>IF(SUMIF(I_TAPPA!A:A,B330,I_TAPPA!P:P)=0,"",SUMIF(I_TAPPA!A:A,B330,I_TAPPA!P:P))</f>
        <v/>
      </c>
      <c r="M330" s="26" t="str">
        <f>IF(SUMIF(II_TAPPA!A:A,B330,II_TAPPA!P:P)=0,"",SUMIF(II_TAPPA!A:A,B330,II_TAPPA!P:P))</f>
        <v/>
      </c>
      <c r="N330" s="26" t="str">
        <f>IF(SUMIF(III_TAPPA!A:A,B330,III_TAPPA!P:P)=0,"",SUMIF(III_TAPPA!A:A,B330,III_TAPPA!P:P))</f>
        <v/>
      </c>
      <c r="O330" s="26" t="str">
        <f>IF(SUMIF(IV_TAPPA!A:A,B330,IV_TAPPA!T:T)=0,"",SUMIF(IV_TAPPA!A:A,B330,IV_TAPPA!T:T))</f>
        <v/>
      </c>
      <c r="P330" s="26" t="str">
        <f>IF(SUMIF(V_TAPPA!A:A,B330,V_TAPPA!P:P)=0,"",SUMIF(V_TAPPA!A:A,B330,V_TAPPA!P:P))</f>
        <v/>
      </c>
      <c r="Q330" s="26" t="str">
        <f>IF(SUMIF(VI_TAPPA!A:A,B330,VI_TAPPA!P:P)=0,"",SUMIF(VI_TAPPA!A:A,B330,VI_TAPPA!P:P))</f>
        <v/>
      </c>
      <c r="R330" s="26" t="str">
        <f>IF(SUMIF(VII_TAPPA!A:A,B330,VII_TAPPA!P:P)=0,"",SUMIF(VII_TAPPA!A:A,B330,VII_TAPPA!P:P))</f>
        <v/>
      </c>
      <c r="S330" s="26">
        <f>IF(SUMIF(VIII_TAPPA!A:A,B330,VIII_TAPPA!P:P)=0,"",SUMIF(VIII_TAPPA!A:A,B330,VIII_TAPPA!P:P))</f>
        <v>29</v>
      </c>
      <c r="T330" s="26">
        <f t="shared" si="70"/>
        <v>29</v>
      </c>
      <c r="U330" s="26">
        <f t="shared" si="73"/>
        <v>0</v>
      </c>
      <c r="V330" s="26">
        <f t="shared" si="74"/>
        <v>29</v>
      </c>
      <c r="W330" s="28" t="s">
        <v>2655</v>
      </c>
    </row>
    <row r="331" spans="1:23" outlineLevel="1" x14ac:dyDescent="0.2">
      <c r="A331" s="25">
        <f t="shared" si="67"/>
        <v>30</v>
      </c>
      <c r="B331" s="67" t="str">
        <f>CONCATENATE(F331,"_",G331,"_",E331)</f>
        <v>LEONE_ANTONIO_M06</v>
      </c>
      <c r="C331" s="22" t="s">
        <v>500</v>
      </c>
      <c r="D331" s="23" t="s">
        <v>15</v>
      </c>
      <c r="E331" s="23" t="str">
        <f>VLOOKUP(D331,CAT!$E$2:$F$26,2)</f>
        <v>M06</v>
      </c>
      <c r="F331" s="23" t="s">
        <v>42</v>
      </c>
      <c r="G331" s="39" t="s">
        <v>22</v>
      </c>
      <c r="H331" s="24">
        <v>24841</v>
      </c>
      <c r="I331" s="22" t="s">
        <v>901</v>
      </c>
      <c r="J331" s="23" t="s">
        <v>953</v>
      </c>
      <c r="K331" s="22">
        <f t="shared" si="69"/>
        <v>1</v>
      </c>
      <c r="L331" s="26" t="str">
        <f>IF(SUMIF(I_TAPPA!A:A,B331,I_TAPPA!P:P)=0,"",SUMIF(I_TAPPA!A:A,B331,I_TAPPA!P:P))</f>
        <v/>
      </c>
      <c r="M331" s="26" t="str">
        <f>IF(SUMIF(II_TAPPA!A:A,B331,II_TAPPA!P:P)=0,"",SUMIF(II_TAPPA!A:A,B331,II_TAPPA!P:P))</f>
        <v/>
      </c>
      <c r="N331" s="26">
        <f>IF(SUMIF(III_TAPPA!A:A,B331,III_TAPPA!P:P)=0,"",SUMIF(III_TAPPA!A:A,B331,III_TAPPA!P:P))</f>
        <v>28</v>
      </c>
      <c r="O331" s="26" t="str">
        <f>IF(SUMIF(IV_TAPPA!A:A,B331,IV_TAPPA!T:T)=0,"",SUMIF(IV_TAPPA!A:A,B331,IV_TAPPA!T:T))</f>
        <v/>
      </c>
      <c r="P331" s="26" t="str">
        <f>IF(SUMIF(V_TAPPA!A:A,B331,V_TAPPA!P:P)=0,"",SUMIF(V_TAPPA!A:A,B331,V_TAPPA!P:P))</f>
        <v/>
      </c>
      <c r="Q331" s="26" t="str">
        <f>IF(SUMIF(VI_TAPPA!A:A,B331,VI_TAPPA!P:P)=0,"",SUMIF(VI_TAPPA!A:A,B331,VI_TAPPA!P:P))</f>
        <v/>
      </c>
      <c r="R331" s="26" t="str">
        <f>IF(SUMIF(VII_TAPPA!A:A,B331,VII_TAPPA!P:P)=0,"",SUMIF(VII_TAPPA!A:A,B331,VII_TAPPA!P:P))</f>
        <v/>
      </c>
      <c r="S331" s="26" t="str">
        <f>IF(SUMIF(VIII_TAPPA!A:A,B331,VIII_TAPPA!P:P)=0,"",SUMIF(VIII_TAPPA!A:A,B331,VIII_TAPPA!P:P))</f>
        <v/>
      </c>
      <c r="T331" s="26">
        <f t="shared" si="70"/>
        <v>28</v>
      </c>
      <c r="U331" s="26">
        <f t="shared" si="73"/>
        <v>0</v>
      </c>
      <c r="V331" s="26">
        <f t="shared" si="74"/>
        <v>28</v>
      </c>
      <c r="W331" s="28" t="s">
        <v>2655</v>
      </c>
    </row>
    <row r="332" spans="1:23" outlineLevel="1" x14ac:dyDescent="0.2">
      <c r="A332" s="25">
        <f t="shared" si="67"/>
        <v>31</v>
      </c>
      <c r="B332" s="67" t="str">
        <f>CONCATENATE(F332,"_",G332,"_",E332)</f>
        <v>COCCA_GIANLUIGI_M06</v>
      </c>
      <c r="C332" s="22" t="s">
        <v>744</v>
      </c>
      <c r="D332" s="23" t="s">
        <v>15</v>
      </c>
      <c r="E332" s="23" t="str">
        <f>VLOOKUP(D332,CAT!$E$2:$F$26,2)</f>
        <v>M06</v>
      </c>
      <c r="F332" s="23" t="s">
        <v>727</v>
      </c>
      <c r="G332" s="39" t="s">
        <v>98</v>
      </c>
      <c r="H332" s="24">
        <v>25353</v>
      </c>
      <c r="I332" s="22" t="s">
        <v>740</v>
      </c>
      <c r="J332" s="23" t="s">
        <v>1169</v>
      </c>
      <c r="K332" s="22">
        <f t="shared" si="69"/>
        <v>1</v>
      </c>
      <c r="L332" s="26" t="str">
        <f>IF(SUMIF(I_TAPPA!A:A,B332,I_TAPPA!P:P)=0,"",SUMIF(I_TAPPA!A:A,B332,I_TAPPA!P:P))</f>
        <v/>
      </c>
      <c r="M332" s="26">
        <f>IF(SUMIF(II_TAPPA!A:A,B332,II_TAPPA!P:P)=0,"",SUMIF(II_TAPPA!A:A,B332,II_TAPPA!P:P))</f>
        <v>27</v>
      </c>
      <c r="N332" s="26" t="str">
        <f>IF(SUMIF(III_TAPPA!A:A,B332,III_TAPPA!P:P)=0,"",SUMIF(III_TAPPA!A:A,B332,III_TAPPA!P:P))</f>
        <v/>
      </c>
      <c r="O332" s="26" t="str">
        <f>IF(SUMIF(IV_TAPPA!A:A,B332,IV_TAPPA!T:T)=0,"",SUMIF(IV_TAPPA!A:A,B332,IV_TAPPA!T:T))</f>
        <v/>
      </c>
      <c r="P332" s="26" t="str">
        <f>IF(SUMIF(V_TAPPA!A:A,B332,V_TAPPA!P:P)=0,"",SUMIF(V_TAPPA!A:A,B332,V_TAPPA!P:P))</f>
        <v/>
      </c>
      <c r="Q332" s="26" t="str">
        <f>IF(SUMIF(VI_TAPPA!A:A,B332,VI_TAPPA!P:P)=0,"",SUMIF(VI_TAPPA!A:A,B332,VI_TAPPA!P:P))</f>
        <v/>
      </c>
      <c r="R332" s="26" t="str">
        <f>IF(SUMIF(VII_TAPPA!A:A,B332,VII_TAPPA!P:P)=0,"",SUMIF(VII_TAPPA!A:A,B332,VII_TAPPA!P:P))</f>
        <v/>
      </c>
      <c r="S332" s="26" t="str">
        <f>IF(SUMIF(VIII_TAPPA!A:A,B332,VIII_TAPPA!P:P)=0,"",SUMIF(VIII_TAPPA!A:A,B332,VIII_TAPPA!P:P))</f>
        <v/>
      </c>
      <c r="T332" s="26">
        <f t="shared" si="70"/>
        <v>27</v>
      </c>
      <c r="U332" s="26">
        <f t="shared" si="73"/>
        <v>0</v>
      </c>
      <c r="V332" s="26">
        <f t="shared" si="74"/>
        <v>27</v>
      </c>
      <c r="W332" s="28" t="s">
        <v>2655</v>
      </c>
    </row>
    <row r="333" spans="1:23" outlineLevel="1" x14ac:dyDescent="0.2">
      <c r="A333" s="25">
        <f t="shared" si="67"/>
        <v>32</v>
      </c>
      <c r="B333" s="67" t="s">
        <v>3200</v>
      </c>
      <c r="C333" s="25"/>
      <c r="D333" s="26" t="s">
        <v>15</v>
      </c>
      <c r="E333" s="23" t="s">
        <v>713</v>
      </c>
      <c r="F333" s="72" t="s">
        <v>3191</v>
      </c>
      <c r="G333" s="71" t="s">
        <v>155</v>
      </c>
      <c r="H333" s="25"/>
      <c r="I333" s="25"/>
      <c r="J333" s="23" t="s">
        <v>328</v>
      </c>
      <c r="K333" s="22">
        <f t="shared" si="69"/>
        <v>1</v>
      </c>
      <c r="L333" s="26" t="str">
        <f>IF(SUMIF(I_TAPPA!A:A,B333,I_TAPPA!P:P)=0,"",SUMIF(I_TAPPA!A:A,B333,I_TAPPA!P:P))</f>
        <v/>
      </c>
      <c r="M333" s="26" t="str">
        <f>IF(SUMIF(II_TAPPA!A:A,B333,II_TAPPA!P:P)=0,"",SUMIF(II_TAPPA!A:A,B333,II_TAPPA!P:P))</f>
        <v/>
      </c>
      <c r="N333" s="26" t="str">
        <f>IF(SUMIF(III_TAPPA!A:A,B333,III_TAPPA!P:P)=0,"",SUMIF(III_TAPPA!A:A,B333,III_TAPPA!P:P))</f>
        <v/>
      </c>
      <c r="O333" s="26" t="str">
        <f>IF(SUMIF(IV_TAPPA!A:A,B333,IV_TAPPA!T:T)=0,"",SUMIF(IV_TAPPA!A:A,B333,IV_TAPPA!T:T))</f>
        <v/>
      </c>
      <c r="P333" s="26" t="str">
        <f>IF(SUMIF(V_TAPPA!A:A,B333,V_TAPPA!P:P)=0,"",SUMIF(V_TAPPA!A:A,B333,V_TAPPA!P:P))</f>
        <v/>
      </c>
      <c r="Q333" s="26" t="str">
        <f>IF(SUMIF(VI_TAPPA!A:A,B333,VI_TAPPA!P:P)=0,"",SUMIF(VI_TAPPA!A:A,B333,VI_TAPPA!P:P))</f>
        <v/>
      </c>
      <c r="R333" s="26" t="str">
        <f>IF(SUMIF(VII_TAPPA!A:A,B333,VII_TAPPA!P:P)=0,"",SUMIF(VII_TAPPA!A:A,B333,VII_TAPPA!P:P))</f>
        <v/>
      </c>
      <c r="S333" s="26">
        <f>IF(SUMIF(VIII_TAPPA!A:A,B333,VIII_TAPPA!P:P)=0,"",SUMIF(VIII_TAPPA!A:A,B333,VIII_TAPPA!P:P))</f>
        <v>27</v>
      </c>
      <c r="T333" s="26">
        <f t="shared" ref="T333:T359" si="75">SUM(L333:S333)</f>
        <v>27</v>
      </c>
      <c r="U333" s="26">
        <f t="shared" si="73"/>
        <v>0</v>
      </c>
      <c r="V333" s="26">
        <f t="shared" si="74"/>
        <v>27</v>
      </c>
      <c r="W333" s="28" t="s">
        <v>2655</v>
      </c>
    </row>
    <row r="334" spans="1:23" outlineLevel="1" x14ac:dyDescent="0.2">
      <c r="A334" s="25">
        <f t="shared" si="67"/>
        <v>33</v>
      </c>
      <c r="B334" s="67" t="str">
        <f t="shared" ref="B334:B359" si="76">CONCATENATE(F334,"_",G334,"_",E334)</f>
        <v>D'AGOSTINO_ANDREA_M06</v>
      </c>
      <c r="C334" s="22" t="s">
        <v>558</v>
      </c>
      <c r="D334" s="23" t="s">
        <v>15</v>
      </c>
      <c r="E334" s="23" t="str">
        <f>VLOOKUP(D334,CAT!$E$2:$F$26,2)</f>
        <v>M06</v>
      </c>
      <c r="F334" s="23" t="s">
        <v>133</v>
      </c>
      <c r="G334" s="39" t="s">
        <v>84</v>
      </c>
      <c r="H334" s="24">
        <v>25077</v>
      </c>
      <c r="I334" s="22" t="s">
        <v>821</v>
      </c>
      <c r="J334" s="23" t="s">
        <v>1194</v>
      </c>
      <c r="K334" s="22">
        <f t="shared" si="69"/>
        <v>1</v>
      </c>
      <c r="L334" s="26" t="str">
        <f>IF(SUMIF(I_TAPPA!A:A,B334,I_TAPPA!P:P)=0,"",SUMIF(I_TAPPA!A:A,B334,I_TAPPA!P:P))</f>
        <v/>
      </c>
      <c r="M334" s="26" t="str">
        <f>IF(SUMIF(II_TAPPA!A:A,B334,II_TAPPA!P:P)=0,"",SUMIF(II_TAPPA!A:A,B334,II_TAPPA!P:P))</f>
        <v/>
      </c>
      <c r="N334" s="26" t="str">
        <f>IF(SUMIF(III_TAPPA!A:A,B334,III_TAPPA!P:P)=0,"",SUMIF(III_TAPPA!A:A,B334,III_TAPPA!P:P))</f>
        <v/>
      </c>
      <c r="O334" s="26">
        <f>IF(SUMIF(IV_TAPPA!A:A,B334,IV_TAPPA!T:T)=0,"",SUMIF(IV_TAPPA!A:A,B334,IV_TAPPA!T:T))</f>
        <v>26</v>
      </c>
      <c r="P334" s="26" t="str">
        <f>IF(SUMIF(V_TAPPA!A:A,B334,V_TAPPA!P:P)=0,"",SUMIF(V_TAPPA!A:A,B334,V_TAPPA!P:P))</f>
        <v/>
      </c>
      <c r="Q334" s="26" t="str">
        <f>IF(SUMIF(VI_TAPPA!A:A,B334,VI_TAPPA!P:P)=0,"",SUMIF(VI_TAPPA!A:A,B334,VI_TAPPA!P:P))</f>
        <v/>
      </c>
      <c r="R334" s="26" t="str">
        <f>IF(SUMIF(VII_TAPPA!A:A,B334,VII_TAPPA!P:P)=0,"",SUMIF(VII_TAPPA!A:A,B334,VII_TAPPA!P:P))</f>
        <v/>
      </c>
      <c r="S334" s="26" t="str">
        <f>IF(SUMIF(VIII_TAPPA!A:A,B334,VIII_TAPPA!P:P)=0,"",SUMIF(VIII_TAPPA!A:A,B334,VIII_TAPPA!P:P))</f>
        <v/>
      </c>
      <c r="T334" s="26">
        <f t="shared" si="75"/>
        <v>26</v>
      </c>
      <c r="U334" s="26">
        <f t="shared" si="73"/>
        <v>0</v>
      </c>
      <c r="V334" s="26">
        <f t="shared" si="74"/>
        <v>26</v>
      </c>
      <c r="W334" s="28" t="s">
        <v>2655</v>
      </c>
    </row>
    <row r="335" spans="1:23" outlineLevel="1" x14ac:dyDescent="0.2">
      <c r="A335" s="25">
        <f t="shared" si="67"/>
        <v>34</v>
      </c>
      <c r="B335" s="67" t="str">
        <f t="shared" si="76"/>
        <v>D'ABBRUZZO_ARMANDO_M06</v>
      </c>
      <c r="C335" s="22" t="s">
        <v>1152</v>
      </c>
      <c r="D335" s="23" t="s">
        <v>15</v>
      </c>
      <c r="E335" s="23" t="str">
        <f>VLOOKUP(D335,CAT!$E$2:$F$26,2)</f>
        <v>M06</v>
      </c>
      <c r="F335" s="23" t="s">
        <v>1141</v>
      </c>
      <c r="G335" s="39" t="s">
        <v>80</v>
      </c>
      <c r="H335" s="24">
        <v>24842</v>
      </c>
      <c r="I335" s="22" t="s">
        <v>1167</v>
      </c>
      <c r="J335" s="23" t="s">
        <v>92</v>
      </c>
      <c r="K335" s="22">
        <f t="shared" si="69"/>
        <v>1</v>
      </c>
      <c r="L335" s="26" t="str">
        <f>IF(SUMIF(I_TAPPA!A:A,B335,I_TAPPA!P:P)=0,"",SUMIF(I_TAPPA!A:A,B335,I_TAPPA!P:P))</f>
        <v/>
      </c>
      <c r="M335" s="26" t="str">
        <f>IF(SUMIF(II_TAPPA!A:A,B335,II_TAPPA!P:P)=0,"",SUMIF(II_TAPPA!A:A,B335,II_TAPPA!P:P))</f>
        <v/>
      </c>
      <c r="N335" s="26" t="str">
        <f>IF(SUMIF(III_TAPPA!A:A,B335,III_TAPPA!P:P)=0,"",SUMIF(III_TAPPA!A:A,B335,III_TAPPA!P:P))</f>
        <v/>
      </c>
      <c r="O335" s="26">
        <f>IF(SUMIF(IV_TAPPA!A:A,B335,IV_TAPPA!T:T)=0,"",SUMIF(IV_TAPPA!A:A,B335,IV_TAPPA!T:T))</f>
        <v>25</v>
      </c>
      <c r="P335" s="26" t="str">
        <f>IF(SUMIF(V_TAPPA!A:A,B335,V_TAPPA!P:P)=0,"",SUMIF(V_TAPPA!A:A,B335,V_TAPPA!P:P))</f>
        <v/>
      </c>
      <c r="Q335" s="26" t="str">
        <f>IF(SUMIF(VI_TAPPA!A:A,B335,VI_TAPPA!P:P)=0,"",SUMIF(VI_TAPPA!A:A,B335,VI_TAPPA!P:P))</f>
        <v/>
      </c>
      <c r="R335" s="26" t="str">
        <f>IF(SUMIF(VII_TAPPA!A:A,B335,VII_TAPPA!P:P)=0,"",SUMIF(VII_TAPPA!A:A,B335,VII_TAPPA!P:P))</f>
        <v/>
      </c>
      <c r="S335" s="26" t="str">
        <f>IF(SUMIF(VIII_TAPPA!A:A,B335,VIII_TAPPA!P:P)=0,"",SUMIF(VIII_TAPPA!A:A,B335,VIII_TAPPA!P:P))</f>
        <v/>
      </c>
      <c r="T335" s="26">
        <f t="shared" si="75"/>
        <v>25</v>
      </c>
      <c r="U335" s="26">
        <f t="shared" si="73"/>
        <v>0</v>
      </c>
      <c r="V335" s="26">
        <f t="shared" si="74"/>
        <v>25</v>
      </c>
      <c r="W335" s="28" t="s">
        <v>2655</v>
      </c>
    </row>
    <row r="336" spans="1:23" outlineLevel="1" x14ac:dyDescent="0.2">
      <c r="A336" s="25">
        <f t="shared" si="67"/>
        <v>35</v>
      </c>
      <c r="B336" s="67" t="str">
        <f t="shared" si="76"/>
        <v>MANGANO_GENNARO_M06</v>
      </c>
      <c r="C336" s="22" t="s">
        <v>864</v>
      </c>
      <c r="D336" s="23" t="s">
        <v>15</v>
      </c>
      <c r="E336" s="23" t="str">
        <f>VLOOKUP(D336,CAT!$E$2:$F$26,2)</f>
        <v>M06</v>
      </c>
      <c r="F336" s="23" t="s">
        <v>110</v>
      </c>
      <c r="G336" s="39" t="s">
        <v>177</v>
      </c>
      <c r="H336" s="24">
        <v>25240</v>
      </c>
      <c r="I336" s="22" t="s">
        <v>879</v>
      </c>
      <c r="J336" s="23" t="s">
        <v>189</v>
      </c>
      <c r="K336" s="22" t="str">
        <f t="shared" si="69"/>
        <v/>
      </c>
      <c r="L336" s="26" t="str">
        <f>IF(SUMIF(I_TAPPA!A:A,B336,I_TAPPA!P:P)=0,"",SUMIF(I_TAPPA!A:A,B336,I_TAPPA!P:P))</f>
        <v/>
      </c>
      <c r="M336" s="26" t="str">
        <f>IF(SUMIF(II_TAPPA!A:A,B336,II_TAPPA!P:P)=0,"",SUMIF(II_TAPPA!A:A,B336,II_TAPPA!P:P))</f>
        <v/>
      </c>
      <c r="N336" s="26" t="str">
        <f>IF(SUMIF(III_TAPPA!A:A,B336,III_TAPPA!P:P)=0,"",SUMIF(III_TAPPA!A:A,B336,III_TAPPA!P:P))</f>
        <v/>
      </c>
      <c r="O336" s="26" t="str">
        <f>IF(SUMIF(IV_TAPPA!A:A,B336,IV_TAPPA!T:T)=0,"",SUMIF(IV_TAPPA!A:A,B336,IV_TAPPA!T:T))</f>
        <v/>
      </c>
      <c r="P336" s="26" t="str">
        <f>IF(SUMIF(V_TAPPA!A:A,B336,V_TAPPA!P:P)=0,"",SUMIF(V_TAPPA!A:A,B336,V_TAPPA!P:P))</f>
        <v/>
      </c>
      <c r="Q336" s="26" t="str">
        <f>IF(SUMIF(VI_TAPPA!A:A,B336,VI_TAPPA!P:P)=0,"",SUMIF(VI_TAPPA!A:A,B336,VI_TAPPA!P:P))</f>
        <v/>
      </c>
      <c r="R336" s="26" t="str">
        <f>IF(SUMIF(VII_TAPPA!A:A,B336,VII_TAPPA!P:P)=0,"",SUMIF(VII_TAPPA!A:A,B336,VII_TAPPA!P:P))</f>
        <v/>
      </c>
      <c r="S336" s="26" t="str">
        <f>IF(SUMIF(VIII_TAPPA!A:A,B336,VIII_TAPPA!P:P)=0,"",SUMIF(VIII_TAPPA!A:A,B336,VIII_TAPPA!P:P))</f>
        <v/>
      </c>
      <c r="T336" s="26">
        <f t="shared" si="75"/>
        <v>0</v>
      </c>
      <c r="U336" s="26">
        <f t="shared" si="73"/>
        <v>0</v>
      </c>
      <c r="V336" s="26">
        <f t="shared" si="74"/>
        <v>0</v>
      </c>
      <c r="W336" s="28" t="s">
        <v>2655</v>
      </c>
    </row>
    <row r="337" spans="1:23" outlineLevel="1" x14ac:dyDescent="0.2">
      <c r="A337" s="25">
        <f t="shared" si="67"/>
        <v>36</v>
      </c>
      <c r="B337" s="67" t="str">
        <f t="shared" si="76"/>
        <v>MEOLI_POMPEO_M06</v>
      </c>
      <c r="C337" s="22" t="s">
        <v>868</v>
      </c>
      <c r="D337" s="23" t="s">
        <v>15</v>
      </c>
      <c r="E337" s="23" t="str">
        <f>VLOOKUP(D337,CAT!$E$2:$F$26,2)</f>
        <v>M06</v>
      </c>
      <c r="F337" s="23" t="s">
        <v>520</v>
      </c>
      <c r="G337" s="39" t="s">
        <v>847</v>
      </c>
      <c r="H337" s="24">
        <v>24098</v>
      </c>
      <c r="I337" s="22" t="s">
        <v>879</v>
      </c>
      <c r="J337" s="23" t="s">
        <v>189</v>
      </c>
      <c r="K337" s="22" t="str">
        <f t="shared" si="69"/>
        <v/>
      </c>
      <c r="L337" s="26" t="str">
        <f>IF(SUMIF(I_TAPPA!A:A,B337,I_TAPPA!P:P)=0,"",SUMIF(I_TAPPA!A:A,B337,I_TAPPA!P:P))</f>
        <v/>
      </c>
      <c r="M337" s="26" t="str">
        <f>IF(SUMIF(II_TAPPA!A:A,B337,II_TAPPA!P:P)=0,"",SUMIF(II_TAPPA!A:A,B337,II_TAPPA!P:P))</f>
        <v/>
      </c>
      <c r="N337" s="26" t="str">
        <f>IF(SUMIF(III_TAPPA!A:A,B337,III_TAPPA!P:P)=0,"",SUMIF(III_TAPPA!A:A,B337,III_TAPPA!P:P))</f>
        <v/>
      </c>
      <c r="O337" s="26" t="str">
        <f>IF(SUMIF(IV_TAPPA!A:A,B337,IV_TAPPA!T:T)=0,"",SUMIF(IV_TAPPA!A:A,B337,IV_TAPPA!T:T))</f>
        <v/>
      </c>
      <c r="P337" s="26" t="str">
        <f>IF(SUMIF(V_TAPPA!A:A,B337,V_TAPPA!P:P)=0,"",SUMIF(V_TAPPA!A:A,B337,V_TAPPA!P:P))</f>
        <v/>
      </c>
      <c r="Q337" s="26" t="str">
        <f>IF(SUMIF(VI_TAPPA!A:A,B337,VI_TAPPA!P:P)=0,"",SUMIF(VI_TAPPA!A:A,B337,VI_TAPPA!P:P))</f>
        <v/>
      </c>
      <c r="R337" s="26" t="str">
        <f>IF(SUMIF(VII_TAPPA!A:A,B337,VII_TAPPA!P:P)=0,"",SUMIF(VII_TAPPA!A:A,B337,VII_TAPPA!P:P))</f>
        <v/>
      </c>
      <c r="S337" s="26" t="str">
        <f>IF(SUMIF(VIII_TAPPA!A:A,B337,VIII_TAPPA!P:P)=0,"",SUMIF(VIII_TAPPA!A:A,B337,VIII_TAPPA!P:P))</f>
        <v/>
      </c>
      <c r="T337" s="26">
        <f t="shared" si="75"/>
        <v>0</v>
      </c>
      <c r="U337" s="26">
        <f t="shared" si="73"/>
        <v>0</v>
      </c>
      <c r="V337" s="26">
        <f t="shared" si="74"/>
        <v>0</v>
      </c>
      <c r="W337" s="28" t="s">
        <v>2655</v>
      </c>
    </row>
    <row r="338" spans="1:23" outlineLevel="1" x14ac:dyDescent="0.2">
      <c r="A338" s="25">
        <f t="shared" si="67"/>
        <v>37</v>
      </c>
      <c r="B338" s="67" t="str">
        <f t="shared" si="76"/>
        <v>ZEOLLA_ANTONIO_M06</v>
      </c>
      <c r="C338" s="22" t="s">
        <v>766</v>
      </c>
      <c r="D338" s="23" t="s">
        <v>15</v>
      </c>
      <c r="E338" s="23" t="str">
        <f>VLOOKUP(D338,CAT!$E$2:$F$26,2)</f>
        <v>M06</v>
      </c>
      <c r="F338" s="23" t="s">
        <v>75</v>
      </c>
      <c r="G338" s="39" t="s">
        <v>22</v>
      </c>
      <c r="H338" s="24">
        <v>23981</v>
      </c>
      <c r="I338" s="22" t="s">
        <v>740</v>
      </c>
      <c r="J338" s="23" t="s">
        <v>1169</v>
      </c>
      <c r="K338" s="22" t="str">
        <f t="shared" si="69"/>
        <v/>
      </c>
      <c r="L338" s="26" t="str">
        <f>IF(SUMIF(I_TAPPA!A:A,B338,I_TAPPA!P:P)=0,"",SUMIF(I_TAPPA!A:A,B338,I_TAPPA!P:P))</f>
        <v/>
      </c>
      <c r="M338" s="26" t="str">
        <f>IF(SUMIF(II_TAPPA!A:A,B338,II_TAPPA!P:P)=0,"",SUMIF(II_TAPPA!A:A,B338,II_TAPPA!P:P))</f>
        <v/>
      </c>
      <c r="N338" s="26" t="str">
        <f>IF(SUMIF(III_TAPPA!A:A,B338,III_TAPPA!P:P)=0,"",SUMIF(III_TAPPA!A:A,B338,III_TAPPA!P:P))</f>
        <v/>
      </c>
      <c r="O338" s="26" t="str">
        <f>IF(SUMIF(IV_TAPPA!A:A,B338,IV_TAPPA!T:T)=0,"",SUMIF(IV_TAPPA!A:A,B338,IV_TAPPA!T:T))</f>
        <v/>
      </c>
      <c r="P338" s="26" t="str">
        <f>IF(SUMIF(V_TAPPA!A:A,B338,V_TAPPA!P:P)=0,"",SUMIF(V_TAPPA!A:A,B338,V_TAPPA!P:P))</f>
        <v/>
      </c>
      <c r="Q338" s="26" t="str">
        <f>IF(SUMIF(VI_TAPPA!A:A,B338,VI_TAPPA!P:P)=0,"",SUMIF(VI_TAPPA!A:A,B338,VI_TAPPA!P:P))</f>
        <v/>
      </c>
      <c r="R338" s="26" t="str">
        <f>IF(SUMIF(VII_TAPPA!A:A,B338,VII_TAPPA!P:P)=0,"",SUMIF(VII_TAPPA!A:A,B338,VII_TAPPA!P:P))</f>
        <v/>
      </c>
      <c r="S338" s="26" t="str">
        <f>IF(SUMIF(VIII_TAPPA!A:A,B338,VIII_TAPPA!P:P)=0,"",SUMIF(VIII_TAPPA!A:A,B338,VIII_TAPPA!P:P))</f>
        <v/>
      </c>
      <c r="T338" s="26">
        <f t="shared" si="75"/>
        <v>0</v>
      </c>
      <c r="U338" s="26">
        <f t="shared" si="73"/>
        <v>0</v>
      </c>
      <c r="V338" s="26">
        <f t="shared" si="74"/>
        <v>0</v>
      </c>
      <c r="W338" s="28" t="s">
        <v>2655</v>
      </c>
    </row>
    <row r="339" spans="1:23" outlineLevel="1" x14ac:dyDescent="0.2">
      <c r="A339" s="25">
        <f t="shared" si="67"/>
        <v>38</v>
      </c>
      <c r="B339" s="67" t="str">
        <f t="shared" si="76"/>
        <v>BOSCO_ARMANDO_M06</v>
      </c>
      <c r="C339" s="22">
        <v>18526</v>
      </c>
      <c r="D339" s="23" t="s">
        <v>15</v>
      </c>
      <c r="E339" s="23" t="str">
        <f>VLOOKUP(D339,CAT!$E$2:$F$26,2)</f>
        <v>M06</v>
      </c>
      <c r="F339" s="23" t="s">
        <v>287</v>
      </c>
      <c r="G339" s="39" t="s">
        <v>80</v>
      </c>
      <c r="H339" s="24">
        <v>25406</v>
      </c>
      <c r="I339" s="22" t="s">
        <v>899</v>
      </c>
      <c r="J339" s="23" t="s">
        <v>900</v>
      </c>
      <c r="K339" s="22" t="str">
        <f t="shared" si="69"/>
        <v/>
      </c>
      <c r="L339" s="26" t="str">
        <f>IF(SUMIF(I_TAPPA!A:A,B339,I_TAPPA!P:P)=0,"",SUMIF(I_TAPPA!A:A,B339,I_TAPPA!P:P))</f>
        <v/>
      </c>
      <c r="M339" s="26" t="str">
        <f>IF(SUMIF(II_TAPPA!A:A,B339,II_TAPPA!P:P)=0,"",SUMIF(II_TAPPA!A:A,B339,II_TAPPA!P:P))</f>
        <v/>
      </c>
      <c r="N339" s="26" t="str">
        <f>IF(SUMIF(III_TAPPA!A:A,B339,III_TAPPA!P:P)=0,"",SUMIF(III_TAPPA!A:A,B339,III_TAPPA!P:P))</f>
        <v/>
      </c>
      <c r="O339" s="26" t="str">
        <f>IF(SUMIF(IV_TAPPA!A:A,B339,IV_TAPPA!T:T)=0,"",SUMIF(IV_TAPPA!A:A,B339,IV_TAPPA!T:T))</f>
        <v/>
      </c>
      <c r="P339" s="26" t="str">
        <f>IF(SUMIF(V_TAPPA!A:A,B339,V_TAPPA!P:P)=0,"",SUMIF(V_TAPPA!A:A,B339,V_TAPPA!P:P))</f>
        <v/>
      </c>
      <c r="Q339" s="26" t="str">
        <f>IF(SUMIF(VI_TAPPA!A:A,B339,VI_TAPPA!P:P)=0,"",SUMIF(VI_TAPPA!A:A,B339,VI_TAPPA!P:P))</f>
        <v/>
      </c>
      <c r="R339" s="26" t="str">
        <f>IF(SUMIF(VII_TAPPA!A:A,B339,VII_TAPPA!P:P)=0,"",SUMIF(VII_TAPPA!A:A,B339,VII_TAPPA!P:P))</f>
        <v/>
      </c>
      <c r="S339" s="26" t="str">
        <f>IF(SUMIF(VIII_TAPPA!A:A,B339,VIII_TAPPA!P:P)=0,"",SUMIF(VIII_TAPPA!A:A,B339,VIII_TAPPA!P:P))</f>
        <v/>
      </c>
      <c r="T339" s="26">
        <f t="shared" si="75"/>
        <v>0</v>
      </c>
      <c r="U339" s="26">
        <f t="shared" si="73"/>
        <v>0</v>
      </c>
      <c r="V339" s="26">
        <f t="shared" si="74"/>
        <v>0</v>
      </c>
      <c r="W339" s="28" t="s">
        <v>2655</v>
      </c>
    </row>
    <row r="340" spans="1:23" outlineLevel="1" x14ac:dyDescent="0.2">
      <c r="A340" s="25">
        <f t="shared" si="67"/>
        <v>39</v>
      </c>
      <c r="B340" s="67" t="str">
        <f t="shared" si="76"/>
        <v>CASIELLO_FEDERICO_M06</v>
      </c>
      <c r="C340" s="22">
        <v>18562</v>
      </c>
      <c r="D340" s="23" t="s">
        <v>15</v>
      </c>
      <c r="E340" s="23" t="str">
        <f>VLOOKUP(D340,CAT!$E$2:$F$26,2)</f>
        <v>M06</v>
      </c>
      <c r="F340" s="23" t="s">
        <v>884</v>
      </c>
      <c r="G340" s="39" t="s">
        <v>371</v>
      </c>
      <c r="H340" s="24">
        <v>24994</v>
      </c>
      <c r="I340" s="22" t="s">
        <v>899</v>
      </c>
      <c r="J340" s="23" t="s">
        <v>900</v>
      </c>
      <c r="K340" s="22" t="str">
        <f t="shared" si="69"/>
        <v/>
      </c>
      <c r="L340" s="26" t="str">
        <f>IF(SUMIF(I_TAPPA!A:A,B340,I_TAPPA!P:P)=0,"",SUMIF(I_TAPPA!A:A,B340,I_TAPPA!P:P))</f>
        <v/>
      </c>
      <c r="M340" s="26" t="str">
        <f>IF(SUMIF(II_TAPPA!A:A,B340,II_TAPPA!P:P)=0,"",SUMIF(II_TAPPA!A:A,B340,II_TAPPA!P:P))</f>
        <v/>
      </c>
      <c r="N340" s="26" t="str">
        <f>IF(SUMIF(III_TAPPA!A:A,B340,III_TAPPA!P:P)=0,"",SUMIF(III_TAPPA!A:A,B340,III_TAPPA!P:P))</f>
        <v/>
      </c>
      <c r="O340" s="26" t="str">
        <f>IF(SUMIF(IV_TAPPA!A:A,B340,IV_TAPPA!T:T)=0,"",SUMIF(IV_TAPPA!A:A,B340,IV_TAPPA!T:T))</f>
        <v/>
      </c>
      <c r="P340" s="26" t="str">
        <f>IF(SUMIF(V_TAPPA!A:A,B340,V_TAPPA!P:P)=0,"",SUMIF(V_TAPPA!A:A,B340,V_TAPPA!P:P))</f>
        <v/>
      </c>
      <c r="Q340" s="26" t="str">
        <f>IF(SUMIF(VI_TAPPA!A:A,B340,VI_TAPPA!P:P)=0,"",SUMIF(VI_TAPPA!A:A,B340,VI_TAPPA!P:P))</f>
        <v/>
      </c>
      <c r="R340" s="26" t="str">
        <f>IF(SUMIF(VII_TAPPA!A:A,B340,VII_TAPPA!P:P)=0,"",SUMIF(VII_TAPPA!A:A,B340,VII_TAPPA!P:P))</f>
        <v/>
      </c>
      <c r="S340" s="26" t="str">
        <f>IF(SUMIF(VIII_TAPPA!A:A,B340,VIII_TAPPA!P:P)=0,"",SUMIF(VIII_TAPPA!A:A,B340,VIII_TAPPA!P:P))</f>
        <v/>
      </c>
      <c r="T340" s="26">
        <f t="shared" si="75"/>
        <v>0</v>
      </c>
      <c r="U340" s="26">
        <f t="shared" si="73"/>
        <v>0</v>
      </c>
      <c r="V340" s="26">
        <f t="shared" si="74"/>
        <v>0</v>
      </c>
      <c r="W340" s="28" t="s">
        <v>2655</v>
      </c>
    </row>
    <row r="341" spans="1:23" outlineLevel="1" x14ac:dyDescent="0.2">
      <c r="A341" s="25">
        <f t="shared" si="67"/>
        <v>40</v>
      </c>
      <c r="B341" s="67" t="str">
        <f t="shared" si="76"/>
        <v>CERVONE_GIOVANNI_M06</v>
      </c>
      <c r="C341" s="22">
        <v>18548</v>
      </c>
      <c r="D341" s="23" t="s">
        <v>15</v>
      </c>
      <c r="E341" s="23" t="str">
        <f>VLOOKUP(D341,CAT!$E$2:$F$26,2)</f>
        <v>M06</v>
      </c>
      <c r="F341" s="23" t="s">
        <v>885</v>
      </c>
      <c r="G341" s="39" t="s">
        <v>34</v>
      </c>
      <c r="H341" s="24">
        <v>25229</v>
      </c>
      <c r="I341" s="22" t="s">
        <v>899</v>
      </c>
      <c r="J341" s="23" t="s">
        <v>900</v>
      </c>
      <c r="K341" s="22" t="str">
        <f t="shared" si="69"/>
        <v/>
      </c>
      <c r="L341" s="26" t="str">
        <f>IF(SUMIF(I_TAPPA!A:A,B341,I_TAPPA!P:P)=0,"",SUMIF(I_TAPPA!A:A,B341,I_TAPPA!P:P))</f>
        <v/>
      </c>
      <c r="M341" s="26" t="str">
        <f>IF(SUMIF(II_TAPPA!A:A,B341,II_TAPPA!P:P)=0,"",SUMIF(II_TAPPA!A:A,B341,II_TAPPA!P:P))</f>
        <v/>
      </c>
      <c r="N341" s="26" t="str">
        <f>IF(SUMIF(III_TAPPA!A:A,B341,III_TAPPA!P:P)=0,"",SUMIF(III_TAPPA!A:A,B341,III_TAPPA!P:P))</f>
        <v/>
      </c>
      <c r="O341" s="26" t="str">
        <f>IF(SUMIF(IV_TAPPA!A:A,B341,IV_TAPPA!T:T)=0,"",SUMIF(IV_TAPPA!A:A,B341,IV_TAPPA!T:T))</f>
        <v/>
      </c>
      <c r="P341" s="26" t="str">
        <f>IF(SUMIF(V_TAPPA!A:A,B341,V_TAPPA!P:P)=0,"",SUMIF(V_TAPPA!A:A,B341,V_TAPPA!P:P))</f>
        <v/>
      </c>
      <c r="Q341" s="26" t="str">
        <f>IF(SUMIF(VI_TAPPA!A:A,B341,VI_TAPPA!P:P)=0,"",SUMIF(VI_TAPPA!A:A,B341,VI_TAPPA!P:P))</f>
        <v/>
      </c>
      <c r="R341" s="26" t="str">
        <f>IF(SUMIF(VII_TAPPA!A:A,B341,VII_TAPPA!P:P)=0,"",SUMIF(VII_TAPPA!A:A,B341,VII_TAPPA!P:P))</f>
        <v/>
      </c>
      <c r="S341" s="26" t="str">
        <f>IF(SUMIF(VIII_TAPPA!A:A,B341,VIII_TAPPA!P:P)=0,"",SUMIF(VIII_TAPPA!A:A,B341,VIII_TAPPA!P:P))</f>
        <v/>
      </c>
      <c r="T341" s="26">
        <f t="shared" si="75"/>
        <v>0</v>
      </c>
      <c r="U341" s="26">
        <f t="shared" si="73"/>
        <v>0</v>
      </c>
      <c r="V341" s="26">
        <f t="shared" si="74"/>
        <v>0</v>
      </c>
      <c r="W341" s="28" t="s">
        <v>2655</v>
      </c>
    </row>
    <row r="342" spans="1:23" outlineLevel="1" x14ac:dyDescent="0.2">
      <c r="A342" s="25">
        <f t="shared" si="67"/>
        <v>41</v>
      </c>
      <c r="B342" s="67" t="str">
        <f t="shared" si="76"/>
        <v>CILLO_ROBERTO_M06</v>
      </c>
      <c r="C342" s="22">
        <v>18549</v>
      </c>
      <c r="D342" s="23" t="s">
        <v>15</v>
      </c>
      <c r="E342" s="23" t="str">
        <f>VLOOKUP(D342,CAT!$E$2:$F$26,2)</f>
        <v>M06</v>
      </c>
      <c r="F342" s="23" t="s">
        <v>886</v>
      </c>
      <c r="G342" s="39" t="s">
        <v>25</v>
      </c>
      <c r="H342" s="24">
        <v>23876</v>
      </c>
      <c r="I342" s="22" t="s">
        <v>899</v>
      </c>
      <c r="J342" s="23" t="s">
        <v>900</v>
      </c>
      <c r="K342" s="22" t="str">
        <f t="shared" si="69"/>
        <v/>
      </c>
      <c r="L342" s="26" t="str">
        <f>IF(SUMIF(I_TAPPA!A:A,B342,I_TAPPA!P:P)=0,"",SUMIF(I_TAPPA!A:A,B342,I_TAPPA!P:P))</f>
        <v/>
      </c>
      <c r="M342" s="26" t="str">
        <f>IF(SUMIF(II_TAPPA!A:A,B342,II_TAPPA!P:P)=0,"",SUMIF(II_TAPPA!A:A,B342,II_TAPPA!P:P))</f>
        <v/>
      </c>
      <c r="N342" s="26" t="str">
        <f>IF(SUMIF(III_TAPPA!A:A,B342,III_TAPPA!P:P)=0,"",SUMIF(III_TAPPA!A:A,B342,III_TAPPA!P:P))</f>
        <v/>
      </c>
      <c r="O342" s="26" t="str">
        <f>IF(SUMIF(IV_TAPPA!A:A,B342,IV_TAPPA!T:T)=0,"",SUMIF(IV_TAPPA!A:A,B342,IV_TAPPA!T:T))</f>
        <v/>
      </c>
      <c r="P342" s="26" t="str">
        <f>IF(SUMIF(V_TAPPA!A:A,B342,V_TAPPA!P:P)=0,"",SUMIF(V_TAPPA!A:A,B342,V_TAPPA!P:P))</f>
        <v/>
      </c>
      <c r="Q342" s="26" t="str">
        <f>IF(SUMIF(VI_TAPPA!A:A,B342,VI_TAPPA!P:P)=0,"",SUMIF(VI_TAPPA!A:A,B342,VI_TAPPA!P:P))</f>
        <v/>
      </c>
      <c r="R342" s="26" t="str">
        <f>IF(SUMIF(VII_TAPPA!A:A,B342,VII_TAPPA!P:P)=0,"",SUMIF(VII_TAPPA!A:A,B342,VII_TAPPA!P:P))</f>
        <v/>
      </c>
      <c r="S342" s="26" t="str">
        <f>IF(SUMIF(VIII_TAPPA!A:A,B342,VIII_TAPPA!P:P)=0,"",SUMIF(VIII_TAPPA!A:A,B342,VIII_TAPPA!P:P))</f>
        <v/>
      </c>
      <c r="T342" s="26">
        <f t="shared" si="75"/>
        <v>0</v>
      </c>
      <c r="U342" s="26">
        <f t="shared" si="73"/>
        <v>0</v>
      </c>
      <c r="V342" s="26">
        <f t="shared" si="74"/>
        <v>0</v>
      </c>
      <c r="W342" s="28" t="s">
        <v>2655</v>
      </c>
    </row>
    <row r="343" spans="1:23" outlineLevel="1" x14ac:dyDescent="0.2">
      <c r="A343" s="25">
        <f t="shared" si="67"/>
        <v>42</v>
      </c>
      <c r="B343" s="67" t="str">
        <f t="shared" si="76"/>
        <v>DE_CECIO_FRANCESCO_M06</v>
      </c>
      <c r="C343" s="22">
        <v>18550</v>
      </c>
      <c r="D343" s="23" t="s">
        <v>15</v>
      </c>
      <c r="E343" s="23" t="str">
        <f>VLOOKUP(D343,CAT!$E$2:$F$26,2)</f>
        <v>M06</v>
      </c>
      <c r="F343" s="23" t="s">
        <v>1136</v>
      </c>
      <c r="G343" s="39" t="s">
        <v>109</v>
      </c>
      <c r="H343" s="24">
        <v>23743</v>
      </c>
      <c r="I343" s="22" t="s">
        <v>899</v>
      </c>
      <c r="J343" s="23" t="s">
        <v>900</v>
      </c>
      <c r="K343" s="22" t="str">
        <f t="shared" si="69"/>
        <v/>
      </c>
      <c r="L343" s="26" t="str">
        <f>IF(SUMIF(I_TAPPA!A:A,B343,I_TAPPA!P:P)=0,"",SUMIF(I_TAPPA!A:A,B343,I_TAPPA!P:P))</f>
        <v/>
      </c>
      <c r="M343" s="26" t="str">
        <f>IF(SUMIF(II_TAPPA!A:A,B343,II_TAPPA!P:P)=0,"",SUMIF(II_TAPPA!A:A,B343,II_TAPPA!P:P))</f>
        <v/>
      </c>
      <c r="N343" s="26" t="str">
        <f>IF(SUMIF(III_TAPPA!A:A,B343,III_TAPPA!P:P)=0,"",SUMIF(III_TAPPA!A:A,B343,III_TAPPA!P:P))</f>
        <v/>
      </c>
      <c r="O343" s="26" t="str">
        <f>IF(SUMIF(IV_TAPPA!A:A,B343,IV_TAPPA!T:T)=0,"",SUMIF(IV_TAPPA!A:A,B343,IV_TAPPA!T:T))</f>
        <v/>
      </c>
      <c r="P343" s="26" t="str">
        <f>IF(SUMIF(V_TAPPA!A:A,B343,V_TAPPA!P:P)=0,"",SUMIF(V_TAPPA!A:A,B343,V_TAPPA!P:P))</f>
        <v/>
      </c>
      <c r="Q343" s="26" t="str">
        <f>IF(SUMIF(VI_TAPPA!A:A,B343,VI_TAPPA!P:P)=0,"",SUMIF(VI_TAPPA!A:A,B343,VI_TAPPA!P:P))</f>
        <v/>
      </c>
      <c r="R343" s="26" t="str">
        <f>IF(SUMIF(VII_TAPPA!A:A,B343,VII_TAPPA!P:P)=0,"",SUMIF(VII_TAPPA!A:A,B343,VII_TAPPA!P:P))</f>
        <v/>
      </c>
      <c r="S343" s="26" t="str">
        <f>IF(SUMIF(VIII_TAPPA!A:A,B343,VIII_TAPPA!P:P)=0,"",SUMIF(VIII_TAPPA!A:A,B343,VIII_TAPPA!P:P))</f>
        <v/>
      </c>
      <c r="T343" s="26">
        <f t="shared" si="75"/>
        <v>0</v>
      </c>
      <c r="U343" s="26">
        <f t="shared" si="73"/>
        <v>0</v>
      </c>
      <c r="V343" s="26">
        <f t="shared" si="74"/>
        <v>0</v>
      </c>
      <c r="W343" s="28" t="s">
        <v>2655</v>
      </c>
    </row>
    <row r="344" spans="1:23" outlineLevel="1" x14ac:dyDescent="0.2">
      <c r="A344" s="25">
        <f t="shared" si="67"/>
        <v>43</v>
      </c>
      <c r="B344" s="67" t="str">
        <f t="shared" si="76"/>
        <v>DI_DOMENICO_GIUSEPPE_M06</v>
      </c>
      <c r="C344" s="22" t="s">
        <v>487</v>
      </c>
      <c r="D344" s="23" t="s">
        <v>15</v>
      </c>
      <c r="E344" s="23" t="str">
        <f>VLOOKUP(D344,CAT!$E$2:$F$26,2)</f>
        <v>M06</v>
      </c>
      <c r="F344" s="23" t="s">
        <v>1127</v>
      </c>
      <c r="G344" s="39" t="s">
        <v>21</v>
      </c>
      <c r="H344" s="24">
        <v>24247</v>
      </c>
      <c r="I344" s="22" t="s">
        <v>901</v>
      </c>
      <c r="J344" s="23" t="s">
        <v>953</v>
      </c>
      <c r="K344" s="22" t="str">
        <f t="shared" si="69"/>
        <v/>
      </c>
      <c r="L344" s="26" t="str">
        <f>IF(SUMIF(I_TAPPA!A:A,B344,I_TAPPA!P:P)=0,"",SUMIF(I_TAPPA!A:A,B344,I_TAPPA!P:P))</f>
        <v/>
      </c>
      <c r="M344" s="26" t="str">
        <f>IF(SUMIF(II_TAPPA!A:A,B344,II_TAPPA!P:P)=0,"",SUMIF(II_TAPPA!A:A,B344,II_TAPPA!P:P))</f>
        <v/>
      </c>
      <c r="N344" s="26" t="str">
        <f>IF(SUMIF(III_TAPPA!A:A,B344,III_TAPPA!P:P)=0,"",SUMIF(III_TAPPA!A:A,B344,III_TAPPA!P:P))</f>
        <v/>
      </c>
      <c r="O344" s="26" t="str">
        <f>IF(SUMIF(IV_TAPPA!A:A,B344,IV_TAPPA!T:T)=0,"",SUMIF(IV_TAPPA!A:A,B344,IV_TAPPA!T:T))</f>
        <v/>
      </c>
      <c r="P344" s="26" t="str">
        <f>IF(SUMIF(V_TAPPA!A:A,B344,V_TAPPA!P:P)=0,"",SUMIF(V_TAPPA!A:A,B344,V_TAPPA!P:P))</f>
        <v/>
      </c>
      <c r="Q344" s="26" t="str">
        <f>IF(SUMIF(VI_TAPPA!A:A,B344,VI_TAPPA!P:P)=0,"",SUMIF(VI_TAPPA!A:A,B344,VI_TAPPA!P:P))</f>
        <v/>
      </c>
      <c r="R344" s="26" t="str">
        <f>IF(SUMIF(VII_TAPPA!A:A,B344,VII_TAPPA!P:P)=0,"",SUMIF(VII_TAPPA!A:A,B344,VII_TAPPA!P:P))</f>
        <v/>
      </c>
      <c r="S344" s="26" t="str">
        <f>IF(SUMIF(VIII_TAPPA!A:A,B344,VIII_TAPPA!P:P)=0,"",SUMIF(VIII_TAPPA!A:A,B344,VIII_TAPPA!P:P))</f>
        <v/>
      </c>
      <c r="T344" s="26">
        <f t="shared" si="75"/>
        <v>0</v>
      </c>
      <c r="U344" s="26">
        <f t="shared" si="73"/>
        <v>0</v>
      </c>
      <c r="V344" s="26">
        <f t="shared" si="74"/>
        <v>0</v>
      </c>
      <c r="W344" s="28" t="s">
        <v>2655</v>
      </c>
    </row>
    <row r="345" spans="1:23" outlineLevel="1" x14ac:dyDescent="0.2">
      <c r="A345" s="25">
        <f t="shared" si="67"/>
        <v>44</v>
      </c>
      <c r="B345" s="67" t="str">
        <f t="shared" si="76"/>
        <v>SERAFINI_GIUSEPPE_M06</v>
      </c>
      <c r="C345" s="22" t="s">
        <v>517</v>
      </c>
      <c r="D345" s="23" t="s">
        <v>15</v>
      </c>
      <c r="E345" s="23" t="str">
        <f>VLOOKUP(D345,CAT!$E$2:$F$26,2)</f>
        <v>M06</v>
      </c>
      <c r="F345" s="23" t="s">
        <v>331</v>
      </c>
      <c r="G345" s="39" t="s">
        <v>21</v>
      </c>
      <c r="H345" s="24">
        <v>24764</v>
      </c>
      <c r="I345" s="22" t="s">
        <v>901</v>
      </c>
      <c r="J345" s="23" t="s">
        <v>953</v>
      </c>
      <c r="K345" s="22" t="str">
        <f t="shared" si="69"/>
        <v/>
      </c>
      <c r="L345" s="26" t="str">
        <f>IF(SUMIF(I_TAPPA!A:A,B345,I_TAPPA!P:P)=0,"",SUMIF(I_TAPPA!A:A,B345,I_TAPPA!P:P))</f>
        <v/>
      </c>
      <c r="M345" s="26" t="str">
        <f>IF(SUMIF(II_TAPPA!A:A,B345,II_TAPPA!P:P)=0,"",SUMIF(II_TAPPA!A:A,B345,II_TAPPA!P:P))</f>
        <v/>
      </c>
      <c r="N345" s="26" t="str">
        <f>IF(SUMIF(III_TAPPA!A:A,B345,III_TAPPA!P:P)=0,"",SUMIF(III_TAPPA!A:A,B345,III_TAPPA!P:P))</f>
        <v/>
      </c>
      <c r="O345" s="26" t="str">
        <f>IF(SUMIF(IV_TAPPA!A:A,B345,IV_TAPPA!T:T)=0,"",SUMIF(IV_TAPPA!A:A,B345,IV_TAPPA!T:T))</f>
        <v/>
      </c>
      <c r="P345" s="26" t="str">
        <f>IF(SUMIF(V_TAPPA!A:A,B345,V_TAPPA!P:P)=0,"",SUMIF(V_TAPPA!A:A,B345,V_TAPPA!P:P))</f>
        <v/>
      </c>
      <c r="Q345" s="26" t="str">
        <f>IF(SUMIF(VI_TAPPA!A:A,B345,VI_TAPPA!P:P)=0,"",SUMIF(VI_TAPPA!A:A,B345,VI_TAPPA!P:P))</f>
        <v/>
      </c>
      <c r="R345" s="26" t="str">
        <f>IF(SUMIF(VII_TAPPA!A:A,B345,VII_TAPPA!P:P)=0,"",SUMIF(VII_TAPPA!A:A,B345,VII_TAPPA!P:P))</f>
        <v/>
      </c>
      <c r="S345" s="26" t="str">
        <f>IF(SUMIF(VIII_TAPPA!A:A,B345,VIII_TAPPA!P:P)=0,"",SUMIF(VIII_TAPPA!A:A,B345,VIII_TAPPA!P:P))</f>
        <v/>
      </c>
      <c r="T345" s="26">
        <f t="shared" si="75"/>
        <v>0</v>
      </c>
      <c r="U345" s="26">
        <f t="shared" si="73"/>
        <v>0</v>
      </c>
      <c r="V345" s="26">
        <f t="shared" si="74"/>
        <v>0</v>
      </c>
      <c r="W345" s="28" t="s">
        <v>2655</v>
      </c>
    </row>
    <row r="346" spans="1:23" outlineLevel="1" x14ac:dyDescent="0.2">
      <c r="A346" s="25">
        <f t="shared" si="67"/>
        <v>45</v>
      </c>
      <c r="B346" s="67" t="str">
        <f t="shared" si="76"/>
        <v>BILOTTA_ANGELO_M06</v>
      </c>
      <c r="C346" s="22" t="s">
        <v>533</v>
      </c>
      <c r="D346" s="23" t="s">
        <v>15</v>
      </c>
      <c r="E346" s="23" t="str">
        <f>VLOOKUP(D346,CAT!$E$2:$F$26,2)</f>
        <v>M06</v>
      </c>
      <c r="F346" s="23" t="s">
        <v>534</v>
      </c>
      <c r="G346" s="39" t="s">
        <v>91</v>
      </c>
      <c r="H346" s="24">
        <v>24017</v>
      </c>
      <c r="I346" s="22" t="s">
        <v>821</v>
      </c>
      <c r="J346" s="23" t="s">
        <v>1194</v>
      </c>
      <c r="K346" s="22" t="str">
        <f t="shared" si="69"/>
        <v/>
      </c>
      <c r="L346" s="26" t="str">
        <f>IF(SUMIF(I_TAPPA!A:A,B346,I_TAPPA!P:P)=0,"",SUMIF(I_TAPPA!A:A,B346,I_TAPPA!P:P))</f>
        <v/>
      </c>
      <c r="M346" s="26" t="str">
        <f>IF(SUMIF(II_TAPPA!A:A,B346,II_TAPPA!P:P)=0,"",SUMIF(II_TAPPA!A:A,B346,II_TAPPA!P:P))</f>
        <v/>
      </c>
      <c r="N346" s="26" t="str">
        <f>IF(SUMIF(III_TAPPA!A:A,B346,III_TAPPA!P:P)=0,"",SUMIF(III_TAPPA!A:A,B346,III_TAPPA!P:P))</f>
        <v/>
      </c>
      <c r="O346" s="26" t="str">
        <f>IF(SUMIF(IV_TAPPA!A:A,B346,IV_TAPPA!T:T)=0,"",SUMIF(IV_TAPPA!A:A,B346,IV_TAPPA!T:T))</f>
        <v/>
      </c>
      <c r="P346" s="26" t="str">
        <f>IF(SUMIF(V_TAPPA!A:A,B346,V_TAPPA!P:P)=0,"",SUMIF(V_TAPPA!A:A,B346,V_TAPPA!P:P))</f>
        <v/>
      </c>
      <c r="Q346" s="26" t="str">
        <f>IF(SUMIF(VI_TAPPA!A:A,B346,VI_TAPPA!P:P)=0,"",SUMIF(VI_TAPPA!A:A,B346,VI_TAPPA!P:P))</f>
        <v/>
      </c>
      <c r="R346" s="26" t="str">
        <f>IF(SUMIF(VII_TAPPA!A:A,B346,VII_TAPPA!P:P)=0,"",SUMIF(VII_TAPPA!A:A,B346,VII_TAPPA!P:P))</f>
        <v/>
      </c>
      <c r="S346" s="26" t="str">
        <f>IF(SUMIF(VIII_TAPPA!A:A,B346,VIII_TAPPA!P:P)=0,"",SUMIF(VIII_TAPPA!A:A,B346,VIII_TAPPA!P:P))</f>
        <v/>
      </c>
      <c r="T346" s="26">
        <f t="shared" si="75"/>
        <v>0</v>
      </c>
      <c r="U346" s="26">
        <f t="shared" si="73"/>
        <v>0</v>
      </c>
      <c r="V346" s="26">
        <f t="shared" si="74"/>
        <v>0</v>
      </c>
      <c r="W346" s="28" t="s">
        <v>2655</v>
      </c>
    </row>
    <row r="347" spans="1:23" outlineLevel="1" x14ac:dyDescent="0.2">
      <c r="A347" s="25">
        <f t="shared" si="67"/>
        <v>46</v>
      </c>
      <c r="B347" s="67" t="str">
        <f t="shared" si="76"/>
        <v>CALABRESE_GABRIELE_M06</v>
      </c>
      <c r="C347" s="22" t="s">
        <v>538</v>
      </c>
      <c r="D347" s="23" t="s">
        <v>15</v>
      </c>
      <c r="E347" s="23" t="str">
        <f>VLOOKUP(D347,CAT!$E$2:$F$26,2)</f>
        <v>M06</v>
      </c>
      <c r="F347" s="23" t="s">
        <v>539</v>
      </c>
      <c r="G347" s="39" t="s">
        <v>540</v>
      </c>
      <c r="H347" s="24">
        <v>24216</v>
      </c>
      <c r="I347" s="22" t="s">
        <v>821</v>
      </c>
      <c r="J347" s="23" t="s">
        <v>1194</v>
      </c>
      <c r="K347" s="22" t="str">
        <f t="shared" si="69"/>
        <v/>
      </c>
      <c r="L347" s="26" t="str">
        <f>IF(SUMIF(I_TAPPA!A:A,B347,I_TAPPA!P:P)=0,"",SUMIF(I_TAPPA!A:A,B347,I_TAPPA!P:P))</f>
        <v/>
      </c>
      <c r="M347" s="26" t="str">
        <f>IF(SUMIF(II_TAPPA!A:A,B347,II_TAPPA!P:P)=0,"",SUMIF(II_TAPPA!A:A,B347,II_TAPPA!P:P))</f>
        <v/>
      </c>
      <c r="N347" s="26" t="str">
        <f>IF(SUMIF(III_TAPPA!A:A,B347,III_TAPPA!P:P)=0,"",SUMIF(III_TAPPA!A:A,B347,III_TAPPA!P:P))</f>
        <v/>
      </c>
      <c r="O347" s="26" t="str">
        <f>IF(SUMIF(IV_TAPPA!A:A,B347,IV_TAPPA!T:T)=0,"",SUMIF(IV_TAPPA!A:A,B347,IV_TAPPA!T:T))</f>
        <v/>
      </c>
      <c r="P347" s="26" t="str">
        <f>IF(SUMIF(V_TAPPA!A:A,B347,V_TAPPA!P:P)=0,"",SUMIF(V_TAPPA!A:A,B347,V_TAPPA!P:P))</f>
        <v/>
      </c>
      <c r="Q347" s="26" t="str">
        <f>IF(SUMIF(VI_TAPPA!A:A,B347,VI_TAPPA!P:P)=0,"",SUMIF(VI_TAPPA!A:A,B347,VI_TAPPA!P:P))</f>
        <v/>
      </c>
      <c r="R347" s="26" t="str">
        <f>IF(SUMIF(VII_TAPPA!A:A,B347,VII_TAPPA!P:P)=0,"",SUMIF(VII_TAPPA!A:A,B347,VII_TAPPA!P:P))</f>
        <v/>
      </c>
      <c r="S347" s="26" t="str">
        <f>IF(SUMIF(VIII_TAPPA!A:A,B347,VIII_TAPPA!P:P)=0,"",SUMIF(VIII_TAPPA!A:A,B347,VIII_TAPPA!P:P))</f>
        <v/>
      </c>
      <c r="T347" s="26">
        <f t="shared" si="75"/>
        <v>0</v>
      </c>
      <c r="U347" s="26">
        <f t="shared" si="73"/>
        <v>0</v>
      </c>
      <c r="V347" s="26">
        <f t="shared" si="74"/>
        <v>0</v>
      </c>
      <c r="W347" s="28" t="s">
        <v>2655</v>
      </c>
    </row>
    <row r="348" spans="1:23" outlineLevel="1" x14ac:dyDescent="0.2">
      <c r="A348" s="25">
        <f t="shared" si="67"/>
        <v>47</v>
      </c>
      <c r="B348" s="67" t="str">
        <f t="shared" si="76"/>
        <v>CUCCARO_PASQUALE_M06</v>
      </c>
      <c r="C348" s="22" t="s">
        <v>555</v>
      </c>
      <c r="D348" s="23" t="s">
        <v>15</v>
      </c>
      <c r="E348" s="23" t="str">
        <f>VLOOKUP(D348,CAT!$E$2:$F$26,2)</f>
        <v>M06</v>
      </c>
      <c r="F348" s="23" t="s">
        <v>556</v>
      </c>
      <c r="G348" s="39" t="s">
        <v>8</v>
      </c>
      <c r="H348" s="24">
        <v>24337</v>
      </c>
      <c r="I348" s="22" t="s">
        <v>821</v>
      </c>
      <c r="J348" s="23" t="s">
        <v>1194</v>
      </c>
      <c r="K348" s="22" t="str">
        <f t="shared" si="69"/>
        <v/>
      </c>
      <c r="L348" s="26" t="str">
        <f>IF(SUMIF(I_TAPPA!A:A,B348,I_TAPPA!P:P)=0,"",SUMIF(I_TAPPA!A:A,B348,I_TAPPA!P:P))</f>
        <v/>
      </c>
      <c r="M348" s="26" t="str">
        <f>IF(SUMIF(II_TAPPA!A:A,B348,II_TAPPA!P:P)=0,"",SUMIF(II_TAPPA!A:A,B348,II_TAPPA!P:P))</f>
        <v/>
      </c>
      <c r="N348" s="26" t="str">
        <f>IF(SUMIF(III_TAPPA!A:A,B348,III_TAPPA!P:P)=0,"",SUMIF(III_TAPPA!A:A,B348,III_TAPPA!P:P))</f>
        <v/>
      </c>
      <c r="O348" s="26" t="str">
        <f>IF(SUMIF(IV_TAPPA!A:A,B348,IV_TAPPA!T:T)=0,"",SUMIF(IV_TAPPA!A:A,B348,IV_TAPPA!T:T))</f>
        <v/>
      </c>
      <c r="P348" s="26" t="str">
        <f>IF(SUMIF(V_TAPPA!A:A,B348,V_TAPPA!P:P)=0,"",SUMIF(V_TAPPA!A:A,B348,V_TAPPA!P:P))</f>
        <v/>
      </c>
      <c r="Q348" s="26" t="str">
        <f>IF(SUMIF(VI_TAPPA!A:A,B348,VI_TAPPA!P:P)=0,"",SUMIF(VI_TAPPA!A:A,B348,VI_TAPPA!P:P))</f>
        <v/>
      </c>
      <c r="R348" s="26" t="str">
        <f>IF(SUMIF(VII_TAPPA!A:A,B348,VII_TAPPA!P:P)=0,"",SUMIF(VII_TAPPA!A:A,B348,VII_TAPPA!P:P))</f>
        <v/>
      </c>
      <c r="S348" s="26" t="str">
        <f>IF(SUMIF(VIII_TAPPA!A:A,B348,VIII_TAPPA!P:P)=0,"",SUMIF(VIII_TAPPA!A:A,B348,VIII_TAPPA!P:P))</f>
        <v/>
      </c>
      <c r="T348" s="26">
        <f t="shared" si="75"/>
        <v>0</v>
      </c>
      <c r="U348" s="26">
        <f t="shared" si="73"/>
        <v>0</v>
      </c>
      <c r="V348" s="26">
        <f t="shared" si="74"/>
        <v>0</v>
      </c>
      <c r="W348" s="28" t="s">
        <v>2655</v>
      </c>
    </row>
    <row r="349" spans="1:23" outlineLevel="1" x14ac:dyDescent="0.2">
      <c r="A349" s="25">
        <f t="shared" si="67"/>
        <v>48</v>
      </c>
      <c r="B349" s="67" t="str">
        <f t="shared" si="76"/>
        <v>DI_STASO_GIACOMO_M06</v>
      </c>
      <c r="C349" s="22" t="s">
        <v>569</v>
      </c>
      <c r="D349" s="23" t="s">
        <v>15</v>
      </c>
      <c r="E349" s="23" t="str">
        <f>VLOOKUP(D349,CAT!$E$2:$F$26,2)</f>
        <v>M06</v>
      </c>
      <c r="F349" s="23" t="s">
        <v>1115</v>
      </c>
      <c r="G349" s="39" t="s">
        <v>74</v>
      </c>
      <c r="H349" s="24">
        <v>24205</v>
      </c>
      <c r="I349" s="22" t="s">
        <v>821</v>
      </c>
      <c r="J349" s="23" t="s">
        <v>1194</v>
      </c>
      <c r="K349" s="22" t="str">
        <f t="shared" si="69"/>
        <v/>
      </c>
      <c r="L349" s="26" t="str">
        <f>IF(SUMIF(I_TAPPA!A:A,B349,I_TAPPA!P:P)=0,"",SUMIF(I_TAPPA!A:A,B349,I_TAPPA!P:P))</f>
        <v/>
      </c>
      <c r="M349" s="26" t="str">
        <f>IF(SUMIF(II_TAPPA!A:A,B349,II_TAPPA!P:P)=0,"",SUMIF(II_TAPPA!A:A,B349,II_TAPPA!P:P))</f>
        <v/>
      </c>
      <c r="N349" s="26" t="str">
        <f>IF(SUMIF(III_TAPPA!A:A,B349,III_TAPPA!P:P)=0,"",SUMIF(III_TAPPA!A:A,B349,III_TAPPA!P:P))</f>
        <v/>
      </c>
      <c r="O349" s="26" t="str">
        <f>IF(SUMIF(IV_TAPPA!A:A,B349,IV_TAPPA!T:T)=0,"",SUMIF(IV_TAPPA!A:A,B349,IV_TAPPA!T:T))</f>
        <v/>
      </c>
      <c r="P349" s="26" t="str">
        <f>IF(SUMIF(V_TAPPA!A:A,B349,V_TAPPA!P:P)=0,"",SUMIF(V_TAPPA!A:A,B349,V_TAPPA!P:P))</f>
        <v/>
      </c>
      <c r="Q349" s="26" t="str">
        <f>IF(SUMIF(VI_TAPPA!A:A,B349,VI_TAPPA!P:P)=0,"",SUMIF(VI_TAPPA!A:A,B349,VI_TAPPA!P:P))</f>
        <v/>
      </c>
      <c r="R349" s="26" t="str">
        <f>IF(SUMIF(VII_TAPPA!A:A,B349,VII_TAPPA!P:P)=0,"",SUMIF(VII_TAPPA!A:A,B349,VII_TAPPA!P:P))</f>
        <v/>
      </c>
      <c r="S349" s="26" t="str">
        <f>IF(SUMIF(VIII_TAPPA!A:A,B349,VIII_TAPPA!P:P)=0,"",SUMIF(VIII_TAPPA!A:A,B349,VIII_TAPPA!P:P))</f>
        <v/>
      </c>
      <c r="T349" s="26">
        <f t="shared" si="75"/>
        <v>0</v>
      </c>
      <c r="U349" s="26">
        <f t="shared" si="73"/>
        <v>0</v>
      </c>
      <c r="V349" s="26">
        <f t="shared" si="74"/>
        <v>0</v>
      </c>
      <c r="W349" s="28" t="s">
        <v>2655</v>
      </c>
    </row>
    <row r="350" spans="1:23" outlineLevel="1" x14ac:dyDescent="0.2">
      <c r="A350" s="25">
        <f t="shared" si="67"/>
        <v>49</v>
      </c>
      <c r="B350" s="67" t="str">
        <f t="shared" si="76"/>
        <v>FRUNGILLO_LUIGI_M06</v>
      </c>
      <c r="C350" s="22" t="s">
        <v>587</v>
      </c>
      <c r="D350" s="23" t="s">
        <v>15</v>
      </c>
      <c r="E350" s="23" t="str">
        <f>VLOOKUP(D350,CAT!$E$2:$F$26,2)</f>
        <v>M06</v>
      </c>
      <c r="F350" s="23" t="s">
        <v>588</v>
      </c>
      <c r="G350" s="39" t="s">
        <v>35</v>
      </c>
      <c r="H350" s="24">
        <v>25392</v>
      </c>
      <c r="I350" s="22" t="s">
        <v>821</v>
      </c>
      <c r="J350" s="23" t="s">
        <v>1194</v>
      </c>
      <c r="K350" s="22" t="str">
        <f t="shared" si="69"/>
        <v/>
      </c>
      <c r="L350" s="26" t="str">
        <f>IF(SUMIF(I_TAPPA!A:A,B350,I_TAPPA!P:P)=0,"",SUMIF(I_TAPPA!A:A,B350,I_TAPPA!P:P))</f>
        <v/>
      </c>
      <c r="M350" s="26" t="str">
        <f>IF(SUMIF(II_TAPPA!A:A,B350,II_TAPPA!P:P)=0,"",SUMIF(II_TAPPA!A:A,B350,II_TAPPA!P:P))</f>
        <v/>
      </c>
      <c r="N350" s="26" t="str">
        <f>IF(SUMIF(III_TAPPA!A:A,B350,III_TAPPA!P:P)=0,"",SUMIF(III_TAPPA!A:A,B350,III_TAPPA!P:P))</f>
        <v/>
      </c>
      <c r="O350" s="26" t="str">
        <f>IF(SUMIF(IV_TAPPA!A:A,B350,IV_TAPPA!T:T)=0,"",SUMIF(IV_TAPPA!A:A,B350,IV_TAPPA!T:T))</f>
        <v/>
      </c>
      <c r="P350" s="26" t="str">
        <f>IF(SUMIF(V_TAPPA!A:A,B350,V_TAPPA!P:P)=0,"",SUMIF(V_TAPPA!A:A,B350,V_TAPPA!P:P))</f>
        <v/>
      </c>
      <c r="Q350" s="26" t="str">
        <f>IF(SUMIF(VI_TAPPA!A:A,B350,VI_TAPPA!P:P)=0,"",SUMIF(VI_TAPPA!A:A,B350,VI_TAPPA!P:P))</f>
        <v/>
      </c>
      <c r="R350" s="26" t="str">
        <f>IF(SUMIF(VII_TAPPA!A:A,B350,VII_TAPPA!P:P)=0,"",SUMIF(VII_TAPPA!A:A,B350,VII_TAPPA!P:P))</f>
        <v/>
      </c>
      <c r="S350" s="26" t="str">
        <f>IF(SUMIF(VIII_TAPPA!A:A,B350,VIII_TAPPA!P:P)=0,"",SUMIF(VIII_TAPPA!A:A,B350,VIII_TAPPA!P:P))</f>
        <v/>
      </c>
      <c r="T350" s="26">
        <f t="shared" si="75"/>
        <v>0</v>
      </c>
      <c r="U350" s="26">
        <f t="shared" si="73"/>
        <v>0</v>
      </c>
      <c r="V350" s="26">
        <f t="shared" si="74"/>
        <v>0</v>
      </c>
      <c r="W350" s="28" t="s">
        <v>2655</v>
      </c>
    </row>
    <row r="351" spans="1:23" outlineLevel="1" x14ac:dyDescent="0.2">
      <c r="A351" s="25">
        <f t="shared" si="67"/>
        <v>50</v>
      </c>
      <c r="B351" s="67" t="str">
        <f t="shared" si="76"/>
        <v>FUSCO_NICOLA_M06</v>
      </c>
      <c r="C351" s="22" t="s">
        <v>590</v>
      </c>
      <c r="D351" s="23" t="s">
        <v>15</v>
      </c>
      <c r="E351" s="23" t="str">
        <f>VLOOKUP(D351,CAT!$E$2:$F$26,2)</f>
        <v>M06</v>
      </c>
      <c r="F351" s="23" t="s">
        <v>27</v>
      </c>
      <c r="G351" s="39" t="s">
        <v>46</v>
      </c>
      <c r="H351" s="24">
        <v>25467</v>
      </c>
      <c r="I351" s="22" t="s">
        <v>821</v>
      </c>
      <c r="J351" s="23" t="s">
        <v>1194</v>
      </c>
      <c r="K351" s="22" t="str">
        <f t="shared" si="69"/>
        <v/>
      </c>
      <c r="L351" s="26" t="str">
        <f>IF(SUMIF(I_TAPPA!A:A,B351,I_TAPPA!P:P)=0,"",SUMIF(I_TAPPA!A:A,B351,I_TAPPA!P:P))</f>
        <v/>
      </c>
      <c r="M351" s="26" t="str">
        <f>IF(SUMIF(II_TAPPA!A:A,B351,II_TAPPA!P:P)=0,"",SUMIF(II_TAPPA!A:A,B351,II_TAPPA!P:P))</f>
        <v/>
      </c>
      <c r="N351" s="26" t="str">
        <f>IF(SUMIF(III_TAPPA!A:A,B351,III_TAPPA!P:P)=0,"",SUMIF(III_TAPPA!A:A,B351,III_TAPPA!P:P))</f>
        <v/>
      </c>
      <c r="O351" s="26" t="str">
        <f>IF(SUMIF(IV_TAPPA!A:A,B351,IV_TAPPA!T:T)=0,"",SUMIF(IV_TAPPA!A:A,B351,IV_TAPPA!T:T))</f>
        <v/>
      </c>
      <c r="P351" s="26" t="str">
        <f>IF(SUMIF(V_TAPPA!A:A,B351,V_TAPPA!P:P)=0,"",SUMIF(V_TAPPA!A:A,B351,V_TAPPA!P:P))</f>
        <v/>
      </c>
      <c r="Q351" s="26" t="str">
        <f>IF(SUMIF(VI_TAPPA!A:A,B351,VI_TAPPA!P:P)=0,"",SUMIF(VI_TAPPA!A:A,B351,VI_TAPPA!P:P))</f>
        <v/>
      </c>
      <c r="R351" s="26" t="str">
        <f>IF(SUMIF(VII_TAPPA!A:A,B351,VII_TAPPA!P:P)=0,"",SUMIF(VII_TAPPA!A:A,B351,VII_TAPPA!P:P))</f>
        <v/>
      </c>
      <c r="S351" s="26" t="str">
        <f>IF(SUMIF(VIII_TAPPA!A:A,B351,VIII_TAPPA!P:P)=0,"",SUMIF(VIII_TAPPA!A:A,B351,VIII_TAPPA!P:P))</f>
        <v/>
      </c>
      <c r="T351" s="26">
        <f t="shared" si="75"/>
        <v>0</v>
      </c>
      <c r="U351" s="26">
        <f t="shared" si="73"/>
        <v>0</v>
      </c>
      <c r="V351" s="26">
        <f t="shared" si="74"/>
        <v>0</v>
      </c>
      <c r="W351" s="28" t="s">
        <v>2655</v>
      </c>
    </row>
    <row r="352" spans="1:23" outlineLevel="1" x14ac:dyDescent="0.2">
      <c r="A352" s="25">
        <f t="shared" si="67"/>
        <v>51</v>
      </c>
      <c r="B352" s="67" t="str">
        <f t="shared" si="76"/>
        <v>LAVORGNA_ERNESTO_M06</v>
      </c>
      <c r="C352" s="22" t="s">
        <v>613</v>
      </c>
      <c r="D352" s="23" t="s">
        <v>15</v>
      </c>
      <c r="E352" s="23" t="str">
        <f>VLOOKUP(D352,CAT!$E$2:$F$26,2)</f>
        <v>M06</v>
      </c>
      <c r="F352" s="23" t="s">
        <v>144</v>
      </c>
      <c r="G352" s="39" t="s">
        <v>145</v>
      </c>
      <c r="H352" s="24">
        <v>23872</v>
      </c>
      <c r="I352" s="22" t="s">
        <v>821</v>
      </c>
      <c r="J352" s="23" t="s">
        <v>1194</v>
      </c>
      <c r="K352" s="22" t="str">
        <f t="shared" si="69"/>
        <v/>
      </c>
      <c r="L352" s="26" t="str">
        <f>IF(SUMIF(I_TAPPA!A:A,B352,I_TAPPA!P:P)=0,"",SUMIF(I_TAPPA!A:A,B352,I_TAPPA!P:P))</f>
        <v/>
      </c>
      <c r="M352" s="26" t="str">
        <f>IF(SUMIF(II_TAPPA!A:A,B352,II_TAPPA!P:P)=0,"",SUMIF(II_TAPPA!A:A,B352,II_TAPPA!P:P))</f>
        <v/>
      </c>
      <c r="N352" s="26" t="str">
        <f>IF(SUMIF(III_TAPPA!A:A,B352,III_TAPPA!P:P)=0,"",SUMIF(III_TAPPA!A:A,B352,III_TAPPA!P:P))</f>
        <v/>
      </c>
      <c r="O352" s="26" t="str">
        <f>IF(SUMIF(IV_TAPPA!A:A,B352,IV_TAPPA!T:T)=0,"",SUMIF(IV_TAPPA!A:A,B352,IV_TAPPA!T:T))</f>
        <v/>
      </c>
      <c r="P352" s="26" t="str">
        <f>IF(SUMIF(V_TAPPA!A:A,B352,V_TAPPA!P:P)=0,"",SUMIF(V_TAPPA!A:A,B352,V_TAPPA!P:P))</f>
        <v/>
      </c>
      <c r="Q352" s="26" t="str">
        <f>IF(SUMIF(VI_TAPPA!A:A,B352,VI_TAPPA!P:P)=0,"",SUMIF(VI_TAPPA!A:A,B352,VI_TAPPA!P:P))</f>
        <v/>
      </c>
      <c r="R352" s="26" t="str">
        <f>IF(SUMIF(VII_TAPPA!A:A,B352,VII_TAPPA!P:P)=0,"",SUMIF(VII_TAPPA!A:A,B352,VII_TAPPA!P:P))</f>
        <v/>
      </c>
      <c r="S352" s="26" t="str">
        <f>IF(SUMIF(VIII_TAPPA!A:A,B352,VIII_TAPPA!P:P)=0,"",SUMIF(VIII_TAPPA!A:A,B352,VIII_TAPPA!P:P))</f>
        <v/>
      </c>
      <c r="T352" s="26">
        <f t="shared" si="75"/>
        <v>0</v>
      </c>
      <c r="U352" s="26">
        <f t="shared" si="73"/>
        <v>0</v>
      </c>
      <c r="V352" s="26">
        <f t="shared" si="74"/>
        <v>0</v>
      </c>
      <c r="W352" s="28" t="s">
        <v>2655</v>
      </c>
    </row>
    <row r="353" spans="1:24" outlineLevel="1" x14ac:dyDescent="0.2">
      <c r="A353" s="25">
        <f t="shared" si="67"/>
        <v>52</v>
      </c>
      <c r="B353" s="67" t="str">
        <f t="shared" si="76"/>
        <v>LIVERINI_MICHELE_M06</v>
      </c>
      <c r="C353" s="22" t="s">
        <v>619</v>
      </c>
      <c r="D353" s="23" t="s">
        <v>15</v>
      </c>
      <c r="E353" s="23" t="str">
        <f>VLOOKUP(D353,CAT!$E$2:$F$26,2)</f>
        <v>M06</v>
      </c>
      <c r="F353" s="23" t="s">
        <v>618</v>
      </c>
      <c r="G353" s="39" t="s">
        <v>4</v>
      </c>
      <c r="H353" s="24">
        <v>24293</v>
      </c>
      <c r="I353" s="22" t="s">
        <v>821</v>
      </c>
      <c r="J353" s="23" t="s">
        <v>1194</v>
      </c>
      <c r="K353" s="22" t="str">
        <f t="shared" si="69"/>
        <v/>
      </c>
      <c r="L353" s="26" t="str">
        <f>IF(SUMIF(I_TAPPA!A:A,B353,I_TAPPA!P:P)=0,"",SUMIF(I_TAPPA!A:A,B353,I_TAPPA!P:P))</f>
        <v/>
      </c>
      <c r="M353" s="26" t="str">
        <f>IF(SUMIF(II_TAPPA!A:A,B353,II_TAPPA!P:P)=0,"",SUMIF(II_TAPPA!A:A,B353,II_TAPPA!P:P))</f>
        <v/>
      </c>
      <c r="N353" s="26" t="str">
        <f>IF(SUMIF(III_TAPPA!A:A,B353,III_TAPPA!P:P)=0,"",SUMIF(III_TAPPA!A:A,B353,III_TAPPA!P:P))</f>
        <v/>
      </c>
      <c r="O353" s="26" t="str">
        <f>IF(SUMIF(IV_TAPPA!A:A,B353,IV_TAPPA!T:T)=0,"",SUMIF(IV_TAPPA!A:A,B353,IV_TAPPA!T:T))</f>
        <v/>
      </c>
      <c r="P353" s="26" t="str">
        <f>IF(SUMIF(V_TAPPA!A:A,B353,V_TAPPA!P:P)=0,"",SUMIF(V_TAPPA!A:A,B353,V_TAPPA!P:P))</f>
        <v/>
      </c>
      <c r="Q353" s="26" t="str">
        <f>IF(SUMIF(VI_TAPPA!A:A,B353,VI_TAPPA!P:P)=0,"",SUMIF(VI_TAPPA!A:A,B353,VI_TAPPA!P:P))</f>
        <v/>
      </c>
      <c r="R353" s="26" t="str">
        <f>IF(SUMIF(VII_TAPPA!A:A,B353,VII_TAPPA!P:P)=0,"",SUMIF(VII_TAPPA!A:A,B353,VII_TAPPA!P:P))</f>
        <v/>
      </c>
      <c r="S353" s="26" t="str">
        <f>IF(SUMIF(VIII_TAPPA!A:A,B353,VIII_TAPPA!P:P)=0,"",SUMIF(VIII_TAPPA!A:A,B353,VIII_TAPPA!P:P))</f>
        <v/>
      </c>
      <c r="T353" s="26">
        <f t="shared" si="75"/>
        <v>0</v>
      </c>
      <c r="U353" s="26">
        <f t="shared" si="73"/>
        <v>0</v>
      </c>
      <c r="V353" s="26">
        <f t="shared" si="74"/>
        <v>0</v>
      </c>
      <c r="W353" s="28" t="s">
        <v>2655</v>
      </c>
    </row>
    <row r="354" spans="1:24" outlineLevel="1" x14ac:dyDescent="0.2">
      <c r="A354" s="25">
        <f t="shared" si="67"/>
        <v>53</v>
      </c>
      <c r="B354" s="67" t="str">
        <f t="shared" si="76"/>
        <v>MASOTTI_GIOVANNI_M06</v>
      </c>
      <c r="C354" s="22" t="s">
        <v>630</v>
      </c>
      <c r="D354" s="23" t="s">
        <v>15</v>
      </c>
      <c r="E354" s="23" t="str">
        <f>VLOOKUP(D354,CAT!$E$2:$F$26,2)</f>
        <v>M06</v>
      </c>
      <c r="F354" s="23" t="s">
        <v>111</v>
      </c>
      <c r="G354" s="39" t="s">
        <v>34</v>
      </c>
      <c r="H354" s="24">
        <v>25043</v>
      </c>
      <c r="I354" s="22" t="s">
        <v>821</v>
      </c>
      <c r="J354" s="23" t="s">
        <v>1194</v>
      </c>
      <c r="K354" s="22" t="str">
        <f t="shared" si="69"/>
        <v/>
      </c>
      <c r="L354" s="26" t="str">
        <f>IF(SUMIF(I_TAPPA!A:A,B354,I_TAPPA!P:P)=0,"",SUMIF(I_TAPPA!A:A,B354,I_TAPPA!P:P))</f>
        <v/>
      </c>
      <c r="M354" s="26" t="str">
        <f>IF(SUMIF(II_TAPPA!A:A,B354,II_TAPPA!P:P)=0,"",SUMIF(II_TAPPA!A:A,B354,II_TAPPA!P:P))</f>
        <v/>
      </c>
      <c r="N354" s="26" t="str">
        <f>IF(SUMIF(III_TAPPA!A:A,B354,III_TAPPA!P:P)=0,"",SUMIF(III_TAPPA!A:A,B354,III_TAPPA!P:P))</f>
        <v/>
      </c>
      <c r="O354" s="26" t="str">
        <f>IF(SUMIF(IV_TAPPA!A:A,B354,IV_TAPPA!T:T)=0,"",SUMIF(IV_TAPPA!A:A,B354,IV_TAPPA!T:T))</f>
        <v/>
      </c>
      <c r="P354" s="26" t="str">
        <f>IF(SUMIF(V_TAPPA!A:A,B354,V_TAPPA!P:P)=0,"",SUMIF(V_TAPPA!A:A,B354,V_TAPPA!P:P))</f>
        <v/>
      </c>
      <c r="Q354" s="26" t="str">
        <f>IF(SUMIF(VI_TAPPA!A:A,B354,VI_TAPPA!P:P)=0,"",SUMIF(VI_TAPPA!A:A,B354,VI_TAPPA!P:P))</f>
        <v/>
      </c>
      <c r="R354" s="26" t="str">
        <f>IF(SUMIF(VII_TAPPA!A:A,B354,VII_TAPPA!P:P)=0,"",SUMIF(VII_TAPPA!A:A,B354,VII_TAPPA!P:P))</f>
        <v/>
      </c>
      <c r="S354" s="26" t="str">
        <f>IF(SUMIF(VIII_TAPPA!A:A,B354,VIII_TAPPA!P:P)=0,"",SUMIF(VIII_TAPPA!A:A,B354,VIII_TAPPA!P:P))</f>
        <v/>
      </c>
      <c r="T354" s="26">
        <f t="shared" si="75"/>
        <v>0</v>
      </c>
      <c r="U354" s="26">
        <f t="shared" si="73"/>
        <v>0</v>
      </c>
      <c r="V354" s="26">
        <f t="shared" si="74"/>
        <v>0</v>
      </c>
      <c r="W354" s="28" t="s">
        <v>2655</v>
      </c>
    </row>
    <row r="355" spans="1:24" outlineLevel="1" x14ac:dyDescent="0.2">
      <c r="A355" s="25">
        <f t="shared" si="67"/>
        <v>54</v>
      </c>
      <c r="B355" s="67" t="str">
        <f t="shared" si="76"/>
        <v>PELOSI_NICOLA_M06</v>
      </c>
      <c r="C355" s="22" t="s">
        <v>657</v>
      </c>
      <c r="D355" s="23" t="s">
        <v>15</v>
      </c>
      <c r="E355" s="23" t="str">
        <f>VLOOKUP(D355,CAT!$E$2:$F$26,2)</f>
        <v>M06</v>
      </c>
      <c r="F355" s="23" t="s">
        <v>333</v>
      </c>
      <c r="G355" s="39" t="s">
        <v>46</v>
      </c>
      <c r="H355" s="24">
        <v>24972</v>
      </c>
      <c r="I355" s="22" t="s">
        <v>821</v>
      </c>
      <c r="J355" s="23" t="s">
        <v>1194</v>
      </c>
      <c r="K355" s="22" t="str">
        <f t="shared" si="69"/>
        <v/>
      </c>
      <c r="L355" s="26" t="str">
        <f>IF(SUMIF(I_TAPPA!A:A,B355,I_TAPPA!P:P)=0,"",SUMIF(I_TAPPA!A:A,B355,I_TAPPA!P:P))</f>
        <v/>
      </c>
      <c r="M355" s="26" t="str">
        <f>IF(SUMIF(II_TAPPA!A:A,B355,II_TAPPA!P:P)=0,"",SUMIF(II_TAPPA!A:A,B355,II_TAPPA!P:P))</f>
        <v/>
      </c>
      <c r="N355" s="26" t="str">
        <f>IF(SUMIF(III_TAPPA!A:A,B355,III_TAPPA!P:P)=0,"",SUMIF(III_TAPPA!A:A,B355,III_TAPPA!P:P))</f>
        <v/>
      </c>
      <c r="O355" s="26" t="str">
        <f>IF(SUMIF(IV_TAPPA!A:A,B355,IV_TAPPA!T:T)=0,"",SUMIF(IV_TAPPA!A:A,B355,IV_TAPPA!T:T))</f>
        <v/>
      </c>
      <c r="P355" s="26" t="str">
        <f>IF(SUMIF(V_TAPPA!A:A,B355,V_TAPPA!P:P)=0,"",SUMIF(V_TAPPA!A:A,B355,V_TAPPA!P:P))</f>
        <v/>
      </c>
      <c r="Q355" s="26" t="str">
        <f>IF(SUMIF(VI_TAPPA!A:A,B355,VI_TAPPA!P:P)=0,"",SUMIF(VI_TAPPA!A:A,B355,VI_TAPPA!P:P))</f>
        <v/>
      </c>
      <c r="R355" s="26" t="str">
        <f>IF(SUMIF(VII_TAPPA!A:A,B355,VII_TAPPA!P:P)=0,"",SUMIF(VII_TAPPA!A:A,B355,VII_TAPPA!P:P))</f>
        <v/>
      </c>
      <c r="S355" s="26" t="str">
        <f>IF(SUMIF(VIII_TAPPA!A:A,B355,VIII_TAPPA!P:P)=0,"",SUMIF(VIII_TAPPA!A:A,B355,VIII_TAPPA!P:P))</f>
        <v/>
      </c>
      <c r="T355" s="26">
        <f t="shared" si="75"/>
        <v>0</v>
      </c>
      <c r="U355" s="26">
        <f t="shared" si="73"/>
        <v>0</v>
      </c>
      <c r="V355" s="26">
        <f t="shared" si="74"/>
        <v>0</v>
      </c>
      <c r="W355" s="28" t="s">
        <v>2655</v>
      </c>
    </row>
    <row r="356" spans="1:24" outlineLevel="1" x14ac:dyDescent="0.2">
      <c r="A356" s="25">
        <f t="shared" si="67"/>
        <v>55</v>
      </c>
      <c r="B356" s="67" t="str">
        <f t="shared" si="76"/>
        <v>PORTO_PIETRO_M06</v>
      </c>
      <c r="C356" s="22" t="s">
        <v>663</v>
      </c>
      <c r="D356" s="23" t="s">
        <v>15</v>
      </c>
      <c r="E356" s="23" t="str">
        <f>VLOOKUP(D356,CAT!$E$2:$F$26,2)</f>
        <v>M06</v>
      </c>
      <c r="F356" s="23" t="s">
        <v>156</v>
      </c>
      <c r="G356" s="39" t="s">
        <v>108</v>
      </c>
      <c r="H356" s="24">
        <v>25429</v>
      </c>
      <c r="I356" s="22" t="s">
        <v>821</v>
      </c>
      <c r="J356" s="23" t="s">
        <v>1194</v>
      </c>
      <c r="K356" s="22" t="str">
        <f t="shared" si="69"/>
        <v/>
      </c>
      <c r="L356" s="26" t="str">
        <f>IF(SUMIF(I_TAPPA!A:A,B356,I_TAPPA!P:P)=0,"",SUMIF(I_TAPPA!A:A,B356,I_TAPPA!P:P))</f>
        <v/>
      </c>
      <c r="M356" s="26" t="str">
        <f>IF(SUMIF(II_TAPPA!A:A,B356,II_TAPPA!P:P)=0,"",SUMIF(II_TAPPA!A:A,B356,II_TAPPA!P:P))</f>
        <v/>
      </c>
      <c r="N356" s="26" t="str">
        <f>IF(SUMIF(III_TAPPA!A:A,B356,III_TAPPA!P:P)=0,"",SUMIF(III_TAPPA!A:A,B356,III_TAPPA!P:P))</f>
        <v/>
      </c>
      <c r="O356" s="26" t="str">
        <f>IF(SUMIF(IV_TAPPA!A:A,B356,IV_TAPPA!T:T)=0,"",SUMIF(IV_TAPPA!A:A,B356,IV_TAPPA!T:T))</f>
        <v/>
      </c>
      <c r="P356" s="26" t="str">
        <f>IF(SUMIF(V_TAPPA!A:A,B356,V_TAPPA!P:P)=0,"",SUMIF(V_TAPPA!A:A,B356,V_TAPPA!P:P))</f>
        <v/>
      </c>
      <c r="Q356" s="26" t="str">
        <f>IF(SUMIF(VI_TAPPA!A:A,B356,VI_TAPPA!P:P)=0,"",SUMIF(VI_TAPPA!A:A,B356,VI_TAPPA!P:P))</f>
        <v/>
      </c>
      <c r="R356" s="26" t="str">
        <f>IF(SUMIF(VII_TAPPA!A:A,B356,VII_TAPPA!P:P)=0,"",SUMIF(VII_TAPPA!A:A,B356,VII_TAPPA!P:P))</f>
        <v/>
      </c>
      <c r="S356" s="26" t="str">
        <f>IF(SUMIF(VIII_TAPPA!A:A,B356,VIII_TAPPA!P:P)=0,"",SUMIF(VIII_TAPPA!A:A,B356,VIII_TAPPA!P:P))</f>
        <v/>
      </c>
      <c r="T356" s="26">
        <f t="shared" si="75"/>
        <v>0</v>
      </c>
      <c r="U356" s="26">
        <f t="shared" si="73"/>
        <v>0</v>
      </c>
      <c r="V356" s="26">
        <f t="shared" si="74"/>
        <v>0</v>
      </c>
      <c r="W356" s="28" t="s">
        <v>2655</v>
      </c>
    </row>
    <row r="357" spans="1:24" outlineLevel="1" x14ac:dyDescent="0.2">
      <c r="A357" s="25">
        <f>A355+1</f>
        <v>55</v>
      </c>
      <c r="B357" s="67" t="str">
        <f t="shared" si="76"/>
        <v>RAUCCI_FIORE_DOMENICO_M06</v>
      </c>
      <c r="C357" s="22" t="s">
        <v>669</v>
      </c>
      <c r="D357" s="23" t="s">
        <v>15</v>
      </c>
      <c r="E357" s="23" t="str">
        <f>VLOOKUP(D357,CAT!$E$2:$F$26,2)</f>
        <v>M06</v>
      </c>
      <c r="F357" s="23" t="s">
        <v>670</v>
      </c>
      <c r="G357" s="39" t="s">
        <v>1123</v>
      </c>
      <c r="H357" s="24">
        <v>24275</v>
      </c>
      <c r="I357" s="22" t="s">
        <v>821</v>
      </c>
      <c r="J357" s="23" t="s">
        <v>1194</v>
      </c>
      <c r="K357" s="22" t="str">
        <f t="shared" si="69"/>
        <v/>
      </c>
      <c r="L357" s="26" t="str">
        <f>IF(SUMIF(I_TAPPA!A:A,B357,I_TAPPA!P:P)=0,"",SUMIF(I_TAPPA!A:A,B357,I_TAPPA!P:P))</f>
        <v/>
      </c>
      <c r="M357" s="26" t="str">
        <f>IF(SUMIF(II_TAPPA!A:A,B357,II_TAPPA!P:P)=0,"",SUMIF(II_TAPPA!A:A,B357,II_TAPPA!P:P))</f>
        <v/>
      </c>
      <c r="N357" s="26" t="str">
        <f>IF(SUMIF(III_TAPPA!A:A,B357,III_TAPPA!P:P)=0,"",SUMIF(III_TAPPA!A:A,B357,III_TAPPA!P:P))</f>
        <v/>
      </c>
      <c r="O357" s="26" t="str">
        <f>IF(SUMIF(IV_TAPPA!A:A,B357,IV_TAPPA!T:T)=0,"",SUMIF(IV_TAPPA!A:A,B357,IV_TAPPA!T:T))</f>
        <v/>
      </c>
      <c r="P357" s="26" t="str">
        <f>IF(SUMIF(V_TAPPA!A:A,B357,V_TAPPA!P:P)=0,"",SUMIF(V_TAPPA!A:A,B357,V_TAPPA!P:P))</f>
        <v/>
      </c>
      <c r="Q357" s="26" t="str">
        <f>IF(SUMIF(VI_TAPPA!A:A,B357,VI_TAPPA!P:P)=0,"",SUMIF(VI_TAPPA!A:A,B357,VI_TAPPA!P:P))</f>
        <v/>
      </c>
      <c r="R357" s="26" t="str">
        <f>IF(SUMIF(VII_TAPPA!A:A,B357,VII_TAPPA!P:P)=0,"",SUMIF(VII_TAPPA!A:A,B357,VII_TAPPA!P:P))</f>
        <v/>
      </c>
      <c r="S357" s="26" t="str">
        <f>IF(SUMIF(VIII_TAPPA!A:A,B357,VIII_TAPPA!P:P)=0,"",SUMIF(VIII_TAPPA!A:A,B357,VIII_TAPPA!P:P))</f>
        <v/>
      </c>
      <c r="T357" s="26">
        <f t="shared" si="75"/>
        <v>0</v>
      </c>
      <c r="U357" s="26">
        <f t="shared" si="73"/>
        <v>0</v>
      </c>
      <c r="V357" s="26">
        <f t="shared" si="74"/>
        <v>0</v>
      </c>
      <c r="W357" s="28" t="s">
        <v>2655</v>
      </c>
    </row>
    <row r="358" spans="1:24" outlineLevel="1" x14ac:dyDescent="0.2">
      <c r="A358" s="25">
        <f t="shared" ref="A358:A359" si="77">A356+1</f>
        <v>56</v>
      </c>
      <c r="B358" s="70" t="str">
        <f t="shared" si="76"/>
        <v>ROTONDO_LUIGI_M06</v>
      </c>
      <c r="C358" s="22" t="s">
        <v>674</v>
      </c>
      <c r="D358" s="23" t="s">
        <v>15</v>
      </c>
      <c r="E358" s="23" t="str">
        <f>VLOOKUP(D358,CAT!$E$2:$F$26,2)</f>
        <v>M06</v>
      </c>
      <c r="F358" s="23" t="s">
        <v>675</v>
      </c>
      <c r="G358" s="39" t="s">
        <v>35</v>
      </c>
      <c r="H358" s="24">
        <v>24588</v>
      </c>
      <c r="I358" s="22" t="s">
        <v>821</v>
      </c>
      <c r="J358" s="23" t="s">
        <v>1194</v>
      </c>
      <c r="K358" s="22" t="str">
        <f t="shared" si="69"/>
        <v/>
      </c>
      <c r="L358" s="26" t="str">
        <f>IF(SUMIF(I_TAPPA!A:A,B358,I_TAPPA!P:P)=0,"",SUMIF(I_TAPPA!A:A,B358,I_TAPPA!P:P))</f>
        <v/>
      </c>
      <c r="M358" s="26" t="str">
        <f>IF(SUMIF(II_TAPPA!A:A,B358,II_TAPPA!P:P)=0,"",SUMIF(II_TAPPA!A:A,B358,II_TAPPA!P:P))</f>
        <v/>
      </c>
      <c r="N358" s="26" t="str">
        <f>IF(SUMIF(III_TAPPA!A:A,B358,III_TAPPA!P:P)=0,"",SUMIF(III_TAPPA!A:A,B358,III_TAPPA!P:P))</f>
        <v/>
      </c>
      <c r="O358" s="26" t="str">
        <f>IF(SUMIF(IV_TAPPA!A:A,B358,IV_TAPPA!T:T)=0,"",SUMIF(IV_TAPPA!A:A,B358,IV_TAPPA!T:T))</f>
        <v/>
      </c>
      <c r="P358" s="26" t="str">
        <f>IF(SUMIF(V_TAPPA!A:A,B358,V_TAPPA!P:P)=0,"",SUMIF(V_TAPPA!A:A,B358,V_TAPPA!P:P))</f>
        <v/>
      </c>
      <c r="Q358" s="26" t="str">
        <f>IF(SUMIF(VI_TAPPA!A:A,B358,VI_TAPPA!P:P)=0,"",SUMIF(VI_TAPPA!A:A,B358,VI_TAPPA!P:P))</f>
        <v/>
      </c>
      <c r="R358" s="26" t="str">
        <f>IF(SUMIF(VII_TAPPA!A:A,B358,VII_TAPPA!P:P)=0,"",SUMIF(VII_TAPPA!A:A,B358,VII_TAPPA!P:P))</f>
        <v/>
      </c>
      <c r="S358" s="26" t="str">
        <f>IF(SUMIF(VIII_TAPPA!A:A,B358,VIII_TAPPA!P:P)=0,"",SUMIF(VIII_TAPPA!A:A,B358,VIII_TAPPA!P:P))</f>
        <v/>
      </c>
      <c r="T358" s="26">
        <f t="shared" si="75"/>
        <v>0</v>
      </c>
      <c r="U358" s="26">
        <f t="shared" si="73"/>
        <v>0</v>
      </c>
      <c r="V358" s="26">
        <f t="shared" si="74"/>
        <v>0</v>
      </c>
      <c r="W358" s="28" t="s">
        <v>2655</v>
      </c>
    </row>
    <row r="359" spans="1:24" outlineLevel="1" x14ac:dyDescent="0.2">
      <c r="A359" s="25">
        <f t="shared" si="77"/>
        <v>56</v>
      </c>
      <c r="B359" s="70" t="str">
        <f t="shared" si="76"/>
        <v>SASSO_PASQUALE_M06</v>
      </c>
      <c r="C359" s="22" t="s">
        <v>682</v>
      </c>
      <c r="D359" s="23" t="s">
        <v>15</v>
      </c>
      <c r="E359" s="23" t="str">
        <f>VLOOKUP(D359,CAT!$E$2:$F$26,2)</f>
        <v>M06</v>
      </c>
      <c r="F359" s="23" t="s">
        <v>683</v>
      </c>
      <c r="G359" s="39" t="s">
        <v>8</v>
      </c>
      <c r="H359" s="24">
        <v>24857</v>
      </c>
      <c r="I359" s="22" t="s">
        <v>821</v>
      </c>
      <c r="J359" s="23" t="s">
        <v>1194</v>
      </c>
      <c r="K359" s="22" t="str">
        <f t="shared" si="69"/>
        <v/>
      </c>
      <c r="L359" s="26" t="str">
        <f>IF(SUMIF(I_TAPPA!A:A,B359,I_TAPPA!P:P)=0,"",SUMIF(I_TAPPA!A:A,B359,I_TAPPA!P:P))</f>
        <v/>
      </c>
      <c r="M359" s="26" t="str">
        <f>IF(SUMIF(II_TAPPA!A:A,B359,II_TAPPA!P:P)=0,"",SUMIF(II_TAPPA!A:A,B359,II_TAPPA!P:P))</f>
        <v/>
      </c>
      <c r="N359" s="26" t="str">
        <f>IF(SUMIF(III_TAPPA!A:A,B359,III_TAPPA!P:P)=0,"",SUMIF(III_TAPPA!A:A,B359,III_TAPPA!P:P))</f>
        <v/>
      </c>
      <c r="O359" s="26" t="str">
        <f>IF(SUMIF(IV_TAPPA!A:A,B359,IV_TAPPA!T:T)=0,"",SUMIF(IV_TAPPA!A:A,B359,IV_TAPPA!T:T))</f>
        <v/>
      </c>
      <c r="P359" s="26" t="str">
        <f>IF(SUMIF(V_TAPPA!A:A,B359,V_TAPPA!P:P)=0,"",SUMIF(V_TAPPA!A:A,B359,V_TAPPA!P:P))</f>
        <v/>
      </c>
      <c r="Q359" s="26" t="str">
        <f>IF(SUMIF(VI_TAPPA!A:A,B359,VI_TAPPA!P:P)=0,"",SUMIF(VI_TAPPA!A:A,B359,VI_TAPPA!P:P))</f>
        <v/>
      </c>
      <c r="R359" s="26" t="str">
        <f>IF(SUMIF(VII_TAPPA!A:A,B359,VII_TAPPA!P:P)=0,"",SUMIF(VII_TAPPA!A:A,B359,VII_TAPPA!P:P))</f>
        <v/>
      </c>
      <c r="S359" s="26" t="str">
        <f>IF(SUMIF(VIII_TAPPA!A:A,B359,VIII_TAPPA!P:P)=0,"",SUMIF(VIII_TAPPA!A:A,B359,VIII_TAPPA!P:P))</f>
        <v/>
      </c>
      <c r="T359" s="26">
        <f t="shared" si="75"/>
        <v>0</v>
      </c>
      <c r="U359" s="26">
        <f t="shared" si="73"/>
        <v>0</v>
      </c>
      <c r="V359" s="26">
        <f t="shared" si="74"/>
        <v>0</v>
      </c>
      <c r="W359" s="28" t="s">
        <v>2655</v>
      </c>
    </row>
    <row r="360" spans="1:24" outlineLevel="1" x14ac:dyDescent="0.2">
      <c r="A360" s="48"/>
      <c r="B360" s="68"/>
      <c r="C360" s="49"/>
      <c r="D360" s="50"/>
      <c r="E360" s="50"/>
      <c r="F360" s="50"/>
      <c r="G360" s="51"/>
      <c r="H360" s="52"/>
      <c r="I360" s="49"/>
      <c r="J360" s="50"/>
      <c r="K360" s="50"/>
      <c r="L360" s="53"/>
      <c r="M360" s="53"/>
      <c r="N360" s="53"/>
      <c r="O360" s="53"/>
      <c r="P360" s="53"/>
      <c r="Q360" s="53"/>
      <c r="R360" s="53"/>
      <c r="S360" s="53"/>
      <c r="T360" s="53"/>
      <c r="U360" s="148"/>
      <c r="V360" s="148"/>
      <c r="W360" s="28" t="s">
        <v>2655</v>
      </c>
    </row>
    <row r="361" spans="1:24" ht="24" outlineLevel="1" x14ac:dyDescent="0.2">
      <c r="A361" s="32" t="s">
        <v>279</v>
      </c>
      <c r="B361" s="33" t="s">
        <v>213</v>
      </c>
      <c r="C361" s="33" t="s">
        <v>380</v>
      </c>
      <c r="D361" s="34" t="s">
        <v>381</v>
      </c>
      <c r="E361" s="34"/>
      <c r="F361" s="34" t="s">
        <v>0</v>
      </c>
      <c r="G361" s="38" t="s">
        <v>1</v>
      </c>
      <c r="H361" s="33" t="s">
        <v>2</v>
      </c>
      <c r="I361" s="33" t="s">
        <v>738</v>
      </c>
      <c r="J361" s="34" t="s">
        <v>77</v>
      </c>
      <c r="K361" s="34" t="s">
        <v>3201</v>
      </c>
      <c r="L361" s="34" t="s">
        <v>466</v>
      </c>
      <c r="M361" s="34" t="s">
        <v>467</v>
      </c>
      <c r="N361" s="34" t="s">
        <v>468</v>
      </c>
      <c r="O361" s="34" t="s">
        <v>469</v>
      </c>
      <c r="P361" s="34" t="s">
        <v>470</v>
      </c>
      <c r="Q361" s="34" t="s">
        <v>471</v>
      </c>
      <c r="R361" s="34" t="s">
        <v>472</v>
      </c>
      <c r="S361" s="34" t="s">
        <v>473</v>
      </c>
      <c r="T361" s="34" t="s">
        <v>226</v>
      </c>
      <c r="U361" s="149" t="s">
        <v>3227</v>
      </c>
      <c r="V361" s="149" t="s">
        <v>3228</v>
      </c>
      <c r="W361" s="28" t="s">
        <v>2655</v>
      </c>
      <c r="X361" s="28" t="s">
        <v>3219</v>
      </c>
    </row>
    <row r="362" spans="1:24" outlineLevel="1" x14ac:dyDescent="0.2">
      <c r="A362" s="94">
        <v>1</v>
      </c>
      <c r="B362" s="95" t="str">
        <f t="shared" ref="B362:B393" si="78">CONCATENATE(F362,"_",G362,"_",E362)</f>
        <v>DI_CERBO_LUCIANO_M07</v>
      </c>
      <c r="C362" s="96" t="s">
        <v>1156</v>
      </c>
      <c r="D362" s="97" t="s">
        <v>17</v>
      </c>
      <c r="E362" s="97" t="str">
        <f>VLOOKUP(D362,CAT!$E$2:$F$26,2)</f>
        <v>M07</v>
      </c>
      <c r="F362" s="97" t="s">
        <v>1138</v>
      </c>
      <c r="G362" s="98" t="s">
        <v>53</v>
      </c>
      <c r="H362" s="99">
        <v>23724</v>
      </c>
      <c r="I362" s="96" t="s">
        <v>1167</v>
      </c>
      <c r="J362" s="97" t="s">
        <v>92</v>
      </c>
      <c r="K362" s="96">
        <f t="shared" ref="K362:K395" si="79">IF(COUNT(L362:S362)=0,"",COUNT(L362:S362))</f>
        <v>8</v>
      </c>
      <c r="L362" s="100">
        <f>IF(SUMIF(I_TAPPA!A:A,B362,I_TAPPA!P:P)=0,"",SUMIF(I_TAPPA!A:A,B362,I_TAPPA!P:P))</f>
        <v>45</v>
      </c>
      <c r="M362" s="100">
        <f>IF(SUMIF(II_TAPPA!A:A,B362,II_TAPPA!P:P)=0,"",SUMIF(II_TAPPA!A:A,B362,II_TAPPA!P:P))</f>
        <v>45</v>
      </c>
      <c r="N362" s="100">
        <f>IF(SUMIF(III_TAPPA!A:A,B362,III_TAPPA!P:P)=0,"",SUMIF(III_TAPPA!A:A,B362,III_TAPPA!P:P))</f>
        <v>45</v>
      </c>
      <c r="O362" s="100">
        <f>IF(SUMIF(IV_TAPPA!A:A,B362,IV_TAPPA!T:T)=0,"",SUMIF(IV_TAPPA!A:A,B362,IV_TAPPA!T:T))</f>
        <v>45</v>
      </c>
      <c r="P362" s="100">
        <f>IF(SUMIF(V_TAPPA!A:A,B362,V_TAPPA!P:P)=0,"",SUMIF(V_TAPPA!A:A,B362,V_TAPPA!P:P))</f>
        <v>42</v>
      </c>
      <c r="Q362" s="100">
        <f>IF(SUMIF(VI_TAPPA!A:A,B362,VI_TAPPA!P:P)=0,"",SUMIF(VI_TAPPA!A:A,B362,VI_TAPPA!P:P))</f>
        <v>45</v>
      </c>
      <c r="R362" s="100">
        <f>IF(SUMIF(VII_TAPPA!A:A,B362,VII_TAPPA!P:P)=0,"",SUMIF(VII_TAPPA!A:A,B362,VII_TAPPA!P:P))</f>
        <v>45</v>
      </c>
      <c r="S362" s="100">
        <f>IF(SUMIF(VIII_TAPPA!A:A,B362,VIII_TAPPA!P:P)=0,"",SUMIF(VIII_TAPPA!A:A,B362,VIII_TAPPA!P:P))</f>
        <v>45</v>
      </c>
      <c r="T362" s="100">
        <f t="shared" ref="T362:T393" si="80">SUM(L362:S362)</f>
        <v>357</v>
      </c>
      <c r="U362" s="100">
        <f t="shared" si="73"/>
        <v>42</v>
      </c>
      <c r="V362" s="100">
        <f t="shared" si="74"/>
        <v>315</v>
      </c>
      <c r="W362" s="28" t="s">
        <v>2655</v>
      </c>
      <c r="X362" s="28" t="s">
        <v>3218</v>
      </c>
    </row>
    <row r="363" spans="1:24" outlineLevel="1" x14ac:dyDescent="0.2">
      <c r="A363" s="94">
        <v>2</v>
      </c>
      <c r="B363" s="95" t="str">
        <f t="shared" ref="B363:B373" si="81">CONCATENATE(F363,"_",G363,"_",E363)</f>
        <v>PRINCIPE_MICHELE_M07</v>
      </c>
      <c r="C363" s="96" t="s">
        <v>478</v>
      </c>
      <c r="D363" s="97" t="s">
        <v>17</v>
      </c>
      <c r="E363" s="97" t="str">
        <f>VLOOKUP(D363,CAT!$E$2:$F$26,2)</f>
        <v>M07</v>
      </c>
      <c r="F363" s="97" t="s">
        <v>191</v>
      </c>
      <c r="G363" s="98" t="s">
        <v>4</v>
      </c>
      <c r="H363" s="99">
        <v>22430</v>
      </c>
      <c r="I363" s="96" t="s">
        <v>821</v>
      </c>
      <c r="J363" s="97" t="s">
        <v>1194</v>
      </c>
      <c r="K363" s="96">
        <f t="shared" ref="K363:K373" si="82">IF(COUNT(L363:S363)=0,"",COUNT(L363:S363))</f>
        <v>7</v>
      </c>
      <c r="L363" s="100">
        <f>IF(SUMIF(I_TAPPA!A:A,B363,I_TAPPA!P:P)=0,"",SUMIF(I_TAPPA!A:A,B363,I_TAPPA!P:P))</f>
        <v>39</v>
      </c>
      <c r="M363" s="100">
        <f>IF(SUMIF(II_TAPPA!A:A,B363,II_TAPPA!P:P)=0,"",SUMIF(II_TAPPA!A:A,B363,II_TAPPA!P:P))</f>
        <v>42</v>
      </c>
      <c r="N363" s="100">
        <f>IF(SUMIF(III_TAPPA!A:A,B363,III_TAPPA!P:P)=0,"",SUMIF(III_TAPPA!A:A,B363,III_TAPPA!P:P))</f>
        <v>42</v>
      </c>
      <c r="O363" s="100">
        <f>IF(SUMIF(IV_TAPPA!A:A,B363,IV_TAPPA!T:T)=0,"",SUMIF(IV_TAPPA!A:A,B363,IV_TAPPA!T:T))</f>
        <v>42</v>
      </c>
      <c r="P363" s="100" t="str">
        <f>IF(SUMIF(V_TAPPA!A:A,B363,V_TAPPA!P:P)=0,"",SUMIF(V_TAPPA!A:A,B363,V_TAPPA!P:P))</f>
        <v/>
      </c>
      <c r="Q363" s="100">
        <f>IF(SUMIF(VI_TAPPA!A:A,B363,VI_TAPPA!P:P)=0,"",SUMIF(VI_TAPPA!A:A,B363,VI_TAPPA!P:P))</f>
        <v>42</v>
      </c>
      <c r="R363" s="100">
        <f>IF(SUMIF(VII_TAPPA!A:A,B363,VII_TAPPA!P:P)=0,"",SUMIF(VII_TAPPA!A:A,B363,VII_TAPPA!P:P))</f>
        <v>42</v>
      </c>
      <c r="S363" s="100">
        <f>IF(SUMIF(VIII_TAPPA!A:A,B363,VIII_TAPPA!P:P)=0,"",SUMIF(VIII_TAPPA!A:A,B363,VIII_TAPPA!P:P))</f>
        <v>42</v>
      </c>
      <c r="T363" s="100">
        <f t="shared" ref="T363:T373" si="83">SUM(L363:S363)</f>
        <v>291</v>
      </c>
      <c r="U363" s="100">
        <f t="shared" ref="U363:U373" si="84">IF(K363=8,MINA(L363:S363),0)</f>
        <v>0</v>
      </c>
      <c r="V363" s="100">
        <f t="shared" ref="V363:V373" si="85">T363-U363</f>
        <v>291</v>
      </c>
      <c r="W363" s="28" t="s">
        <v>2655</v>
      </c>
      <c r="X363" s="28" t="s">
        <v>3218</v>
      </c>
    </row>
    <row r="364" spans="1:24" outlineLevel="1" x14ac:dyDescent="0.2">
      <c r="A364" s="94">
        <f t="shared" si="67"/>
        <v>3</v>
      </c>
      <c r="B364" s="95" t="str">
        <f t="shared" si="81"/>
        <v>D'ALESSIO_EMILIO_M07</v>
      </c>
      <c r="C364" s="96" t="s">
        <v>855</v>
      </c>
      <c r="D364" s="97" t="s">
        <v>17</v>
      </c>
      <c r="E364" s="97" t="str">
        <f>VLOOKUP(D364,CAT!$E$2:$F$26,2)</f>
        <v>M07</v>
      </c>
      <c r="F364" s="97" t="s">
        <v>172</v>
      </c>
      <c r="G364" s="98" t="s">
        <v>60</v>
      </c>
      <c r="H364" s="99">
        <v>23163</v>
      </c>
      <c r="I364" s="96" t="s">
        <v>879</v>
      </c>
      <c r="J364" s="97" t="s">
        <v>189</v>
      </c>
      <c r="K364" s="96">
        <f t="shared" si="82"/>
        <v>7</v>
      </c>
      <c r="L364" s="100">
        <f>IF(SUMIF(I_TAPPA!A:A,B364,I_TAPPA!P:P)=0,"",SUMIF(I_TAPPA!A:A,B364,I_TAPPA!P:P))</f>
        <v>34</v>
      </c>
      <c r="M364" s="100">
        <f>IF(SUMIF(II_TAPPA!A:A,B364,II_TAPPA!P:P)=0,"",SUMIF(II_TAPPA!A:A,B364,II_TAPPA!P:P))</f>
        <v>30</v>
      </c>
      <c r="N364" s="100">
        <f>IF(SUMIF(III_TAPPA!A:A,B364,III_TAPPA!P:P)=0,"",SUMIF(III_TAPPA!A:A,B364,III_TAPPA!P:P))</f>
        <v>29</v>
      </c>
      <c r="O364" s="100">
        <f>IF(SUMIF(IV_TAPPA!A:A,B364,IV_TAPPA!T:T)=0,"",SUMIF(IV_TAPPA!A:A,B364,IV_TAPPA!T:T))</f>
        <v>30</v>
      </c>
      <c r="P364" s="100">
        <f>IF(SUMIF(V_TAPPA!A:A,B364,V_TAPPA!P:P)=0,"",SUMIF(V_TAPPA!A:A,B364,V_TAPPA!P:P))</f>
        <v>37</v>
      </c>
      <c r="Q364" s="100">
        <f>IF(SUMIF(VI_TAPPA!A:A,B364,VI_TAPPA!P:P)=0,"",SUMIF(VI_TAPPA!A:A,B364,VI_TAPPA!P:P))</f>
        <v>33</v>
      </c>
      <c r="R364" s="100">
        <f>IF(SUMIF(VII_TAPPA!A:A,B364,VII_TAPPA!P:P)=0,"",SUMIF(VII_TAPPA!A:A,B364,VII_TAPPA!P:P))</f>
        <v>36</v>
      </c>
      <c r="S364" s="100" t="str">
        <f>IF(SUMIF(VIII_TAPPA!A:A,B364,VIII_TAPPA!P:P)=0,"",SUMIF(VIII_TAPPA!A:A,B364,VIII_TAPPA!P:P))</f>
        <v/>
      </c>
      <c r="T364" s="100">
        <f t="shared" si="83"/>
        <v>229</v>
      </c>
      <c r="U364" s="100">
        <f t="shared" si="84"/>
        <v>0</v>
      </c>
      <c r="V364" s="100">
        <f t="shared" si="85"/>
        <v>229</v>
      </c>
      <c r="W364" s="28" t="s">
        <v>2655</v>
      </c>
      <c r="X364" s="28" t="s">
        <v>3218</v>
      </c>
    </row>
    <row r="365" spans="1:24" outlineLevel="1" x14ac:dyDescent="0.2">
      <c r="A365" s="94">
        <f t="shared" si="67"/>
        <v>4</v>
      </c>
      <c r="B365" s="95" t="str">
        <f t="shared" si="81"/>
        <v>MAFFEI_ALBERTO_M07</v>
      </c>
      <c r="C365" s="96" t="s">
        <v>863</v>
      </c>
      <c r="D365" s="97" t="s">
        <v>17</v>
      </c>
      <c r="E365" s="97" t="str">
        <f>VLOOKUP(D365,CAT!$E$2:$F$26,2)</f>
        <v>M07</v>
      </c>
      <c r="F365" s="97" t="s">
        <v>176</v>
      </c>
      <c r="G365" s="98" t="s">
        <v>130</v>
      </c>
      <c r="H365" s="99">
        <v>23648</v>
      </c>
      <c r="I365" s="96" t="s">
        <v>879</v>
      </c>
      <c r="J365" s="97" t="s">
        <v>189</v>
      </c>
      <c r="K365" s="96">
        <f t="shared" si="82"/>
        <v>6</v>
      </c>
      <c r="L365" s="100">
        <f>IF(SUMIF(I_TAPPA!A:A,B365,I_TAPPA!P:P)=0,"",SUMIF(I_TAPPA!A:A,B365,I_TAPPA!P:P))</f>
        <v>37</v>
      </c>
      <c r="M365" s="100">
        <f>IF(SUMIF(II_TAPPA!A:A,B365,II_TAPPA!P:P)=0,"",SUMIF(II_TAPPA!A:A,B365,II_TAPPA!P:P))</f>
        <v>39</v>
      </c>
      <c r="N365" s="100">
        <f>IF(SUMIF(III_TAPPA!A:A,B365,III_TAPPA!P:P)=0,"",SUMIF(III_TAPPA!A:A,B365,III_TAPPA!P:P))</f>
        <v>39</v>
      </c>
      <c r="O365" s="100">
        <f>IF(SUMIF(IV_TAPPA!A:A,B365,IV_TAPPA!T:T)=0,"",SUMIF(IV_TAPPA!A:A,B365,IV_TAPPA!T:T))</f>
        <v>37</v>
      </c>
      <c r="P365" s="100" t="str">
        <f>IF(SUMIF(V_TAPPA!A:A,B365,V_TAPPA!P:P)=0,"",SUMIF(V_TAPPA!A:A,B365,V_TAPPA!P:P))</f>
        <v/>
      </c>
      <c r="Q365" s="100">
        <f>IF(SUMIF(VI_TAPPA!A:A,B365,VI_TAPPA!P:P)=0,"",SUMIF(VI_TAPPA!A:A,B365,VI_TAPPA!P:P))</f>
        <v>37</v>
      </c>
      <c r="R365" s="100">
        <f>IF(SUMIF(VII_TAPPA!A:A,B365,VII_TAPPA!P:P)=0,"",SUMIF(VII_TAPPA!A:A,B365,VII_TAPPA!P:P))</f>
        <v>39</v>
      </c>
      <c r="S365" s="100" t="str">
        <f>IF(SUMIF(VIII_TAPPA!A:A,B365,VIII_TAPPA!P:P)=0,"",SUMIF(VIII_TAPPA!A:A,B365,VIII_TAPPA!P:P))</f>
        <v/>
      </c>
      <c r="T365" s="100">
        <f t="shared" si="83"/>
        <v>228</v>
      </c>
      <c r="U365" s="100">
        <f t="shared" si="84"/>
        <v>0</v>
      </c>
      <c r="V365" s="100">
        <f t="shared" si="85"/>
        <v>228</v>
      </c>
      <c r="W365" s="28" t="s">
        <v>2655</v>
      </c>
      <c r="X365" s="28" t="s">
        <v>3218</v>
      </c>
    </row>
    <row r="366" spans="1:24" outlineLevel="1" x14ac:dyDescent="0.2">
      <c r="A366" s="94">
        <f t="shared" si="67"/>
        <v>5</v>
      </c>
      <c r="B366" s="95" t="str">
        <f t="shared" si="81"/>
        <v>INTORCIA_NICOLA_M07</v>
      </c>
      <c r="C366" s="96" t="s">
        <v>861</v>
      </c>
      <c r="D366" s="97" t="s">
        <v>17</v>
      </c>
      <c r="E366" s="97" t="str">
        <f>VLOOKUP(D366,CAT!$E$2:$F$26,2)</f>
        <v>M07</v>
      </c>
      <c r="F366" s="97" t="s">
        <v>175</v>
      </c>
      <c r="G366" s="98" t="s">
        <v>46</v>
      </c>
      <c r="H366" s="99">
        <v>23205</v>
      </c>
      <c r="I366" s="96" t="s">
        <v>879</v>
      </c>
      <c r="J366" s="97" t="s">
        <v>189</v>
      </c>
      <c r="K366" s="96">
        <f t="shared" si="82"/>
        <v>8</v>
      </c>
      <c r="L366" s="100">
        <f>IF(SUMIF(I_TAPPA!A:A,B366,I_TAPPA!P:P)=0,"",SUMIF(I_TAPPA!A:A,B366,I_TAPPA!P:P))</f>
        <v>33</v>
      </c>
      <c r="M366" s="100">
        <f>IF(SUMIF(II_TAPPA!A:A,B366,II_TAPPA!P:P)=0,"",SUMIF(II_TAPPA!A:A,B366,II_TAPPA!P:P))</f>
        <v>29</v>
      </c>
      <c r="N366" s="100">
        <f>IF(SUMIF(III_TAPPA!A:A,B366,III_TAPPA!P:P)=0,"",SUMIF(III_TAPPA!A:A,B366,III_TAPPA!P:P))</f>
        <v>28</v>
      </c>
      <c r="O366" s="100">
        <f>IF(SUMIF(IV_TAPPA!A:A,B366,IV_TAPPA!T:T)=0,"",SUMIF(IV_TAPPA!A:A,B366,IV_TAPPA!T:T))</f>
        <v>29</v>
      </c>
      <c r="P366" s="100">
        <f>IF(SUMIF(V_TAPPA!A:A,B366,V_TAPPA!P:P)=0,"",SUMIF(V_TAPPA!A:A,B366,V_TAPPA!P:P))</f>
        <v>36</v>
      </c>
      <c r="Q366" s="100">
        <f>IF(SUMIF(VI_TAPPA!A:A,B366,VI_TAPPA!P:P)=0,"",SUMIF(VI_TAPPA!A:A,B366,VI_TAPPA!P:P))</f>
        <v>31</v>
      </c>
      <c r="R366" s="100">
        <f>IF(SUMIF(VII_TAPPA!A:A,B366,VII_TAPPA!P:P)=0,"",SUMIF(VII_TAPPA!A:A,B366,VII_TAPPA!P:P))</f>
        <v>29</v>
      </c>
      <c r="S366" s="100">
        <f>IF(SUMIF(VIII_TAPPA!A:A,B366,VIII_TAPPA!P:P)=0,"",SUMIF(VIII_TAPPA!A:A,B366,VIII_TAPPA!P:P))</f>
        <v>31</v>
      </c>
      <c r="T366" s="100">
        <f t="shared" si="83"/>
        <v>246</v>
      </c>
      <c r="U366" s="100">
        <f t="shared" si="84"/>
        <v>28</v>
      </c>
      <c r="V366" s="100">
        <f t="shared" si="85"/>
        <v>218</v>
      </c>
      <c r="W366" s="28" t="s">
        <v>2655</v>
      </c>
      <c r="X366" s="28" t="s">
        <v>3218</v>
      </c>
    </row>
    <row r="367" spans="1:24" outlineLevel="1" x14ac:dyDescent="0.2">
      <c r="A367" s="94">
        <f t="shared" si="67"/>
        <v>6</v>
      </c>
      <c r="B367" s="95" t="str">
        <f t="shared" si="81"/>
        <v>CAROLLA_ANTONIO_M07</v>
      </c>
      <c r="C367" s="96" t="s">
        <v>775</v>
      </c>
      <c r="D367" s="97" t="s">
        <v>17</v>
      </c>
      <c r="E367" s="97" t="str">
        <f>VLOOKUP(D367,CAT!$E$2:$F$26,2)</f>
        <v>M07</v>
      </c>
      <c r="F367" s="97" t="s">
        <v>733</v>
      </c>
      <c r="G367" s="98" t="s">
        <v>22</v>
      </c>
      <c r="H367" s="99">
        <v>22057</v>
      </c>
      <c r="I367" s="96" t="s">
        <v>821</v>
      </c>
      <c r="J367" s="97" t="s">
        <v>1194</v>
      </c>
      <c r="K367" s="96">
        <f t="shared" si="82"/>
        <v>5</v>
      </c>
      <c r="L367" s="100">
        <f>IF(SUMIF(I_TAPPA!A:A,B367,I_TAPPA!P:P)=0,"",SUMIF(I_TAPPA!A:A,B367,I_TAPPA!P:P))</f>
        <v>42</v>
      </c>
      <c r="M367" s="100" t="str">
        <f>IF(SUMIF(II_TAPPA!A:A,B367,II_TAPPA!P:P)=0,"",SUMIF(II_TAPPA!A:A,B367,II_TAPPA!P:P))</f>
        <v/>
      </c>
      <c r="N367" s="100">
        <f>IF(SUMIF(III_TAPPA!A:A,B367,III_TAPPA!P:P)=0,"",SUMIF(III_TAPPA!A:A,B367,III_TAPPA!P:P))</f>
        <v>37</v>
      </c>
      <c r="O367" s="100">
        <f>IF(SUMIF(IV_TAPPA!A:A,B367,IV_TAPPA!T:T)=0,"",SUMIF(IV_TAPPA!A:A,B367,IV_TAPPA!T:T))</f>
        <v>39</v>
      </c>
      <c r="P367" s="100" t="str">
        <f>IF(SUMIF(V_TAPPA!A:A,B367,V_TAPPA!P:P)=0,"",SUMIF(V_TAPPA!A:A,B367,V_TAPPA!P:P))</f>
        <v/>
      </c>
      <c r="Q367" s="100">
        <f>IF(SUMIF(VI_TAPPA!A:A,B367,VI_TAPPA!P:P)=0,"",SUMIF(VI_TAPPA!A:A,B367,VI_TAPPA!P:P))</f>
        <v>39</v>
      </c>
      <c r="R367" s="100" t="str">
        <f>IF(SUMIF(VII_TAPPA!A:A,B367,VII_TAPPA!P:P)=0,"",SUMIF(VII_TAPPA!A:A,B367,VII_TAPPA!P:P))</f>
        <v/>
      </c>
      <c r="S367" s="100">
        <f>IF(SUMIF(VIII_TAPPA!A:A,B367,VIII_TAPPA!P:P)=0,"",SUMIF(VIII_TAPPA!A:A,B367,VIII_TAPPA!P:P))</f>
        <v>39</v>
      </c>
      <c r="T367" s="100">
        <f t="shared" si="83"/>
        <v>196</v>
      </c>
      <c r="U367" s="100">
        <f t="shared" si="84"/>
        <v>0</v>
      </c>
      <c r="V367" s="100">
        <f t="shared" si="85"/>
        <v>196</v>
      </c>
      <c r="W367" s="28" t="s">
        <v>2655</v>
      </c>
      <c r="X367" s="28" t="s">
        <v>3218</v>
      </c>
    </row>
    <row r="368" spans="1:24" outlineLevel="1" x14ac:dyDescent="0.2">
      <c r="A368" s="25">
        <f t="shared" si="67"/>
        <v>7</v>
      </c>
      <c r="B368" s="67" t="str">
        <f t="shared" si="81"/>
        <v>PUZIO_MASSIMO_M07</v>
      </c>
      <c r="C368" s="22" t="s">
        <v>872</v>
      </c>
      <c r="D368" s="23" t="s">
        <v>17</v>
      </c>
      <c r="E368" s="23" t="str">
        <f>VLOOKUP(D368,CAT!$E$2:$F$26,2)</f>
        <v>M07</v>
      </c>
      <c r="F368" s="23" t="s">
        <v>185</v>
      </c>
      <c r="G368" s="39" t="s">
        <v>97</v>
      </c>
      <c r="H368" s="24">
        <v>22710</v>
      </c>
      <c r="I368" s="22" t="s">
        <v>879</v>
      </c>
      <c r="J368" s="23" t="s">
        <v>189</v>
      </c>
      <c r="K368" s="22">
        <f t="shared" si="82"/>
        <v>5</v>
      </c>
      <c r="L368" s="26">
        <f>IF(SUMIF(I_TAPPA!A:A,B368,I_TAPPA!P:P)=0,"",SUMIF(I_TAPPA!A:A,B368,I_TAPPA!P:P))</f>
        <v>36</v>
      </c>
      <c r="M368" s="26">
        <f>IF(SUMIF(II_TAPPA!A:A,B368,II_TAPPA!P:P)=0,"",SUMIF(II_TAPPA!A:A,B368,II_TAPPA!P:P))</f>
        <v>37</v>
      </c>
      <c r="N368" s="26">
        <f>IF(SUMIF(III_TAPPA!A:A,B368,III_TAPPA!P:P)=0,"",SUMIF(III_TAPPA!A:A,B368,III_TAPPA!P:P))</f>
        <v>36</v>
      </c>
      <c r="O368" s="26">
        <f>IF(SUMIF(IV_TAPPA!A:A,B368,IV_TAPPA!T:T)=0,"",SUMIF(IV_TAPPA!A:A,B368,IV_TAPPA!T:T))</f>
        <v>36</v>
      </c>
      <c r="P368" s="26" t="str">
        <f>IF(SUMIF(V_TAPPA!A:A,B368,V_TAPPA!P:P)=0,"",SUMIF(V_TAPPA!A:A,B368,V_TAPPA!P:P))</f>
        <v/>
      </c>
      <c r="Q368" s="26">
        <f>IF(SUMIF(VI_TAPPA!A:A,B368,VI_TAPPA!P:P)=0,"",SUMIF(VI_TAPPA!A:A,B368,VI_TAPPA!P:P))</f>
        <v>36</v>
      </c>
      <c r="R368" s="26" t="str">
        <f>IF(SUMIF(VII_TAPPA!A:A,B368,VII_TAPPA!P:P)=0,"",SUMIF(VII_TAPPA!A:A,B368,VII_TAPPA!P:P))</f>
        <v/>
      </c>
      <c r="S368" s="26" t="str">
        <f>IF(SUMIF(VIII_TAPPA!A:A,B368,VIII_TAPPA!P:P)=0,"",SUMIF(VIII_TAPPA!A:A,B368,VIII_TAPPA!P:P))</f>
        <v/>
      </c>
      <c r="T368" s="26">
        <f t="shared" si="83"/>
        <v>181</v>
      </c>
      <c r="U368" s="26">
        <f t="shared" si="84"/>
        <v>0</v>
      </c>
      <c r="V368" s="26">
        <f t="shared" si="85"/>
        <v>181</v>
      </c>
      <c r="W368" s="28" t="s">
        <v>2655</v>
      </c>
    </row>
    <row r="369" spans="1:23" outlineLevel="1" x14ac:dyDescent="0.2">
      <c r="A369" s="25">
        <f t="shared" si="67"/>
        <v>8</v>
      </c>
      <c r="B369" s="67" t="str">
        <f t="shared" si="81"/>
        <v>IANNIELLO_CARMINE_M07</v>
      </c>
      <c r="C369" s="22" t="s">
        <v>603</v>
      </c>
      <c r="D369" s="23" t="s">
        <v>17</v>
      </c>
      <c r="E369" s="23" t="str">
        <f>VLOOKUP(D369,CAT!$E$2:$F$26,2)</f>
        <v>M07</v>
      </c>
      <c r="F369" s="23" t="s">
        <v>277</v>
      </c>
      <c r="G369" s="39" t="s">
        <v>81</v>
      </c>
      <c r="H369" s="24">
        <v>23156</v>
      </c>
      <c r="I369" s="22" t="s">
        <v>821</v>
      </c>
      <c r="J369" s="23" t="s">
        <v>1194</v>
      </c>
      <c r="K369" s="22">
        <f t="shared" si="82"/>
        <v>5</v>
      </c>
      <c r="L369" s="26" t="str">
        <f>IF(SUMIF(I_TAPPA!A:A,B369,I_TAPPA!P:P)=0,"",SUMIF(I_TAPPA!A:A,B369,I_TAPPA!P:P))</f>
        <v/>
      </c>
      <c r="M369" s="26">
        <f>IF(SUMIF(II_TAPPA!A:A,B369,II_TAPPA!P:P)=0,"",SUMIF(II_TAPPA!A:A,B369,II_TAPPA!P:P))</f>
        <v>35</v>
      </c>
      <c r="N369" s="26">
        <f>IF(SUMIF(III_TAPPA!A:A,B369,III_TAPPA!P:P)=0,"",SUMIF(III_TAPPA!A:A,B369,III_TAPPA!P:P))</f>
        <v>35</v>
      </c>
      <c r="O369" s="26">
        <f>IF(SUMIF(IV_TAPPA!A:A,B369,IV_TAPPA!T:T)=0,"",SUMIF(IV_TAPPA!A:A,B369,IV_TAPPA!T:T))</f>
        <v>35</v>
      </c>
      <c r="P369" s="26">
        <f>IF(SUMIF(V_TAPPA!A:A,B369,V_TAPPA!P:P)=0,"",SUMIF(V_TAPPA!A:A,B369,V_TAPPA!P:P))</f>
        <v>39</v>
      </c>
      <c r="Q369" s="26">
        <f>IF(SUMIF(VI_TAPPA!A:A,B369,VI_TAPPA!P:P)=0,"",SUMIF(VI_TAPPA!A:A,B369,VI_TAPPA!P:P))</f>
        <v>35</v>
      </c>
      <c r="R369" s="26" t="str">
        <f>IF(SUMIF(VII_TAPPA!A:A,B369,VII_TAPPA!P:P)=0,"",SUMIF(VII_TAPPA!A:A,B369,VII_TAPPA!P:P))</f>
        <v/>
      </c>
      <c r="S369" s="26" t="str">
        <f>IF(SUMIF(VIII_TAPPA!A:A,B369,VIII_TAPPA!P:P)=0,"",SUMIF(VIII_TAPPA!A:A,B369,VIII_TAPPA!P:P))</f>
        <v/>
      </c>
      <c r="T369" s="26">
        <f t="shared" si="83"/>
        <v>179</v>
      </c>
      <c r="U369" s="26">
        <f t="shared" si="84"/>
        <v>0</v>
      </c>
      <c r="V369" s="26">
        <f t="shared" si="85"/>
        <v>179</v>
      </c>
      <c r="W369" s="28" t="s">
        <v>2655</v>
      </c>
    </row>
    <row r="370" spans="1:23" outlineLevel="1" x14ac:dyDescent="0.2">
      <c r="A370" s="25">
        <f t="shared" si="67"/>
        <v>9</v>
      </c>
      <c r="B370" s="67" t="str">
        <f t="shared" si="81"/>
        <v>FESTA_ANGELO_MICHELE_M07</v>
      </c>
      <c r="C370" s="22" t="s">
        <v>440</v>
      </c>
      <c r="D370" s="23" t="s">
        <v>17</v>
      </c>
      <c r="E370" s="23" t="str">
        <f>VLOOKUP(D370,CAT!$E$2:$F$26,2)</f>
        <v>M07</v>
      </c>
      <c r="F370" s="23" t="s">
        <v>26</v>
      </c>
      <c r="G370" s="39" t="s">
        <v>1091</v>
      </c>
      <c r="H370" s="24">
        <v>22283</v>
      </c>
      <c r="I370" s="22" t="s">
        <v>740</v>
      </c>
      <c r="J370" s="23" t="s">
        <v>1169</v>
      </c>
      <c r="K370" s="22">
        <f t="shared" si="82"/>
        <v>5</v>
      </c>
      <c r="L370" s="26" t="str">
        <f>IF(SUMIF(I_TAPPA!A:A,B370,I_TAPPA!P:P)=0,"",SUMIF(I_TAPPA!A:A,B370,I_TAPPA!P:P))</f>
        <v/>
      </c>
      <c r="M370" s="26">
        <f>IF(SUMIF(II_TAPPA!A:A,B370,II_TAPPA!P:P)=0,"",SUMIF(II_TAPPA!A:A,B370,II_TAPPA!P:P))</f>
        <v>36</v>
      </c>
      <c r="N370" s="26" t="str">
        <f>IF(SUMIF(III_TAPPA!A:A,B370,III_TAPPA!P:P)=0,"",SUMIF(III_TAPPA!A:A,B370,III_TAPPA!P:P))</f>
        <v/>
      </c>
      <c r="O370" s="26">
        <f>IF(SUMIF(IV_TAPPA!A:A,B370,IV_TAPPA!T:T)=0,"",SUMIF(IV_TAPPA!A:A,B370,IV_TAPPA!T:T))</f>
        <v>34</v>
      </c>
      <c r="P370" s="26">
        <f>IF(SUMIF(V_TAPPA!A:A,B370,V_TAPPA!P:P)=0,"",SUMIF(V_TAPPA!A:A,B370,V_TAPPA!P:P))</f>
        <v>34</v>
      </c>
      <c r="Q370" s="26" t="str">
        <f>IF(SUMIF(VI_TAPPA!A:A,B370,VI_TAPPA!P:P)=0,"",SUMIF(VI_TAPPA!A:A,B370,VI_TAPPA!P:P))</f>
        <v/>
      </c>
      <c r="R370" s="26">
        <f>IF(SUMIF(VII_TAPPA!A:A,B370,VII_TAPPA!P:P)=0,"",SUMIF(VII_TAPPA!A:A,B370,VII_TAPPA!P:P))</f>
        <v>37</v>
      </c>
      <c r="S370" s="26">
        <f>IF(SUMIF(VIII_TAPPA!A:A,B370,VIII_TAPPA!P:P)=0,"",SUMIF(VIII_TAPPA!A:A,B370,VIII_TAPPA!P:P))</f>
        <v>37</v>
      </c>
      <c r="T370" s="26">
        <f t="shared" si="83"/>
        <v>178</v>
      </c>
      <c r="U370" s="26">
        <f t="shared" si="84"/>
        <v>0</v>
      </c>
      <c r="V370" s="26">
        <f t="shared" si="85"/>
        <v>178</v>
      </c>
      <c r="W370" s="28" t="s">
        <v>2655</v>
      </c>
    </row>
    <row r="371" spans="1:23" outlineLevel="1" x14ac:dyDescent="0.2">
      <c r="A371" s="25">
        <f t="shared" si="67"/>
        <v>10</v>
      </c>
      <c r="B371" s="67" t="str">
        <f t="shared" si="81"/>
        <v>INTORCIA_FABRIZIO_M07</v>
      </c>
      <c r="C371" s="22" t="s">
        <v>860</v>
      </c>
      <c r="D371" s="23" t="s">
        <v>17</v>
      </c>
      <c r="E371" s="23" t="str">
        <f>VLOOKUP(D371,CAT!$E$2:$F$26,2)</f>
        <v>M07</v>
      </c>
      <c r="F371" s="23" t="s">
        <v>175</v>
      </c>
      <c r="G371" s="39" t="s">
        <v>519</v>
      </c>
      <c r="H371" s="24">
        <v>23070</v>
      </c>
      <c r="I371" s="22" t="s">
        <v>879</v>
      </c>
      <c r="J371" s="23" t="s">
        <v>189</v>
      </c>
      <c r="K371" s="22">
        <f t="shared" si="82"/>
        <v>6</v>
      </c>
      <c r="L371" s="26">
        <f>IF(SUMIF(I_TAPPA!A:A,B371,I_TAPPA!P:P)=0,"",SUMIF(I_TAPPA!A:A,B371,I_TAPPA!P:P))</f>
        <v>32</v>
      </c>
      <c r="M371" s="26" t="str">
        <f>IF(SUMIF(II_TAPPA!A:A,B371,II_TAPPA!P:P)=0,"",SUMIF(II_TAPPA!A:A,B371,II_TAPPA!P:P))</f>
        <v/>
      </c>
      <c r="N371" s="26">
        <f>IF(SUMIF(III_TAPPA!A:A,B371,III_TAPPA!P:P)=0,"",SUMIF(III_TAPPA!A:A,B371,III_TAPPA!P:P))</f>
        <v>26</v>
      </c>
      <c r="O371" s="26">
        <f>IF(SUMIF(IV_TAPPA!A:A,B371,IV_TAPPA!T:T)=0,"",SUMIF(IV_TAPPA!A:A,B371,IV_TAPPA!T:T))</f>
        <v>26</v>
      </c>
      <c r="P371" s="26" t="str">
        <f>IF(SUMIF(V_TAPPA!A:A,B371,V_TAPPA!P:P)=0,"",SUMIF(V_TAPPA!A:A,B371,V_TAPPA!P:P))</f>
        <v/>
      </c>
      <c r="Q371" s="26">
        <f>IF(SUMIF(VI_TAPPA!A:A,B371,VI_TAPPA!P:P)=0,"",SUMIF(VI_TAPPA!A:A,B371,VI_TAPPA!P:P))</f>
        <v>30</v>
      </c>
      <c r="R371" s="26">
        <f>IF(SUMIF(VII_TAPPA!A:A,B371,VII_TAPPA!P:P)=0,"",SUMIF(VII_TAPPA!A:A,B371,VII_TAPPA!P:P))</f>
        <v>31</v>
      </c>
      <c r="S371" s="26">
        <f>IF(SUMIF(VIII_TAPPA!A:A,B371,VIII_TAPPA!P:P)=0,"",SUMIF(VIII_TAPPA!A:A,B371,VIII_TAPPA!P:P))</f>
        <v>32</v>
      </c>
      <c r="T371" s="26">
        <f t="shared" si="83"/>
        <v>177</v>
      </c>
      <c r="U371" s="26">
        <f t="shared" si="84"/>
        <v>0</v>
      </c>
      <c r="V371" s="26">
        <f t="shared" si="85"/>
        <v>177</v>
      </c>
      <c r="W371" s="28" t="s">
        <v>2655</v>
      </c>
    </row>
    <row r="372" spans="1:23" outlineLevel="1" x14ac:dyDescent="0.2">
      <c r="A372" s="25">
        <f t="shared" si="67"/>
        <v>11</v>
      </c>
      <c r="B372" s="67" t="str">
        <f t="shared" si="81"/>
        <v>GORGONIO_FRANCESCO_M07</v>
      </c>
      <c r="C372" s="22" t="s">
        <v>476</v>
      </c>
      <c r="D372" s="23" t="s">
        <v>17</v>
      </c>
      <c r="E372" s="23" t="str">
        <f>VLOOKUP(D372,CAT!$E$2:$F$26,2)</f>
        <v>M07</v>
      </c>
      <c r="F372" s="23" t="s">
        <v>304</v>
      </c>
      <c r="G372" s="39" t="s">
        <v>109</v>
      </c>
      <c r="H372" s="24">
        <v>22135</v>
      </c>
      <c r="I372" s="22" t="s">
        <v>821</v>
      </c>
      <c r="J372" s="23" t="s">
        <v>1194</v>
      </c>
      <c r="K372" s="22">
        <f t="shared" si="82"/>
        <v>5</v>
      </c>
      <c r="L372" s="26">
        <f>IF(SUMIF(I_TAPPA!A:A,B372,I_TAPPA!P:P)=0,"",SUMIF(I_TAPPA!A:A,B372,I_TAPPA!P:P))</f>
        <v>35</v>
      </c>
      <c r="M372" s="26" t="str">
        <f>IF(SUMIF(II_TAPPA!A:A,B372,II_TAPPA!P:P)=0,"",SUMIF(II_TAPPA!A:A,B372,II_TAPPA!P:P))</f>
        <v/>
      </c>
      <c r="N372" s="26">
        <f>IF(SUMIF(III_TAPPA!A:A,B372,III_TAPPA!P:P)=0,"",SUMIF(III_TAPPA!A:A,B372,III_TAPPA!P:P))</f>
        <v>31</v>
      </c>
      <c r="O372" s="26">
        <f>IF(SUMIF(IV_TAPPA!A:A,B372,IV_TAPPA!T:T)=0,"",SUMIF(IV_TAPPA!A:A,B372,IV_TAPPA!T:T))</f>
        <v>33</v>
      </c>
      <c r="P372" s="26" t="str">
        <f>IF(SUMIF(V_TAPPA!A:A,B372,V_TAPPA!P:P)=0,"",SUMIF(V_TAPPA!A:A,B372,V_TAPPA!P:P))</f>
        <v/>
      </c>
      <c r="Q372" s="26">
        <f>IF(SUMIF(VI_TAPPA!A:A,B372,VI_TAPPA!P:P)=0,"",SUMIF(VI_TAPPA!A:A,B372,VI_TAPPA!P:P))</f>
        <v>34</v>
      </c>
      <c r="R372" s="26" t="str">
        <f>IF(SUMIF(VII_TAPPA!A:A,B372,VII_TAPPA!P:P)=0,"",SUMIF(VII_TAPPA!A:A,B372,VII_TAPPA!P:P))</f>
        <v/>
      </c>
      <c r="S372" s="26">
        <f>IF(SUMIF(VIII_TAPPA!A:A,B372,VIII_TAPPA!P:P)=0,"",SUMIF(VIII_TAPPA!A:A,B372,VIII_TAPPA!P:P))</f>
        <v>35</v>
      </c>
      <c r="T372" s="26">
        <f t="shared" si="83"/>
        <v>168</v>
      </c>
      <c r="U372" s="26">
        <f t="shared" si="84"/>
        <v>0</v>
      </c>
      <c r="V372" s="26">
        <f t="shared" si="85"/>
        <v>168</v>
      </c>
      <c r="W372" s="28" t="s">
        <v>2655</v>
      </c>
    </row>
    <row r="373" spans="1:23" outlineLevel="1" x14ac:dyDescent="0.2">
      <c r="A373" s="25">
        <f t="shared" si="67"/>
        <v>12</v>
      </c>
      <c r="B373" s="67" t="str">
        <f t="shared" si="81"/>
        <v>ZEOLLA_MARIO_M07</v>
      </c>
      <c r="C373" s="22" t="s">
        <v>420</v>
      </c>
      <c r="D373" s="23" t="s">
        <v>17</v>
      </c>
      <c r="E373" s="23" t="str">
        <f>VLOOKUP(D373,CAT!$E$2:$F$26,2)</f>
        <v>M07</v>
      </c>
      <c r="F373" s="23" t="s">
        <v>75</v>
      </c>
      <c r="G373" s="39" t="s">
        <v>55</v>
      </c>
      <c r="H373" s="24">
        <v>23466</v>
      </c>
      <c r="I373" s="22" t="s">
        <v>740</v>
      </c>
      <c r="J373" s="23" t="s">
        <v>1169</v>
      </c>
      <c r="K373" s="22">
        <f t="shared" si="82"/>
        <v>5</v>
      </c>
      <c r="L373" s="26" t="str">
        <f>IF(SUMIF(I_TAPPA!A:A,B373,I_TAPPA!P:P)=0,"",SUMIF(I_TAPPA!A:A,B373,I_TAPPA!P:P))</f>
        <v/>
      </c>
      <c r="M373" s="26">
        <f>IF(SUMIF(II_TAPPA!A:A,B373,II_TAPPA!P:P)=0,"",SUMIF(II_TAPPA!A:A,B373,II_TAPPA!P:P))</f>
        <v>33</v>
      </c>
      <c r="N373" s="26">
        <f>IF(SUMIF(III_TAPPA!A:A,B373,III_TAPPA!P:P)=0,"",SUMIF(III_TAPPA!A:A,B373,III_TAPPA!P:P))</f>
        <v>30</v>
      </c>
      <c r="O373" s="26" t="str">
        <f>IF(SUMIF(IV_TAPPA!A:A,B373,IV_TAPPA!T:T)=0,"",SUMIF(IV_TAPPA!A:A,B373,IV_TAPPA!T:T))</f>
        <v/>
      </c>
      <c r="P373" s="26">
        <f>IF(SUMIF(V_TAPPA!A:A,B373,V_TAPPA!P:P)=0,"",SUMIF(V_TAPPA!A:A,B373,V_TAPPA!P:P))</f>
        <v>35</v>
      </c>
      <c r="Q373" s="26" t="str">
        <f>IF(SUMIF(VI_TAPPA!A:A,B373,VI_TAPPA!P:P)=0,"",SUMIF(VI_TAPPA!A:A,B373,VI_TAPPA!P:P))</f>
        <v/>
      </c>
      <c r="R373" s="26">
        <f>IF(SUMIF(VII_TAPPA!A:A,B373,VII_TAPPA!P:P)=0,"",SUMIF(VII_TAPPA!A:A,B373,VII_TAPPA!P:P))</f>
        <v>35</v>
      </c>
      <c r="S373" s="26">
        <f>IF(SUMIF(VIII_TAPPA!A:A,B373,VIII_TAPPA!P:P)=0,"",SUMIF(VIII_TAPPA!A:A,B373,VIII_TAPPA!P:P))</f>
        <v>34</v>
      </c>
      <c r="T373" s="26">
        <f t="shared" si="83"/>
        <v>167</v>
      </c>
      <c r="U373" s="26">
        <f t="shared" si="84"/>
        <v>0</v>
      </c>
      <c r="V373" s="26">
        <f t="shared" si="85"/>
        <v>167</v>
      </c>
      <c r="W373" s="28" t="s">
        <v>2655</v>
      </c>
    </row>
    <row r="374" spans="1:23" outlineLevel="1" x14ac:dyDescent="0.2">
      <c r="A374" s="25">
        <f t="shared" si="67"/>
        <v>13</v>
      </c>
      <c r="B374" s="67" t="str">
        <f t="shared" si="78"/>
        <v>CALDORA_VINCENZO_M07</v>
      </c>
      <c r="C374" s="22" t="s">
        <v>543</v>
      </c>
      <c r="D374" s="23" t="s">
        <v>17</v>
      </c>
      <c r="E374" s="23" t="str">
        <f>VLOOKUP(D374,CAT!$E$2:$F$26,2)</f>
        <v>M07</v>
      </c>
      <c r="F374" s="23" t="s">
        <v>354</v>
      </c>
      <c r="G374" s="39" t="s">
        <v>40</v>
      </c>
      <c r="H374" s="24">
        <v>22662</v>
      </c>
      <c r="I374" s="22" t="s">
        <v>821</v>
      </c>
      <c r="J374" s="23" t="s">
        <v>1194</v>
      </c>
      <c r="K374" s="22">
        <f t="shared" si="79"/>
        <v>4</v>
      </c>
      <c r="L374" s="26">
        <f>IF(SUMIF(I_TAPPA!A:A,B374,I_TAPPA!P:P)=0,"",SUMIF(I_TAPPA!A:A,B374,I_TAPPA!P:P))</f>
        <v>31</v>
      </c>
      <c r="M374" s="26" t="str">
        <f>IF(SUMIF(II_TAPPA!A:A,B374,II_TAPPA!P:P)=0,"",SUMIF(II_TAPPA!A:A,B374,II_TAPPA!P:P))</f>
        <v/>
      </c>
      <c r="N374" s="26" t="str">
        <f>IF(SUMIF(III_TAPPA!A:A,B374,III_TAPPA!P:P)=0,"",SUMIF(III_TAPPA!A:A,B374,III_TAPPA!P:P))</f>
        <v/>
      </c>
      <c r="O374" s="26">
        <f>IF(SUMIF(IV_TAPPA!A:A,B374,IV_TAPPA!T:T)=0,"",SUMIF(IV_TAPPA!A:A,B374,IV_TAPPA!T:T))</f>
        <v>19</v>
      </c>
      <c r="P374" s="26">
        <f>IF(SUMIF(V_TAPPA!A:A,B374,V_TAPPA!P:P)=0,"",SUMIF(V_TAPPA!A:A,B374,V_TAPPA!P:P))</f>
        <v>33</v>
      </c>
      <c r="Q374" s="26" t="str">
        <f>IF(SUMIF(VI_TAPPA!A:A,B374,VI_TAPPA!P:P)=0,"",SUMIF(VI_TAPPA!A:A,B374,VI_TAPPA!P:P))</f>
        <v/>
      </c>
      <c r="R374" s="26">
        <f>IF(SUMIF(VII_TAPPA!A:A,B374,VII_TAPPA!P:P)=0,"",SUMIF(VII_TAPPA!A:A,B374,VII_TAPPA!P:P))</f>
        <v>32</v>
      </c>
      <c r="S374" s="26" t="str">
        <f>IF(SUMIF(VIII_TAPPA!A:A,B374,VIII_TAPPA!P:P)=0,"",SUMIF(VIII_TAPPA!A:A,B374,VIII_TAPPA!P:P))</f>
        <v/>
      </c>
      <c r="T374" s="26">
        <f t="shared" si="80"/>
        <v>115</v>
      </c>
      <c r="U374" s="26">
        <f t="shared" si="73"/>
        <v>0</v>
      </c>
      <c r="V374" s="26">
        <f t="shared" si="74"/>
        <v>115</v>
      </c>
      <c r="W374" s="28" t="s">
        <v>2655</v>
      </c>
    </row>
    <row r="375" spans="1:23" outlineLevel="1" x14ac:dyDescent="0.2">
      <c r="A375" s="25">
        <f t="shared" si="67"/>
        <v>14</v>
      </c>
      <c r="B375" s="67" t="str">
        <f t="shared" si="78"/>
        <v>GIAQUINTO_ANTONIO_M07</v>
      </c>
      <c r="C375" s="22" t="s">
        <v>591</v>
      </c>
      <c r="D375" s="23" t="s">
        <v>17</v>
      </c>
      <c r="E375" s="23" t="str">
        <f>VLOOKUP(D375,CAT!$E$2:$F$26,2)</f>
        <v>M07</v>
      </c>
      <c r="F375" s="23" t="s">
        <v>138</v>
      </c>
      <c r="G375" s="39" t="s">
        <v>22</v>
      </c>
      <c r="H375" s="24">
        <v>22352</v>
      </c>
      <c r="I375" s="22" t="s">
        <v>821</v>
      </c>
      <c r="J375" s="23" t="s">
        <v>1194</v>
      </c>
      <c r="K375" s="22">
        <f t="shared" si="79"/>
        <v>3</v>
      </c>
      <c r="L375" s="26" t="str">
        <f>IF(SUMIF(I_TAPPA!A:A,B375,I_TAPPA!P:P)=0,"",SUMIF(I_TAPPA!A:A,B375,I_TAPPA!P:P))</f>
        <v/>
      </c>
      <c r="M375" s="26">
        <f>IF(SUMIF(II_TAPPA!A:A,B375,II_TAPPA!P:P)=0,"",SUMIF(II_TAPPA!A:A,B375,II_TAPPA!P:P))</f>
        <v>31</v>
      </c>
      <c r="N375" s="26" t="str">
        <f>IF(SUMIF(III_TAPPA!A:A,B375,III_TAPPA!P:P)=0,"",SUMIF(III_TAPPA!A:A,B375,III_TAPPA!P:P))</f>
        <v/>
      </c>
      <c r="O375" s="26" t="str">
        <f>IF(SUMIF(IV_TAPPA!A:A,B375,IV_TAPPA!T:T)=0,"",SUMIF(IV_TAPPA!A:A,B375,IV_TAPPA!T:T))</f>
        <v/>
      </c>
      <c r="P375" s="26" t="str">
        <f>IF(SUMIF(V_TAPPA!A:A,B375,V_TAPPA!P:P)=0,"",SUMIF(V_TAPPA!A:A,B375,V_TAPPA!P:P))</f>
        <v/>
      </c>
      <c r="Q375" s="26">
        <f>IF(SUMIF(VI_TAPPA!A:A,B375,VI_TAPPA!P:P)=0,"",SUMIF(VI_TAPPA!A:A,B375,VI_TAPPA!P:P))</f>
        <v>29</v>
      </c>
      <c r="R375" s="26" t="str">
        <f>IF(SUMIF(VII_TAPPA!A:A,B375,VII_TAPPA!P:P)=0,"",SUMIF(VII_TAPPA!A:A,B375,VII_TAPPA!P:P))</f>
        <v/>
      </c>
      <c r="S375" s="26">
        <f>IF(SUMIF(VIII_TAPPA!A:A,B375,VIII_TAPPA!P:P)=0,"",SUMIF(VIII_TAPPA!A:A,B375,VIII_TAPPA!P:P))</f>
        <v>33</v>
      </c>
      <c r="T375" s="26">
        <f t="shared" si="80"/>
        <v>93</v>
      </c>
      <c r="U375" s="26">
        <f t="shared" si="73"/>
        <v>0</v>
      </c>
      <c r="V375" s="26">
        <f t="shared" si="74"/>
        <v>93</v>
      </c>
      <c r="W375" s="28" t="s">
        <v>2655</v>
      </c>
    </row>
    <row r="376" spans="1:23" outlineLevel="1" x14ac:dyDescent="0.2">
      <c r="A376" s="25">
        <f t="shared" si="67"/>
        <v>15</v>
      </c>
      <c r="B376" s="67" t="str">
        <f t="shared" si="78"/>
        <v>SCUOTTO_BRUNO_M07</v>
      </c>
      <c r="C376" s="22" t="s">
        <v>684</v>
      </c>
      <c r="D376" s="23" t="s">
        <v>17</v>
      </c>
      <c r="E376" s="23" t="str">
        <f>VLOOKUP(D376,CAT!$E$2:$F$26,2)</f>
        <v>M07</v>
      </c>
      <c r="F376" s="23" t="s">
        <v>352</v>
      </c>
      <c r="G376" s="39" t="s">
        <v>353</v>
      </c>
      <c r="H376" s="24">
        <v>22967</v>
      </c>
      <c r="I376" s="22" t="s">
        <v>821</v>
      </c>
      <c r="J376" s="23" t="s">
        <v>1194</v>
      </c>
      <c r="K376" s="22">
        <f t="shared" si="79"/>
        <v>3</v>
      </c>
      <c r="L376" s="26" t="str">
        <f>IF(SUMIF(I_TAPPA!A:A,B376,I_TAPPA!P:P)=0,"",SUMIF(I_TAPPA!A:A,B376,I_TAPPA!P:P))</f>
        <v/>
      </c>
      <c r="M376" s="26">
        <f>IF(SUMIF(II_TAPPA!A:A,B376,II_TAPPA!P:P)=0,"",SUMIF(II_TAPPA!A:A,B376,II_TAPPA!P:P))</f>
        <v>32</v>
      </c>
      <c r="N376" s="26" t="str">
        <f>IF(SUMIF(III_TAPPA!A:A,B376,III_TAPPA!P:P)=0,"",SUMIF(III_TAPPA!A:A,B376,III_TAPPA!P:P))</f>
        <v/>
      </c>
      <c r="O376" s="26">
        <f>IF(SUMIF(IV_TAPPA!A:A,B376,IV_TAPPA!T:T)=0,"",SUMIF(IV_TAPPA!A:A,B376,IV_TAPPA!T:T))</f>
        <v>25</v>
      </c>
      <c r="P376" s="26" t="str">
        <f>IF(SUMIF(V_TAPPA!A:A,B376,V_TAPPA!P:P)=0,"",SUMIF(V_TAPPA!A:A,B376,V_TAPPA!P:P))</f>
        <v/>
      </c>
      <c r="Q376" s="26" t="str">
        <f>IF(SUMIF(VI_TAPPA!A:A,B376,VI_TAPPA!P:P)=0,"",SUMIF(VI_TAPPA!A:A,B376,VI_TAPPA!P:P))</f>
        <v/>
      </c>
      <c r="R376" s="26">
        <f>IF(SUMIF(VII_TAPPA!A:A,B376,VII_TAPPA!P:P)=0,"",SUMIF(VII_TAPPA!A:A,B376,VII_TAPPA!P:P))</f>
        <v>34</v>
      </c>
      <c r="S376" s="26" t="str">
        <f>IF(SUMIF(VIII_TAPPA!A:A,B376,VIII_TAPPA!P:P)=0,"",SUMIF(VIII_TAPPA!A:A,B376,VIII_TAPPA!P:P))</f>
        <v/>
      </c>
      <c r="T376" s="26">
        <f t="shared" si="80"/>
        <v>91</v>
      </c>
      <c r="U376" s="26">
        <f t="shared" si="73"/>
        <v>0</v>
      </c>
      <c r="V376" s="26">
        <f t="shared" si="74"/>
        <v>91</v>
      </c>
      <c r="W376" s="28" t="s">
        <v>2655</v>
      </c>
    </row>
    <row r="377" spans="1:23" outlineLevel="1" x14ac:dyDescent="0.2">
      <c r="A377" s="25">
        <f t="shared" ref="A377:A443" si="86">A376+1</f>
        <v>16</v>
      </c>
      <c r="B377" s="67" t="str">
        <f t="shared" si="78"/>
        <v>CHIUSOLO_CLAUDIO_M07</v>
      </c>
      <c r="C377" s="22" t="s">
        <v>464</v>
      </c>
      <c r="D377" s="23" t="s">
        <v>17</v>
      </c>
      <c r="E377" s="23" t="str">
        <f>VLOOKUP(D377,CAT!$E$2:$F$26,2)</f>
        <v>M07</v>
      </c>
      <c r="F377" s="23" t="s">
        <v>190</v>
      </c>
      <c r="G377" s="39" t="s">
        <v>16</v>
      </c>
      <c r="H377" s="24">
        <v>21932</v>
      </c>
      <c r="I377" s="22" t="s">
        <v>821</v>
      </c>
      <c r="J377" s="23" t="s">
        <v>1194</v>
      </c>
      <c r="K377" s="22">
        <f t="shared" si="79"/>
        <v>2</v>
      </c>
      <c r="L377" s="26" t="str">
        <f>IF(SUMIF(I_TAPPA!A:A,B377,I_TAPPA!P:P)=0,"",SUMIF(I_TAPPA!A:A,B377,I_TAPPA!P:P))</f>
        <v/>
      </c>
      <c r="M377" s="26">
        <f>IF(SUMIF(II_TAPPA!A:A,B377,II_TAPPA!P:P)=0,"",SUMIF(II_TAPPA!A:A,B377,II_TAPPA!P:P))</f>
        <v>34</v>
      </c>
      <c r="N377" s="26" t="str">
        <f>IF(SUMIF(III_TAPPA!A:A,B377,III_TAPPA!P:P)=0,"",SUMIF(III_TAPPA!A:A,B377,III_TAPPA!P:P))</f>
        <v/>
      </c>
      <c r="O377" s="26" t="str">
        <f>IF(SUMIF(IV_TAPPA!A:A,B377,IV_TAPPA!T:T)=0,"",SUMIF(IV_TAPPA!A:A,B377,IV_TAPPA!T:T))</f>
        <v/>
      </c>
      <c r="P377" s="26" t="str">
        <f>IF(SUMIF(V_TAPPA!A:A,B377,V_TAPPA!P:P)=0,"",SUMIF(V_TAPPA!A:A,B377,V_TAPPA!P:P))</f>
        <v/>
      </c>
      <c r="Q377" s="26" t="str">
        <f>IF(SUMIF(VI_TAPPA!A:A,B377,VI_TAPPA!P:P)=0,"",SUMIF(VI_TAPPA!A:A,B377,VI_TAPPA!P:P))</f>
        <v/>
      </c>
      <c r="R377" s="26" t="str">
        <f>IF(SUMIF(VII_TAPPA!A:A,B377,VII_TAPPA!P:P)=0,"",SUMIF(VII_TAPPA!A:A,B377,VII_TAPPA!P:P))</f>
        <v/>
      </c>
      <c r="S377" s="26">
        <f>IF(SUMIF(VIII_TAPPA!A:A,B377,VIII_TAPPA!P:P)=0,"",SUMIF(VIII_TAPPA!A:A,B377,VIII_TAPPA!P:P))</f>
        <v>36</v>
      </c>
      <c r="T377" s="26">
        <f t="shared" si="80"/>
        <v>70</v>
      </c>
      <c r="U377" s="26">
        <f t="shared" si="73"/>
        <v>0</v>
      </c>
      <c r="V377" s="26">
        <f t="shared" si="74"/>
        <v>70</v>
      </c>
      <c r="W377" s="28" t="s">
        <v>2655</v>
      </c>
    </row>
    <row r="378" spans="1:23" outlineLevel="1" x14ac:dyDescent="0.2">
      <c r="A378" s="25">
        <f t="shared" si="86"/>
        <v>17</v>
      </c>
      <c r="B378" s="67" t="str">
        <f t="shared" si="78"/>
        <v>MENDILLO_ELIO_M07</v>
      </c>
      <c r="C378" s="22" t="s">
        <v>384</v>
      </c>
      <c r="D378" s="23" t="s">
        <v>17</v>
      </c>
      <c r="E378" s="23" t="str">
        <f>VLOOKUP(D378,CAT!$E$2:$F$26,2)</f>
        <v>M07</v>
      </c>
      <c r="F378" s="23" t="s">
        <v>385</v>
      </c>
      <c r="G378" s="39" t="s">
        <v>386</v>
      </c>
      <c r="H378" s="24">
        <v>23088</v>
      </c>
      <c r="I378" s="22" t="s">
        <v>740</v>
      </c>
      <c r="J378" s="23" t="s">
        <v>1169</v>
      </c>
      <c r="K378" s="22">
        <f t="shared" si="79"/>
        <v>2</v>
      </c>
      <c r="L378" s="26" t="str">
        <f>IF(SUMIF(I_TAPPA!A:A,B378,I_TAPPA!P:P)=0,"",SUMIF(I_TAPPA!A:A,B378,I_TAPPA!P:P))</f>
        <v/>
      </c>
      <c r="M378" s="26" t="str">
        <f>IF(SUMIF(II_TAPPA!A:A,B378,II_TAPPA!P:P)=0,"",SUMIF(II_TAPPA!A:A,B378,II_TAPPA!P:P))</f>
        <v/>
      </c>
      <c r="N378" s="26" t="str">
        <f>IF(SUMIF(III_TAPPA!A:A,B378,III_TAPPA!P:P)=0,"",SUMIF(III_TAPPA!A:A,B378,III_TAPPA!P:P))</f>
        <v/>
      </c>
      <c r="O378" s="26">
        <f>IF(SUMIF(IV_TAPPA!A:A,B378,IV_TAPPA!T:T)=0,"",SUMIF(IV_TAPPA!A:A,B378,IV_TAPPA!T:T))</f>
        <v>31</v>
      </c>
      <c r="P378" s="26" t="str">
        <f>IF(SUMIF(V_TAPPA!A:A,B378,V_TAPPA!P:P)=0,"",SUMIF(V_TAPPA!A:A,B378,V_TAPPA!P:P))</f>
        <v/>
      </c>
      <c r="Q378" s="26">
        <f>IF(SUMIF(VI_TAPPA!A:A,B378,VI_TAPPA!P:P)=0,"",SUMIF(VI_TAPPA!A:A,B378,VI_TAPPA!P:P))</f>
        <v>32</v>
      </c>
      <c r="R378" s="26" t="str">
        <f>IF(SUMIF(VII_TAPPA!A:A,B378,VII_TAPPA!P:P)=0,"",SUMIF(VII_TAPPA!A:A,B378,VII_TAPPA!P:P))</f>
        <v/>
      </c>
      <c r="S378" s="26" t="str">
        <f>IF(SUMIF(VIII_TAPPA!A:A,B378,VIII_TAPPA!P:P)=0,"",SUMIF(VIII_TAPPA!A:A,B378,VIII_TAPPA!P:P))</f>
        <v/>
      </c>
      <c r="T378" s="26">
        <f t="shared" si="80"/>
        <v>63</v>
      </c>
      <c r="U378" s="26">
        <f t="shared" si="73"/>
        <v>0</v>
      </c>
      <c r="V378" s="26">
        <f t="shared" si="74"/>
        <v>63</v>
      </c>
      <c r="W378" s="28" t="s">
        <v>2655</v>
      </c>
    </row>
    <row r="379" spans="1:23" outlineLevel="1" x14ac:dyDescent="0.2">
      <c r="A379" s="25">
        <f t="shared" si="86"/>
        <v>18</v>
      </c>
      <c r="B379" s="67" t="str">
        <f t="shared" si="78"/>
        <v>VISCUSI_DIEGO_M07</v>
      </c>
      <c r="C379" s="22" t="s">
        <v>693</v>
      </c>
      <c r="D379" s="23" t="s">
        <v>17</v>
      </c>
      <c r="E379" s="23" t="str">
        <f>VLOOKUP(D379,CAT!$E$2:$F$26,2)</f>
        <v>M07</v>
      </c>
      <c r="F379" s="23" t="s">
        <v>360</v>
      </c>
      <c r="G379" s="39" t="s">
        <v>361</v>
      </c>
      <c r="H379" s="24">
        <v>22014</v>
      </c>
      <c r="I379" s="22" t="s">
        <v>821</v>
      </c>
      <c r="J379" s="23" t="s">
        <v>1194</v>
      </c>
      <c r="K379" s="22">
        <f t="shared" si="79"/>
        <v>2</v>
      </c>
      <c r="L379" s="26" t="str">
        <f>IF(SUMIF(I_TAPPA!A:A,B379,I_TAPPA!P:P)=0,"",SUMIF(I_TAPPA!A:A,B379,I_TAPPA!P:P))</f>
        <v/>
      </c>
      <c r="M379" s="26" t="str">
        <f>IF(SUMIF(II_TAPPA!A:A,B379,II_TAPPA!P:P)=0,"",SUMIF(II_TAPPA!A:A,B379,II_TAPPA!P:P))</f>
        <v/>
      </c>
      <c r="N379" s="26" t="str">
        <f>IF(SUMIF(III_TAPPA!A:A,B379,III_TAPPA!P:P)=0,"",SUMIF(III_TAPPA!A:A,B379,III_TAPPA!P:P))</f>
        <v/>
      </c>
      <c r="O379" s="26" t="str">
        <f>IF(SUMIF(IV_TAPPA!A:A,B379,IV_TAPPA!T:T)=0,"",SUMIF(IV_TAPPA!A:A,B379,IV_TAPPA!T:T))</f>
        <v/>
      </c>
      <c r="P379" s="26" t="str">
        <f>IF(SUMIF(V_TAPPA!A:A,B379,V_TAPPA!P:P)=0,"",SUMIF(V_TAPPA!A:A,B379,V_TAPPA!P:P))</f>
        <v/>
      </c>
      <c r="Q379" s="26">
        <f>IF(SUMIF(VI_TAPPA!A:A,B379,VI_TAPPA!P:P)=0,"",SUMIF(VI_TAPPA!A:A,B379,VI_TAPPA!P:P))</f>
        <v>28</v>
      </c>
      <c r="R379" s="26">
        <f>IF(SUMIF(VII_TAPPA!A:A,B379,VII_TAPPA!P:P)=0,"",SUMIF(VII_TAPPA!A:A,B379,VII_TAPPA!P:P))</f>
        <v>33</v>
      </c>
      <c r="S379" s="26" t="str">
        <f>IF(SUMIF(VIII_TAPPA!A:A,B379,VIII_TAPPA!P:P)=0,"",SUMIF(VIII_TAPPA!A:A,B379,VIII_TAPPA!P:P))</f>
        <v/>
      </c>
      <c r="T379" s="26">
        <f t="shared" si="80"/>
        <v>61</v>
      </c>
      <c r="U379" s="26">
        <f t="shared" si="73"/>
        <v>0</v>
      </c>
      <c r="V379" s="26">
        <f t="shared" si="74"/>
        <v>61</v>
      </c>
      <c r="W379" s="28" t="s">
        <v>2655</v>
      </c>
    </row>
    <row r="380" spans="1:23" outlineLevel="1" x14ac:dyDescent="0.2">
      <c r="A380" s="25">
        <f t="shared" si="86"/>
        <v>19</v>
      </c>
      <c r="B380" s="67" t="str">
        <f t="shared" si="78"/>
        <v>CAIAZZA_GUGLIELMO_M07</v>
      </c>
      <c r="C380" s="22" t="s">
        <v>537</v>
      </c>
      <c r="D380" s="23" t="s">
        <v>17</v>
      </c>
      <c r="E380" s="23" t="str">
        <f>VLOOKUP(D380,CAT!$E$2:$F$26,2)</f>
        <v>M07</v>
      </c>
      <c r="F380" s="23" t="s">
        <v>280</v>
      </c>
      <c r="G380" s="39" t="s">
        <v>281</v>
      </c>
      <c r="H380" s="24">
        <v>22887</v>
      </c>
      <c r="I380" s="22" t="s">
        <v>821</v>
      </c>
      <c r="J380" s="23" t="s">
        <v>1194</v>
      </c>
      <c r="K380" s="22">
        <f t="shared" si="79"/>
        <v>2</v>
      </c>
      <c r="L380" s="26" t="str">
        <f>IF(SUMIF(I_TAPPA!A:A,B380,I_TAPPA!P:P)=0,"",SUMIF(I_TAPPA!A:A,B380,I_TAPPA!P:P))</f>
        <v/>
      </c>
      <c r="M380" s="26" t="str">
        <f>IF(SUMIF(II_TAPPA!A:A,B380,II_TAPPA!P:P)=0,"",SUMIF(II_TAPPA!A:A,B380,II_TAPPA!P:P))</f>
        <v/>
      </c>
      <c r="N380" s="26" t="str">
        <f>IF(SUMIF(III_TAPPA!A:A,B380,III_TAPPA!P:P)=0,"",SUMIF(III_TAPPA!A:A,B380,III_TAPPA!P:P))</f>
        <v/>
      </c>
      <c r="O380" s="26" t="str">
        <f>IF(SUMIF(IV_TAPPA!A:A,B380,IV_TAPPA!T:T)=0,"",SUMIF(IV_TAPPA!A:A,B380,IV_TAPPA!T:T))</f>
        <v/>
      </c>
      <c r="P380" s="26" t="str">
        <f>IF(SUMIF(V_TAPPA!A:A,B380,V_TAPPA!P:P)=0,"",SUMIF(V_TAPPA!A:A,B380,V_TAPPA!P:P))</f>
        <v/>
      </c>
      <c r="Q380" s="26">
        <f>IF(SUMIF(VI_TAPPA!A:A,B380,VI_TAPPA!P:P)=0,"",SUMIF(VI_TAPPA!A:A,B380,VI_TAPPA!P:P))</f>
        <v>27</v>
      </c>
      <c r="R380" s="26">
        <f>IF(SUMIF(VII_TAPPA!A:A,B380,VII_TAPPA!P:P)=0,"",SUMIF(VII_TAPPA!A:A,B380,VII_TAPPA!P:P))</f>
        <v>30</v>
      </c>
      <c r="S380" s="26" t="str">
        <f>IF(SUMIF(VIII_TAPPA!A:A,B380,VIII_TAPPA!P:P)=0,"",SUMIF(VIII_TAPPA!A:A,B380,VIII_TAPPA!P:P))</f>
        <v/>
      </c>
      <c r="T380" s="26">
        <f t="shared" si="80"/>
        <v>57</v>
      </c>
      <c r="U380" s="26">
        <f t="shared" si="73"/>
        <v>0</v>
      </c>
      <c r="V380" s="26">
        <f t="shared" si="74"/>
        <v>57</v>
      </c>
      <c r="W380" s="28" t="s">
        <v>2655</v>
      </c>
    </row>
    <row r="381" spans="1:23" outlineLevel="1" x14ac:dyDescent="0.2">
      <c r="A381" s="25">
        <f t="shared" si="86"/>
        <v>20</v>
      </c>
      <c r="B381" s="67" t="str">
        <f t="shared" si="78"/>
        <v>LECCESE_EMILIO_M07</v>
      </c>
      <c r="C381" s="22" t="s">
        <v>834</v>
      </c>
      <c r="D381" s="23" t="s">
        <v>17</v>
      </c>
      <c r="E381" s="23" t="str">
        <f>VLOOKUP(D381,CAT!$E$2:$F$26,2)</f>
        <v>M07</v>
      </c>
      <c r="F381" s="23" t="s">
        <v>312</v>
      </c>
      <c r="G381" s="39" t="s">
        <v>60</v>
      </c>
      <c r="H381" s="24">
        <v>23381</v>
      </c>
      <c r="I381" s="22" t="s">
        <v>901</v>
      </c>
      <c r="J381" s="23" t="s">
        <v>953</v>
      </c>
      <c r="K381" s="22">
        <f t="shared" si="79"/>
        <v>2</v>
      </c>
      <c r="L381" s="26" t="str">
        <f>IF(SUMIF(I_TAPPA!A:A,B381,I_TAPPA!P:P)=0,"",SUMIF(I_TAPPA!A:A,B381,I_TAPPA!P:P))</f>
        <v/>
      </c>
      <c r="M381" s="26" t="str">
        <f>IF(SUMIF(II_TAPPA!A:A,B381,II_TAPPA!P:P)=0,"",SUMIF(II_TAPPA!A:A,B381,II_TAPPA!P:P))</f>
        <v/>
      </c>
      <c r="N381" s="26">
        <f>IF(SUMIF(III_TAPPA!A:A,B381,III_TAPPA!P:P)=0,"",SUMIF(III_TAPPA!A:A,B381,III_TAPPA!P:P))</f>
        <v>27</v>
      </c>
      <c r="O381" s="26">
        <f>IF(SUMIF(IV_TAPPA!A:A,B381,IV_TAPPA!T:T)=0,"",SUMIF(IV_TAPPA!A:A,B381,IV_TAPPA!T:T))</f>
        <v>28</v>
      </c>
      <c r="P381" s="26" t="str">
        <f>IF(SUMIF(V_TAPPA!A:A,B381,V_TAPPA!P:P)=0,"",SUMIF(V_TAPPA!A:A,B381,V_TAPPA!P:P))</f>
        <v/>
      </c>
      <c r="Q381" s="26" t="str">
        <f>IF(SUMIF(VI_TAPPA!A:A,B381,VI_TAPPA!P:P)=0,"",SUMIF(VI_TAPPA!A:A,B381,VI_TAPPA!P:P))</f>
        <v/>
      </c>
      <c r="R381" s="26" t="str">
        <f>IF(SUMIF(VII_TAPPA!A:A,B381,VII_TAPPA!P:P)=0,"",SUMIF(VII_TAPPA!A:A,B381,VII_TAPPA!P:P))</f>
        <v/>
      </c>
      <c r="S381" s="26" t="str">
        <f>IF(SUMIF(VIII_TAPPA!A:A,B381,VIII_TAPPA!P:P)=0,"",SUMIF(VIII_TAPPA!A:A,B381,VIII_TAPPA!P:P))</f>
        <v/>
      </c>
      <c r="T381" s="26">
        <f t="shared" si="80"/>
        <v>55</v>
      </c>
      <c r="U381" s="26">
        <f t="shared" si="73"/>
        <v>0</v>
      </c>
      <c r="V381" s="26">
        <f t="shared" si="74"/>
        <v>55</v>
      </c>
      <c r="W381" s="28" t="s">
        <v>2655</v>
      </c>
    </row>
    <row r="382" spans="1:23" outlineLevel="1" x14ac:dyDescent="0.2">
      <c r="A382" s="25">
        <f t="shared" si="86"/>
        <v>21</v>
      </c>
      <c r="B382" s="67" t="str">
        <f t="shared" si="78"/>
        <v>MONTANARO_UMBERTO_M07</v>
      </c>
      <c r="C382" s="22"/>
      <c r="D382" s="23" t="s">
        <v>17</v>
      </c>
      <c r="E382" s="23" t="str">
        <f>VLOOKUP(D382,CAT!$E$2:$F$26,2)</f>
        <v>M07</v>
      </c>
      <c r="F382" s="23" t="s">
        <v>1064</v>
      </c>
      <c r="G382" s="39" t="s">
        <v>349</v>
      </c>
      <c r="H382" s="24"/>
      <c r="I382" s="22" t="s">
        <v>879</v>
      </c>
      <c r="J382" s="23" t="s">
        <v>189</v>
      </c>
      <c r="K382" s="22">
        <f t="shared" si="79"/>
        <v>2</v>
      </c>
      <c r="L382" s="26" t="str">
        <f>IF(SUMIF(I_TAPPA!A:A,B382,I_TAPPA!P:P)=0,"",SUMIF(I_TAPPA!A:A,B382,I_TAPPA!P:P))</f>
        <v/>
      </c>
      <c r="M382" s="26">
        <f>IF(SUMIF(II_TAPPA!A:A,B382,II_TAPPA!P:P)=0,"",SUMIF(II_TAPPA!A:A,B382,II_TAPPA!P:P))</f>
        <v>26</v>
      </c>
      <c r="N382" s="26">
        <f>IF(SUMIF(III_TAPPA!A:A,B382,III_TAPPA!P:P)=0,"",SUMIF(III_TAPPA!A:A,B382,III_TAPPA!P:P))</f>
        <v>24</v>
      </c>
      <c r="O382" s="26" t="str">
        <f>IF(SUMIF(IV_TAPPA!A:A,B382,IV_TAPPA!T:T)=0,"",SUMIF(IV_TAPPA!A:A,B382,IV_TAPPA!T:T))</f>
        <v/>
      </c>
      <c r="P382" s="26" t="str">
        <f>IF(SUMIF(V_TAPPA!A:A,B382,V_TAPPA!P:P)=0,"",SUMIF(V_TAPPA!A:A,B382,V_TAPPA!P:P))</f>
        <v/>
      </c>
      <c r="Q382" s="26" t="str">
        <f>IF(SUMIF(VI_TAPPA!A:A,B382,VI_TAPPA!P:P)=0,"",SUMIF(VI_TAPPA!A:A,B382,VI_TAPPA!P:P))</f>
        <v/>
      </c>
      <c r="R382" s="26" t="str">
        <f>IF(SUMIF(VII_TAPPA!A:A,B382,VII_TAPPA!P:P)=0,"",SUMIF(VII_TAPPA!A:A,B382,VII_TAPPA!P:P))</f>
        <v/>
      </c>
      <c r="S382" s="26" t="str">
        <f>IF(SUMIF(VIII_TAPPA!A:A,B382,VIII_TAPPA!P:P)=0,"",SUMIF(VIII_TAPPA!A:A,B382,VIII_TAPPA!P:P))</f>
        <v/>
      </c>
      <c r="T382" s="26">
        <f t="shared" si="80"/>
        <v>50</v>
      </c>
      <c r="U382" s="26">
        <f t="shared" si="73"/>
        <v>0</v>
      </c>
      <c r="V382" s="26">
        <f t="shared" si="74"/>
        <v>50</v>
      </c>
      <c r="W382" s="28" t="s">
        <v>2655</v>
      </c>
    </row>
    <row r="383" spans="1:23" outlineLevel="1" x14ac:dyDescent="0.2">
      <c r="A383" s="25">
        <f t="shared" si="86"/>
        <v>22</v>
      </c>
      <c r="B383" s="67" t="str">
        <f t="shared" si="78"/>
        <v>SANTAMARIA_GENNARO_M07</v>
      </c>
      <c r="C383" s="22">
        <v>18566</v>
      </c>
      <c r="D383" s="23" t="s">
        <v>17</v>
      </c>
      <c r="E383" s="23" t="str">
        <f>VLOOKUP(D383,CAT!$E$2:$F$26,2)</f>
        <v>M07</v>
      </c>
      <c r="F383" s="23" t="s">
        <v>116</v>
      </c>
      <c r="G383" s="39" t="s">
        <v>177</v>
      </c>
      <c r="H383" s="24">
        <v>23316</v>
      </c>
      <c r="I383" s="22" t="s">
        <v>899</v>
      </c>
      <c r="J383" s="23" t="s">
        <v>900</v>
      </c>
      <c r="K383" s="22">
        <f t="shared" si="79"/>
        <v>2</v>
      </c>
      <c r="L383" s="26" t="str">
        <f>IF(SUMIF(I_TAPPA!A:A,B383,I_TAPPA!P:P)=0,"",SUMIF(I_TAPPA!A:A,B383,I_TAPPA!P:P))</f>
        <v/>
      </c>
      <c r="M383" s="26">
        <f>IF(SUMIF(II_TAPPA!A:A,B383,II_TAPPA!P:P)=0,"",SUMIF(II_TAPPA!A:A,B383,II_TAPPA!P:P))</f>
        <v>27</v>
      </c>
      <c r="N383" s="26" t="str">
        <f>IF(SUMIF(III_TAPPA!A:A,B383,III_TAPPA!P:P)=0,"",SUMIF(III_TAPPA!A:A,B383,III_TAPPA!P:P))</f>
        <v/>
      </c>
      <c r="O383" s="26">
        <f>IF(SUMIF(IV_TAPPA!A:A,B383,IV_TAPPA!T:T)=0,"",SUMIF(IV_TAPPA!A:A,B383,IV_TAPPA!T:T))</f>
        <v>22</v>
      </c>
      <c r="P383" s="26" t="str">
        <f>IF(SUMIF(V_TAPPA!A:A,B383,V_TAPPA!P:P)=0,"",SUMIF(V_TAPPA!A:A,B383,V_TAPPA!P:P))</f>
        <v/>
      </c>
      <c r="Q383" s="26" t="str">
        <f>IF(SUMIF(VI_TAPPA!A:A,B383,VI_TAPPA!P:P)=0,"",SUMIF(VI_TAPPA!A:A,B383,VI_TAPPA!P:P))</f>
        <v/>
      </c>
      <c r="R383" s="26" t="str">
        <f>IF(SUMIF(VII_TAPPA!A:A,B383,VII_TAPPA!P:P)=0,"",SUMIF(VII_TAPPA!A:A,B383,VII_TAPPA!P:P))</f>
        <v/>
      </c>
      <c r="S383" s="26" t="str">
        <f>IF(SUMIF(VIII_TAPPA!A:A,B383,VIII_TAPPA!P:P)=0,"",SUMIF(VIII_TAPPA!A:A,B383,VIII_TAPPA!P:P))</f>
        <v/>
      </c>
      <c r="T383" s="26">
        <f t="shared" si="80"/>
        <v>49</v>
      </c>
      <c r="U383" s="26">
        <f t="shared" si="73"/>
        <v>0</v>
      </c>
      <c r="V383" s="26">
        <f t="shared" si="74"/>
        <v>49</v>
      </c>
      <c r="W383" s="28" t="s">
        <v>2655</v>
      </c>
    </row>
    <row r="384" spans="1:23" outlineLevel="1" x14ac:dyDescent="0.2">
      <c r="A384" s="25">
        <f t="shared" si="86"/>
        <v>23</v>
      </c>
      <c r="B384" s="67" t="str">
        <f t="shared" si="78"/>
        <v>MARCHETTI_FRANCO_M07</v>
      </c>
      <c r="C384" s="22" t="s">
        <v>865</v>
      </c>
      <c r="D384" s="23" t="s">
        <v>17</v>
      </c>
      <c r="E384" s="23" t="str">
        <f>VLOOKUP(D384,CAT!$E$2:$F$26,2)</f>
        <v>M07</v>
      </c>
      <c r="F384" s="23" t="s">
        <v>178</v>
      </c>
      <c r="G384" s="39" t="s">
        <v>24</v>
      </c>
      <c r="H384" s="24">
        <v>22326</v>
      </c>
      <c r="I384" s="22" t="s">
        <v>879</v>
      </c>
      <c r="J384" s="23" t="s">
        <v>189</v>
      </c>
      <c r="K384" s="22">
        <f t="shared" si="79"/>
        <v>2</v>
      </c>
      <c r="L384" s="26" t="str">
        <f>IF(SUMIF(I_TAPPA!A:A,B384,I_TAPPA!P:P)=0,"",SUMIF(I_TAPPA!A:A,B384,I_TAPPA!P:P))</f>
        <v/>
      </c>
      <c r="M384" s="26">
        <f>IF(SUMIF(II_TAPPA!A:A,B384,II_TAPPA!P:P)=0,"",SUMIF(II_TAPPA!A:A,B384,II_TAPPA!P:P))</f>
        <v>25</v>
      </c>
      <c r="N384" s="26">
        <f>IF(SUMIF(III_TAPPA!A:A,B384,III_TAPPA!P:P)=0,"",SUMIF(III_TAPPA!A:A,B384,III_TAPPA!P:P))</f>
        <v>23</v>
      </c>
      <c r="O384" s="26" t="str">
        <f>IF(SUMIF(IV_TAPPA!A:A,B384,IV_TAPPA!T:T)=0,"",SUMIF(IV_TAPPA!A:A,B384,IV_TAPPA!T:T))</f>
        <v/>
      </c>
      <c r="P384" s="26" t="str">
        <f>IF(SUMIF(V_TAPPA!A:A,B384,V_TAPPA!P:P)=0,"",SUMIF(V_TAPPA!A:A,B384,V_TAPPA!P:P))</f>
        <v/>
      </c>
      <c r="Q384" s="26" t="str">
        <f>IF(SUMIF(VI_TAPPA!A:A,B384,VI_TAPPA!P:P)=0,"",SUMIF(VI_TAPPA!A:A,B384,VI_TAPPA!P:P))</f>
        <v/>
      </c>
      <c r="R384" s="26" t="str">
        <f>IF(SUMIF(VII_TAPPA!A:A,B384,VII_TAPPA!P:P)=0,"",SUMIF(VII_TAPPA!A:A,B384,VII_TAPPA!P:P))</f>
        <v/>
      </c>
      <c r="S384" s="26" t="str">
        <f>IF(SUMIF(VIII_TAPPA!A:A,B384,VIII_TAPPA!P:P)=0,"",SUMIF(VIII_TAPPA!A:A,B384,VIII_TAPPA!P:P))</f>
        <v/>
      </c>
      <c r="T384" s="26">
        <f t="shared" si="80"/>
        <v>48</v>
      </c>
      <c r="U384" s="26">
        <f t="shared" si="73"/>
        <v>0</v>
      </c>
      <c r="V384" s="26">
        <f t="shared" si="74"/>
        <v>48</v>
      </c>
      <c r="W384" s="28" t="s">
        <v>2655</v>
      </c>
    </row>
    <row r="385" spans="1:23" outlineLevel="1" x14ac:dyDescent="0.2">
      <c r="A385" s="25">
        <f t="shared" si="86"/>
        <v>24</v>
      </c>
      <c r="B385" s="67" t="str">
        <f t="shared" si="78"/>
        <v>RAME_ASSUNTO_M07</v>
      </c>
      <c r="C385" s="22" t="s">
        <v>1187</v>
      </c>
      <c r="D385" s="23" t="s">
        <v>17</v>
      </c>
      <c r="E385" s="23" t="str">
        <f>VLOOKUP(D385,CAT!$E$2:$F$26,2)</f>
        <v>M07</v>
      </c>
      <c r="F385" s="23" t="s">
        <v>947</v>
      </c>
      <c r="G385" s="39" t="s">
        <v>948</v>
      </c>
      <c r="H385" s="24">
        <v>23238</v>
      </c>
      <c r="I385" s="22" t="s">
        <v>952</v>
      </c>
      <c r="J385" s="23" t="s">
        <v>1168</v>
      </c>
      <c r="K385" s="22">
        <f t="shared" si="79"/>
        <v>1</v>
      </c>
      <c r="L385" s="26" t="str">
        <f>IF(SUMIF(I_TAPPA!A:A,B385,I_TAPPA!P:P)=0,"",SUMIF(I_TAPPA!A:A,B385,I_TAPPA!P:P))</f>
        <v/>
      </c>
      <c r="M385" s="26" t="str">
        <f>IF(SUMIF(II_TAPPA!A:A,B385,II_TAPPA!P:P)=0,"",SUMIF(II_TAPPA!A:A,B385,II_TAPPA!P:P))</f>
        <v/>
      </c>
      <c r="N385" s="26" t="str">
        <f>IF(SUMIF(III_TAPPA!A:A,B385,III_TAPPA!P:P)=0,"",SUMIF(III_TAPPA!A:A,B385,III_TAPPA!P:P))</f>
        <v/>
      </c>
      <c r="O385" s="26" t="str">
        <f>IF(SUMIF(IV_TAPPA!A:A,B385,IV_TAPPA!T:T)=0,"",SUMIF(IV_TAPPA!A:A,B385,IV_TAPPA!T:T))</f>
        <v/>
      </c>
      <c r="P385" s="26">
        <f>IF(SUMIF(V_TAPPA!A:A,B385,V_TAPPA!P:P)=0,"",SUMIF(V_TAPPA!A:A,B385,V_TAPPA!P:P))</f>
        <v>45</v>
      </c>
      <c r="Q385" s="26" t="str">
        <f>IF(SUMIF(VI_TAPPA!A:A,B385,VI_TAPPA!P:P)=0,"",SUMIF(VI_TAPPA!A:A,B385,VI_TAPPA!P:P))</f>
        <v/>
      </c>
      <c r="R385" s="26" t="str">
        <f>IF(SUMIF(VII_TAPPA!A:A,B385,VII_TAPPA!P:P)=0,"",SUMIF(VII_TAPPA!A:A,B385,VII_TAPPA!P:P))</f>
        <v/>
      </c>
      <c r="S385" s="26" t="str">
        <f>IF(SUMIF(VIII_TAPPA!A:A,B385,VIII_TAPPA!P:P)=0,"",SUMIF(VIII_TAPPA!A:A,B385,VIII_TAPPA!P:P))</f>
        <v/>
      </c>
      <c r="T385" s="26">
        <f t="shared" si="80"/>
        <v>45</v>
      </c>
      <c r="U385" s="26">
        <f t="shared" si="73"/>
        <v>0</v>
      </c>
      <c r="V385" s="26">
        <f t="shared" si="74"/>
        <v>45</v>
      </c>
      <c r="W385" s="28" t="s">
        <v>2655</v>
      </c>
    </row>
    <row r="386" spans="1:23" outlineLevel="1" x14ac:dyDescent="0.2">
      <c r="A386" s="25">
        <f t="shared" si="86"/>
        <v>25</v>
      </c>
      <c r="B386" s="67" t="str">
        <f t="shared" si="78"/>
        <v>LIMA_GIUSEPPE_M07</v>
      </c>
      <c r="C386" s="22" t="s">
        <v>501</v>
      </c>
      <c r="D386" s="23" t="s">
        <v>17</v>
      </c>
      <c r="E386" s="23" t="str">
        <f>VLOOKUP(D386,CAT!$E$2:$F$26,2)</f>
        <v>M07</v>
      </c>
      <c r="F386" s="23" t="s">
        <v>502</v>
      </c>
      <c r="G386" s="39" t="s">
        <v>21</v>
      </c>
      <c r="H386" s="24">
        <v>22822</v>
      </c>
      <c r="I386" s="22" t="s">
        <v>901</v>
      </c>
      <c r="J386" s="23" t="s">
        <v>953</v>
      </c>
      <c r="K386" s="22">
        <f t="shared" si="79"/>
        <v>1</v>
      </c>
      <c r="L386" s="26" t="str">
        <f>IF(SUMIF(I_TAPPA!A:A,B386,I_TAPPA!P:P)=0,"",SUMIF(I_TAPPA!A:A,B386,I_TAPPA!P:P))</f>
        <v/>
      </c>
      <c r="M386" s="26" t="str">
        <f>IF(SUMIF(II_TAPPA!A:A,B386,II_TAPPA!P:P)=0,"",SUMIF(II_TAPPA!A:A,B386,II_TAPPA!P:P))</f>
        <v/>
      </c>
      <c r="N386" s="26">
        <f>IF(SUMIF(III_TAPPA!A:A,B386,III_TAPPA!P:P)=0,"",SUMIF(III_TAPPA!A:A,B386,III_TAPPA!P:P))</f>
        <v>34</v>
      </c>
      <c r="O386" s="26" t="str">
        <f>IF(SUMIF(IV_TAPPA!A:A,B386,IV_TAPPA!T:T)=0,"",SUMIF(IV_TAPPA!A:A,B386,IV_TAPPA!T:T))</f>
        <v/>
      </c>
      <c r="P386" s="26" t="str">
        <f>IF(SUMIF(V_TAPPA!A:A,B386,V_TAPPA!P:P)=0,"",SUMIF(V_TAPPA!A:A,B386,V_TAPPA!P:P))</f>
        <v/>
      </c>
      <c r="Q386" s="26" t="str">
        <f>IF(SUMIF(VI_TAPPA!A:A,B386,VI_TAPPA!P:P)=0,"",SUMIF(VI_TAPPA!A:A,B386,VI_TAPPA!P:P))</f>
        <v/>
      </c>
      <c r="R386" s="26" t="str">
        <f>IF(SUMIF(VII_TAPPA!A:A,B386,VII_TAPPA!P:P)=0,"",SUMIF(VII_TAPPA!A:A,B386,VII_TAPPA!P:P))</f>
        <v/>
      </c>
      <c r="S386" s="26" t="str">
        <f>IF(SUMIF(VIII_TAPPA!A:A,B386,VIII_TAPPA!P:P)=0,"",SUMIF(VIII_TAPPA!A:A,B386,VIII_TAPPA!P:P))</f>
        <v/>
      </c>
      <c r="T386" s="26">
        <f t="shared" si="80"/>
        <v>34</v>
      </c>
      <c r="U386" s="26">
        <f t="shared" si="73"/>
        <v>0</v>
      </c>
      <c r="V386" s="26">
        <f t="shared" si="74"/>
        <v>34</v>
      </c>
      <c r="W386" s="28" t="s">
        <v>2655</v>
      </c>
    </row>
    <row r="387" spans="1:23" outlineLevel="1" x14ac:dyDescent="0.2">
      <c r="A387" s="25">
        <f t="shared" si="86"/>
        <v>26</v>
      </c>
      <c r="B387" s="67" t="str">
        <f t="shared" si="78"/>
        <v>RAGO_SERGIO_M07</v>
      </c>
      <c r="C387" s="22" t="s">
        <v>514</v>
      </c>
      <c r="D387" s="23" t="s">
        <v>17</v>
      </c>
      <c r="E387" s="23" t="str">
        <f>VLOOKUP(D387,CAT!$E$2:$F$26,2)</f>
        <v>M07</v>
      </c>
      <c r="F387" s="23" t="s">
        <v>298</v>
      </c>
      <c r="G387" s="39" t="s">
        <v>88</v>
      </c>
      <c r="H387" s="24">
        <v>23569</v>
      </c>
      <c r="I387" s="22" t="s">
        <v>901</v>
      </c>
      <c r="J387" s="23" t="s">
        <v>953</v>
      </c>
      <c r="K387" s="22">
        <f t="shared" si="79"/>
        <v>1</v>
      </c>
      <c r="L387" s="26" t="str">
        <f>IF(SUMIF(I_TAPPA!A:A,B387,I_TAPPA!P:P)=0,"",SUMIF(I_TAPPA!A:A,B387,I_TAPPA!P:P))</f>
        <v/>
      </c>
      <c r="M387" s="26" t="str">
        <f>IF(SUMIF(II_TAPPA!A:A,B387,II_TAPPA!P:P)=0,"",SUMIF(II_TAPPA!A:A,B387,II_TAPPA!P:P))</f>
        <v/>
      </c>
      <c r="N387" s="26">
        <f>IF(SUMIF(III_TAPPA!A:A,B387,III_TAPPA!P:P)=0,"",SUMIF(III_TAPPA!A:A,B387,III_TAPPA!P:P))</f>
        <v>33</v>
      </c>
      <c r="O387" s="26" t="str">
        <f>IF(SUMIF(IV_TAPPA!A:A,B387,IV_TAPPA!T:T)=0,"",SUMIF(IV_TAPPA!A:A,B387,IV_TAPPA!T:T))</f>
        <v/>
      </c>
      <c r="P387" s="26" t="str">
        <f>IF(SUMIF(V_TAPPA!A:A,B387,V_TAPPA!P:P)=0,"",SUMIF(V_TAPPA!A:A,B387,V_TAPPA!P:P))</f>
        <v/>
      </c>
      <c r="Q387" s="26" t="str">
        <f>IF(SUMIF(VI_TAPPA!A:A,B387,VI_TAPPA!P:P)=0,"",SUMIF(VI_TAPPA!A:A,B387,VI_TAPPA!P:P))</f>
        <v/>
      </c>
      <c r="R387" s="26" t="str">
        <f>IF(SUMIF(VII_TAPPA!A:A,B387,VII_TAPPA!P:P)=0,"",SUMIF(VII_TAPPA!A:A,B387,VII_TAPPA!P:P))</f>
        <v/>
      </c>
      <c r="S387" s="26" t="str">
        <f>IF(SUMIF(VIII_TAPPA!A:A,B387,VIII_TAPPA!P:P)=0,"",SUMIF(VIII_TAPPA!A:A,B387,VIII_TAPPA!P:P))</f>
        <v/>
      </c>
      <c r="T387" s="26">
        <f t="shared" si="80"/>
        <v>33</v>
      </c>
      <c r="U387" s="26">
        <f t="shared" ref="U387:U449" si="87">IF(K387=8,MINA(L387:S387),0)</f>
        <v>0</v>
      </c>
      <c r="V387" s="26">
        <f t="shared" ref="V387:V449" si="88">T387-U387</f>
        <v>33</v>
      </c>
      <c r="W387" s="28" t="s">
        <v>2655</v>
      </c>
    </row>
    <row r="388" spans="1:23" outlineLevel="1" x14ac:dyDescent="0.2">
      <c r="A388" s="25">
        <f t="shared" si="86"/>
        <v>27</v>
      </c>
      <c r="B388" s="67" t="str">
        <f t="shared" si="78"/>
        <v>BAGNOLI_LUCIANO_M07</v>
      </c>
      <c r="C388" s="22" t="s">
        <v>825</v>
      </c>
      <c r="D388" s="23" t="s">
        <v>17</v>
      </c>
      <c r="E388" s="23" t="str">
        <f>VLOOKUP(D388,CAT!$E$2:$F$26,2)</f>
        <v>M07</v>
      </c>
      <c r="F388" s="23" t="s">
        <v>308</v>
      </c>
      <c r="G388" s="39" t="s">
        <v>53</v>
      </c>
      <c r="H388" s="24">
        <v>23515</v>
      </c>
      <c r="I388" s="22" t="s">
        <v>901</v>
      </c>
      <c r="J388" s="23" t="s">
        <v>953</v>
      </c>
      <c r="K388" s="22">
        <f t="shared" si="79"/>
        <v>1</v>
      </c>
      <c r="L388" s="26" t="str">
        <f>IF(SUMIF(I_TAPPA!A:A,B388,I_TAPPA!P:P)=0,"",SUMIF(I_TAPPA!A:A,B388,I_TAPPA!P:P))</f>
        <v/>
      </c>
      <c r="M388" s="26" t="str">
        <f>IF(SUMIF(II_TAPPA!A:A,B388,II_TAPPA!P:P)=0,"",SUMIF(II_TAPPA!A:A,B388,II_TAPPA!P:P))</f>
        <v/>
      </c>
      <c r="N388" s="26">
        <f>IF(SUMIF(III_TAPPA!A:A,B388,III_TAPPA!P:P)=0,"",SUMIF(III_TAPPA!A:A,B388,III_TAPPA!P:P))</f>
        <v>32</v>
      </c>
      <c r="O388" s="26" t="str">
        <f>IF(SUMIF(IV_TAPPA!A:A,B388,IV_TAPPA!T:T)=0,"",SUMIF(IV_TAPPA!A:A,B388,IV_TAPPA!T:T))</f>
        <v/>
      </c>
      <c r="P388" s="26" t="str">
        <f>IF(SUMIF(V_TAPPA!A:A,B388,V_TAPPA!P:P)=0,"",SUMIF(V_TAPPA!A:A,B388,V_TAPPA!P:P))</f>
        <v/>
      </c>
      <c r="Q388" s="26" t="str">
        <f>IF(SUMIF(VI_TAPPA!A:A,B388,VI_TAPPA!P:P)=0,"",SUMIF(VI_TAPPA!A:A,B388,VI_TAPPA!P:P))</f>
        <v/>
      </c>
      <c r="R388" s="26" t="str">
        <f>IF(SUMIF(VII_TAPPA!A:A,B388,VII_TAPPA!P:P)=0,"",SUMIF(VII_TAPPA!A:A,B388,VII_TAPPA!P:P))</f>
        <v/>
      </c>
      <c r="S388" s="26" t="str">
        <f>IF(SUMIF(VIII_TAPPA!A:A,B388,VIII_TAPPA!P:P)=0,"",SUMIF(VIII_TAPPA!A:A,B388,VIII_TAPPA!P:P))</f>
        <v/>
      </c>
      <c r="T388" s="26">
        <f t="shared" si="80"/>
        <v>32</v>
      </c>
      <c r="U388" s="26">
        <f t="shared" si="87"/>
        <v>0</v>
      </c>
      <c r="V388" s="26">
        <f t="shared" si="88"/>
        <v>32</v>
      </c>
      <c r="W388" s="28" t="s">
        <v>2655</v>
      </c>
    </row>
    <row r="389" spans="1:23" outlineLevel="1" x14ac:dyDescent="0.2">
      <c r="A389" s="25">
        <f t="shared" si="86"/>
        <v>28</v>
      </c>
      <c r="B389" s="67" t="str">
        <f t="shared" si="78"/>
        <v>CENICCOLA_LUIGI_M07</v>
      </c>
      <c r="C389" s="22" t="s">
        <v>2654</v>
      </c>
      <c r="D389" s="23" t="s">
        <v>17</v>
      </c>
      <c r="E389" s="23" t="s">
        <v>714</v>
      </c>
      <c r="F389" s="23" t="s">
        <v>778</v>
      </c>
      <c r="G389" s="39" t="s">
        <v>35</v>
      </c>
      <c r="H389" s="24"/>
      <c r="I389" s="22" t="s">
        <v>821</v>
      </c>
      <c r="J389" s="23" t="s">
        <v>1194</v>
      </c>
      <c r="K389" s="22">
        <f t="shared" si="79"/>
        <v>1</v>
      </c>
      <c r="L389" s="26" t="str">
        <f>IF(SUMIF(I_TAPPA!A:A,B389,I_TAPPA!P:P)=0,"",SUMIF(I_TAPPA!A:A,B389,I_TAPPA!P:P))</f>
        <v/>
      </c>
      <c r="M389" s="26" t="str">
        <f>IF(SUMIF(II_TAPPA!A:A,B389,II_TAPPA!P:P)=0,"",SUMIF(II_TAPPA!A:A,B389,II_TAPPA!P:P))</f>
        <v/>
      </c>
      <c r="N389" s="26" t="str">
        <f>IF(SUMIF(III_TAPPA!A:A,B389,III_TAPPA!P:P)=0,"",SUMIF(III_TAPPA!A:A,B389,III_TAPPA!P:P))</f>
        <v/>
      </c>
      <c r="O389" s="26">
        <f>IF(SUMIF(IV_TAPPA!A:A,B389,IV_TAPPA!T:T)=0,"",SUMIF(IV_TAPPA!A:A,B389,IV_TAPPA!T:T))</f>
        <v>32</v>
      </c>
      <c r="P389" s="26" t="str">
        <f>IF(SUMIF(V_TAPPA!A:A,B389,V_TAPPA!P:P)=0,"",SUMIF(V_TAPPA!A:A,B389,V_TAPPA!P:P))</f>
        <v/>
      </c>
      <c r="Q389" s="26" t="str">
        <f>IF(SUMIF(VI_TAPPA!A:A,B389,VI_TAPPA!P:P)=0,"",SUMIF(VI_TAPPA!A:A,B389,VI_TAPPA!P:P))</f>
        <v/>
      </c>
      <c r="R389" s="26" t="str">
        <f>IF(SUMIF(VII_TAPPA!A:A,B389,VII_TAPPA!P:P)=0,"",SUMIF(VII_TAPPA!A:A,B389,VII_TAPPA!P:P))</f>
        <v/>
      </c>
      <c r="S389" s="26" t="str">
        <f>IF(SUMIF(VIII_TAPPA!A:A,B389,VIII_TAPPA!P:P)=0,"",SUMIF(VIII_TAPPA!A:A,B389,VIII_TAPPA!P:P))</f>
        <v/>
      </c>
      <c r="T389" s="26">
        <f t="shared" si="80"/>
        <v>32</v>
      </c>
      <c r="U389" s="26">
        <f t="shared" si="87"/>
        <v>0</v>
      </c>
      <c r="V389" s="26">
        <f t="shared" si="88"/>
        <v>32</v>
      </c>
      <c r="W389" s="28" t="s">
        <v>2655</v>
      </c>
    </row>
    <row r="390" spans="1:23" outlineLevel="1" x14ac:dyDescent="0.2">
      <c r="A390" s="25">
        <f t="shared" si="86"/>
        <v>29</v>
      </c>
      <c r="B390" s="67" t="str">
        <f t="shared" si="78"/>
        <v>LUONGO_JOSE'_VICENTE_M07</v>
      </c>
      <c r="C390" s="22" t="s">
        <v>620</v>
      </c>
      <c r="D390" s="23" t="s">
        <v>17</v>
      </c>
      <c r="E390" s="23" t="str">
        <f>VLOOKUP(D390,CAT!$E$2:$F$26,2)</f>
        <v>M07</v>
      </c>
      <c r="F390" s="23" t="s">
        <v>364</v>
      </c>
      <c r="G390" s="39" t="s">
        <v>1119</v>
      </c>
      <c r="H390" s="24">
        <v>22675</v>
      </c>
      <c r="I390" s="22" t="s">
        <v>821</v>
      </c>
      <c r="J390" s="23" t="s">
        <v>1194</v>
      </c>
      <c r="K390" s="22">
        <f t="shared" si="79"/>
        <v>1</v>
      </c>
      <c r="L390" s="26" t="str">
        <f>IF(SUMIF(I_TAPPA!A:A,B390,I_TAPPA!P:P)=0,"",SUMIF(I_TAPPA!A:A,B390,I_TAPPA!P:P))</f>
        <v/>
      </c>
      <c r="M390" s="26">
        <f>IF(SUMIF(II_TAPPA!A:A,B390,II_TAPPA!P:P)=0,"",SUMIF(II_TAPPA!A:A,B390,II_TAPPA!P:P))</f>
        <v>28</v>
      </c>
      <c r="N390" s="26" t="str">
        <f>IF(SUMIF(III_TAPPA!A:A,B390,III_TAPPA!P:P)=0,"",SUMIF(III_TAPPA!A:A,B390,III_TAPPA!P:P))</f>
        <v/>
      </c>
      <c r="O390" s="26" t="str">
        <f>IF(SUMIF(IV_TAPPA!A:A,B390,IV_TAPPA!T:T)=0,"",SUMIF(IV_TAPPA!A:A,B390,IV_TAPPA!T:T))</f>
        <v/>
      </c>
      <c r="P390" s="26" t="str">
        <f>IF(SUMIF(V_TAPPA!A:A,B390,V_TAPPA!P:P)=0,"",SUMIF(V_TAPPA!A:A,B390,V_TAPPA!P:P))</f>
        <v/>
      </c>
      <c r="Q390" s="26" t="str">
        <f>IF(SUMIF(VI_TAPPA!A:A,B390,VI_TAPPA!P:P)=0,"",SUMIF(VI_TAPPA!A:A,B390,VI_TAPPA!P:P))</f>
        <v/>
      </c>
      <c r="R390" s="26" t="str">
        <f>IF(SUMIF(VII_TAPPA!A:A,B390,VII_TAPPA!P:P)=0,"",SUMIF(VII_TAPPA!A:A,B390,VII_TAPPA!P:P))</f>
        <v/>
      </c>
      <c r="S390" s="26" t="str">
        <f>IF(SUMIF(VIII_TAPPA!A:A,B390,VIII_TAPPA!P:P)=0,"",SUMIF(VIII_TAPPA!A:A,B390,VIII_TAPPA!P:P))</f>
        <v/>
      </c>
      <c r="T390" s="26">
        <f t="shared" si="80"/>
        <v>28</v>
      </c>
      <c r="U390" s="26">
        <f t="shared" si="87"/>
        <v>0</v>
      </c>
      <c r="V390" s="26">
        <f t="shared" si="88"/>
        <v>28</v>
      </c>
      <c r="W390" s="28" t="s">
        <v>2655</v>
      </c>
    </row>
    <row r="391" spans="1:23" outlineLevel="1" x14ac:dyDescent="0.2">
      <c r="A391" s="25">
        <f t="shared" si="86"/>
        <v>30</v>
      </c>
      <c r="B391" s="67" t="str">
        <f t="shared" si="78"/>
        <v>SANZARI_GIUSEPPE_M07</v>
      </c>
      <c r="C391" s="22" t="s">
        <v>681</v>
      </c>
      <c r="D391" s="23" t="s">
        <v>17</v>
      </c>
      <c r="E391" s="23" t="str">
        <f>VLOOKUP(D391,CAT!$E$2:$F$26,2)</f>
        <v>M07</v>
      </c>
      <c r="F391" s="23" t="s">
        <v>164</v>
      </c>
      <c r="G391" s="39" t="s">
        <v>21</v>
      </c>
      <c r="H391" s="24">
        <v>22042</v>
      </c>
      <c r="I391" s="22" t="s">
        <v>821</v>
      </c>
      <c r="J391" s="23" t="s">
        <v>1194</v>
      </c>
      <c r="K391" s="22">
        <f t="shared" si="79"/>
        <v>1</v>
      </c>
      <c r="L391" s="26" t="str">
        <f>IF(SUMIF(I_TAPPA!A:A,B391,I_TAPPA!P:P)=0,"",SUMIF(I_TAPPA!A:A,B391,I_TAPPA!P:P))</f>
        <v/>
      </c>
      <c r="M391" s="26" t="str">
        <f>IF(SUMIF(II_TAPPA!A:A,B391,II_TAPPA!P:P)=0,"",SUMIF(II_TAPPA!A:A,B391,II_TAPPA!P:P))</f>
        <v/>
      </c>
      <c r="N391" s="26" t="str">
        <f>IF(SUMIF(III_TAPPA!A:A,B391,III_TAPPA!P:P)=0,"",SUMIF(III_TAPPA!A:A,B391,III_TAPPA!P:P))</f>
        <v/>
      </c>
      <c r="O391" s="26" t="str">
        <f>IF(SUMIF(IV_TAPPA!A:A,B391,IV_TAPPA!T:T)=0,"",SUMIF(IV_TAPPA!A:A,B391,IV_TAPPA!T:T))</f>
        <v/>
      </c>
      <c r="P391" s="26" t="str">
        <f>IF(SUMIF(V_TAPPA!A:A,B391,V_TAPPA!P:P)=0,"",SUMIF(V_TAPPA!A:A,B391,V_TAPPA!P:P))</f>
        <v/>
      </c>
      <c r="Q391" s="26" t="str">
        <f>IF(SUMIF(VI_TAPPA!A:A,B391,VI_TAPPA!P:P)=0,"",SUMIF(VI_TAPPA!A:A,B391,VI_TAPPA!P:P))</f>
        <v/>
      </c>
      <c r="R391" s="26">
        <f>IF(SUMIF(VII_TAPPA!A:A,B391,VII_TAPPA!P:P)=0,"",SUMIF(VII_TAPPA!A:A,B391,VII_TAPPA!P:P))</f>
        <v>28</v>
      </c>
      <c r="S391" s="26" t="str">
        <f>IF(SUMIF(VIII_TAPPA!A:A,B391,VIII_TAPPA!P:P)=0,"",SUMIF(VIII_TAPPA!A:A,B391,VIII_TAPPA!P:P))</f>
        <v/>
      </c>
      <c r="T391" s="26">
        <f t="shared" si="80"/>
        <v>28</v>
      </c>
      <c r="U391" s="26">
        <f t="shared" si="87"/>
        <v>0</v>
      </c>
      <c r="V391" s="26">
        <f t="shared" si="88"/>
        <v>28</v>
      </c>
      <c r="W391" s="28" t="s">
        <v>2655</v>
      </c>
    </row>
    <row r="392" spans="1:23" outlineLevel="1" x14ac:dyDescent="0.2">
      <c r="A392" s="25">
        <f t="shared" si="86"/>
        <v>31</v>
      </c>
      <c r="B392" s="67" t="str">
        <f t="shared" si="78"/>
        <v>CIMMINO_DOMENICO_M07</v>
      </c>
      <c r="C392" s="22" t="s">
        <v>551</v>
      </c>
      <c r="D392" s="23" t="s">
        <v>17</v>
      </c>
      <c r="E392" s="23" t="str">
        <f>VLOOKUP(D392,CAT!$E$2:$F$26,2)</f>
        <v>M07</v>
      </c>
      <c r="F392" s="23" t="s">
        <v>132</v>
      </c>
      <c r="G392" s="39" t="s">
        <v>28</v>
      </c>
      <c r="H392" s="24">
        <v>23646</v>
      </c>
      <c r="I392" s="22" t="s">
        <v>821</v>
      </c>
      <c r="J392" s="23" t="s">
        <v>1194</v>
      </c>
      <c r="K392" s="22">
        <f t="shared" si="79"/>
        <v>1</v>
      </c>
      <c r="L392" s="26" t="str">
        <f>IF(SUMIF(I_TAPPA!A:A,B392,I_TAPPA!P:P)=0,"",SUMIF(I_TAPPA!A:A,B392,I_TAPPA!P:P))</f>
        <v/>
      </c>
      <c r="M392" s="26" t="str">
        <f>IF(SUMIF(II_TAPPA!A:A,B392,II_TAPPA!P:P)=0,"",SUMIF(II_TAPPA!A:A,B392,II_TAPPA!P:P))</f>
        <v/>
      </c>
      <c r="N392" s="26" t="str">
        <f>IF(SUMIF(III_TAPPA!A:A,B392,III_TAPPA!P:P)=0,"",SUMIF(III_TAPPA!A:A,B392,III_TAPPA!P:P))</f>
        <v/>
      </c>
      <c r="O392" s="26">
        <f>IF(SUMIF(IV_TAPPA!A:A,B392,IV_TAPPA!T:T)=0,"",SUMIF(IV_TAPPA!A:A,B392,IV_TAPPA!T:T))</f>
        <v>27</v>
      </c>
      <c r="P392" s="26" t="str">
        <f>IF(SUMIF(V_TAPPA!A:A,B392,V_TAPPA!P:P)=0,"",SUMIF(V_TAPPA!A:A,B392,V_TAPPA!P:P))</f>
        <v/>
      </c>
      <c r="Q392" s="26" t="str">
        <f>IF(SUMIF(VI_TAPPA!A:A,B392,VI_TAPPA!P:P)=0,"",SUMIF(VI_TAPPA!A:A,B392,VI_TAPPA!P:P))</f>
        <v/>
      </c>
      <c r="R392" s="26" t="str">
        <f>IF(SUMIF(VII_TAPPA!A:A,B392,VII_TAPPA!P:P)=0,"",SUMIF(VII_TAPPA!A:A,B392,VII_TAPPA!P:P))</f>
        <v/>
      </c>
      <c r="S392" s="26" t="str">
        <f>IF(SUMIF(VIII_TAPPA!A:A,B392,VIII_TAPPA!P:P)=0,"",SUMIF(VIII_TAPPA!A:A,B392,VIII_TAPPA!P:P))</f>
        <v/>
      </c>
      <c r="T392" s="26">
        <f t="shared" si="80"/>
        <v>27</v>
      </c>
      <c r="U392" s="26">
        <f t="shared" si="87"/>
        <v>0</v>
      </c>
      <c r="V392" s="26">
        <f t="shared" si="88"/>
        <v>27</v>
      </c>
      <c r="W392" s="28" t="s">
        <v>2655</v>
      </c>
    </row>
    <row r="393" spans="1:23" outlineLevel="1" x14ac:dyDescent="0.2">
      <c r="A393" s="25">
        <f t="shared" si="86"/>
        <v>32</v>
      </c>
      <c r="B393" s="67" t="str">
        <f t="shared" si="78"/>
        <v>ZAMPETTI_ANTONIO_M07</v>
      </c>
      <c r="C393" s="22">
        <v>18559</v>
      </c>
      <c r="D393" s="23" t="s">
        <v>17</v>
      </c>
      <c r="E393" s="23" t="str">
        <f>VLOOKUP(D393,CAT!$E$2:$F$26,2)</f>
        <v>M07</v>
      </c>
      <c r="F393" s="23" t="s">
        <v>896</v>
      </c>
      <c r="G393" s="39" t="s">
        <v>22</v>
      </c>
      <c r="H393" s="24">
        <v>22667</v>
      </c>
      <c r="I393" s="22" t="s">
        <v>899</v>
      </c>
      <c r="J393" s="23" t="s">
        <v>900</v>
      </c>
      <c r="K393" s="22">
        <f t="shared" si="79"/>
        <v>1</v>
      </c>
      <c r="L393" s="26" t="str">
        <f>IF(SUMIF(I_TAPPA!A:A,B393,I_TAPPA!P:P)=0,"",SUMIF(I_TAPPA!A:A,B393,I_TAPPA!P:P))</f>
        <v/>
      </c>
      <c r="M393" s="26" t="str">
        <f>IF(SUMIF(II_TAPPA!A:A,B393,II_TAPPA!P:P)=0,"",SUMIF(II_TAPPA!A:A,B393,II_TAPPA!P:P))</f>
        <v/>
      </c>
      <c r="N393" s="26">
        <f>IF(SUMIF(III_TAPPA!A:A,B393,III_TAPPA!P:P)=0,"",SUMIF(III_TAPPA!A:A,B393,III_TAPPA!P:P))</f>
        <v>25</v>
      </c>
      <c r="O393" s="26" t="str">
        <f>IF(SUMIF(IV_TAPPA!A:A,B393,IV_TAPPA!T:T)=0,"",SUMIF(IV_TAPPA!A:A,B393,IV_TAPPA!T:T))</f>
        <v/>
      </c>
      <c r="P393" s="26" t="str">
        <f>IF(SUMIF(V_TAPPA!A:A,B393,V_TAPPA!P:P)=0,"",SUMIF(V_TAPPA!A:A,B393,V_TAPPA!P:P))</f>
        <v/>
      </c>
      <c r="Q393" s="26" t="str">
        <f>IF(SUMIF(VI_TAPPA!A:A,B393,VI_TAPPA!P:P)=0,"",SUMIF(VI_TAPPA!A:A,B393,VI_TAPPA!P:P))</f>
        <v/>
      </c>
      <c r="R393" s="26" t="str">
        <f>IF(SUMIF(VII_TAPPA!A:A,B393,VII_TAPPA!P:P)=0,"",SUMIF(VII_TAPPA!A:A,B393,VII_TAPPA!P:P))</f>
        <v/>
      </c>
      <c r="S393" s="26" t="str">
        <f>IF(SUMIF(VIII_TAPPA!A:A,B393,VIII_TAPPA!P:P)=0,"",SUMIF(VIII_TAPPA!A:A,B393,VIII_TAPPA!P:P))</f>
        <v/>
      </c>
      <c r="T393" s="26">
        <f t="shared" si="80"/>
        <v>25</v>
      </c>
      <c r="U393" s="26">
        <f t="shared" si="87"/>
        <v>0</v>
      </c>
      <c r="V393" s="26">
        <f t="shared" si="88"/>
        <v>25</v>
      </c>
      <c r="W393" s="28" t="s">
        <v>2655</v>
      </c>
    </row>
    <row r="394" spans="1:23" outlineLevel="1" x14ac:dyDescent="0.2">
      <c r="A394" s="25">
        <f t="shared" si="86"/>
        <v>33</v>
      </c>
      <c r="B394" s="67" t="str">
        <f t="shared" ref="B394:B425" si="89">CONCATENATE(F394,"_",G394,"_",E394)</f>
        <v>BELLASSAI_GIUSEPPE_M07</v>
      </c>
      <c r="C394" s="22" t="s">
        <v>531</v>
      </c>
      <c r="D394" s="23" t="s">
        <v>17</v>
      </c>
      <c r="E394" s="23" t="str">
        <f>VLOOKUP(D394,CAT!$E$2:$F$26,2)</f>
        <v>M07</v>
      </c>
      <c r="F394" s="23" t="s">
        <v>532</v>
      </c>
      <c r="G394" s="39" t="s">
        <v>21</v>
      </c>
      <c r="H394" s="24">
        <v>22730</v>
      </c>
      <c r="I394" s="22" t="s">
        <v>821</v>
      </c>
      <c r="J394" s="23" t="s">
        <v>1194</v>
      </c>
      <c r="K394" s="22">
        <f t="shared" si="79"/>
        <v>1</v>
      </c>
      <c r="L394" s="26" t="str">
        <f>IF(SUMIF(I_TAPPA!A:A,B394,I_TAPPA!P:P)=0,"",SUMIF(I_TAPPA!A:A,B394,I_TAPPA!P:P))</f>
        <v/>
      </c>
      <c r="M394" s="26" t="str">
        <f>IF(SUMIF(II_TAPPA!A:A,B394,II_TAPPA!P:P)=0,"",SUMIF(II_TAPPA!A:A,B394,II_TAPPA!P:P))</f>
        <v/>
      </c>
      <c r="N394" s="26" t="str">
        <f>IF(SUMIF(III_TAPPA!A:A,B394,III_TAPPA!P:P)=0,"",SUMIF(III_TAPPA!A:A,B394,III_TAPPA!P:P))</f>
        <v/>
      </c>
      <c r="O394" s="26">
        <f>IF(SUMIF(IV_TAPPA!A:A,B394,IV_TAPPA!T:T)=0,"",SUMIF(IV_TAPPA!A:A,B394,IV_TAPPA!T:T))</f>
        <v>24</v>
      </c>
      <c r="P394" s="26" t="str">
        <f>IF(SUMIF(V_TAPPA!A:A,B394,V_TAPPA!P:P)=0,"",SUMIF(V_TAPPA!A:A,B394,V_TAPPA!P:P))</f>
        <v/>
      </c>
      <c r="Q394" s="26" t="str">
        <f>IF(SUMIF(VI_TAPPA!A:A,B394,VI_TAPPA!P:P)=0,"",SUMIF(VI_TAPPA!A:A,B394,VI_TAPPA!P:P))</f>
        <v/>
      </c>
      <c r="R394" s="26" t="str">
        <f>IF(SUMIF(VII_TAPPA!A:A,B394,VII_TAPPA!P:P)=0,"",SUMIF(VII_TAPPA!A:A,B394,VII_TAPPA!P:P))</f>
        <v/>
      </c>
      <c r="S394" s="26" t="str">
        <f>IF(SUMIF(VIII_TAPPA!A:A,B394,VIII_TAPPA!P:P)=0,"",SUMIF(VIII_TAPPA!A:A,B394,VIII_TAPPA!P:P))</f>
        <v/>
      </c>
      <c r="T394" s="26">
        <f t="shared" ref="T394:T425" si="90">SUM(L394:S394)</f>
        <v>24</v>
      </c>
      <c r="U394" s="26">
        <f t="shared" si="87"/>
        <v>0</v>
      </c>
      <c r="V394" s="26">
        <f t="shared" si="88"/>
        <v>24</v>
      </c>
      <c r="W394" s="28" t="s">
        <v>2655</v>
      </c>
    </row>
    <row r="395" spans="1:23" outlineLevel="1" x14ac:dyDescent="0.2">
      <c r="A395" s="25">
        <f t="shared" si="86"/>
        <v>34</v>
      </c>
      <c r="B395" s="67" t="str">
        <f t="shared" si="89"/>
        <v>RUOZZI_ERMANNO_M07</v>
      </c>
      <c r="C395" s="22" t="s">
        <v>2654</v>
      </c>
      <c r="D395" s="23" t="s">
        <v>17</v>
      </c>
      <c r="E395" s="23" t="s">
        <v>714</v>
      </c>
      <c r="F395" s="23" t="s">
        <v>2442</v>
      </c>
      <c r="G395" s="39" t="s">
        <v>2443</v>
      </c>
      <c r="H395" s="24"/>
      <c r="I395" s="22" t="s">
        <v>821</v>
      </c>
      <c r="J395" s="23" t="s">
        <v>1194</v>
      </c>
      <c r="K395" s="22">
        <f t="shared" si="79"/>
        <v>1</v>
      </c>
      <c r="L395" s="26" t="str">
        <f>IF(SUMIF(I_TAPPA!A:A,B395,I_TAPPA!P:P)=0,"",SUMIF(I_TAPPA!A:A,B395,I_TAPPA!P:P))</f>
        <v/>
      </c>
      <c r="M395" s="26" t="str">
        <f>IF(SUMIF(II_TAPPA!A:A,B395,II_TAPPA!P:P)=0,"",SUMIF(II_TAPPA!A:A,B395,II_TAPPA!P:P))</f>
        <v/>
      </c>
      <c r="N395" s="26" t="str">
        <f>IF(SUMIF(III_TAPPA!A:A,B395,III_TAPPA!P:P)=0,"",SUMIF(III_TAPPA!A:A,B395,III_TAPPA!P:P))</f>
        <v/>
      </c>
      <c r="O395" s="26">
        <f>IF(SUMIF(IV_TAPPA!A:A,B395,IV_TAPPA!T:T)=0,"",SUMIF(IV_TAPPA!A:A,B395,IV_TAPPA!T:T))</f>
        <v>23</v>
      </c>
      <c r="P395" s="26" t="str">
        <f>IF(SUMIF(V_TAPPA!A:A,B395,V_TAPPA!P:P)=0,"",SUMIF(V_TAPPA!A:A,B395,V_TAPPA!P:P))</f>
        <v/>
      </c>
      <c r="Q395" s="26" t="str">
        <f>IF(SUMIF(VI_TAPPA!A:A,B395,VI_TAPPA!P:P)=0,"",SUMIF(VI_TAPPA!A:A,B395,VI_TAPPA!P:P))</f>
        <v/>
      </c>
      <c r="R395" s="26" t="str">
        <f>IF(SUMIF(VII_TAPPA!A:A,B395,VII_TAPPA!P:P)=0,"",SUMIF(VII_TAPPA!A:A,B395,VII_TAPPA!P:P))</f>
        <v/>
      </c>
      <c r="S395" s="26" t="str">
        <f>IF(SUMIF(VIII_TAPPA!A:A,B395,VIII_TAPPA!P:P)=0,"",SUMIF(VIII_TAPPA!A:A,B395,VIII_TAPPA!P:P))</f>
        <v/>
      </c>
      <c r="T395" s="26">
        <f t="shared" si="90"/>
        <v>23</v>
      </c>
      <c r="U395" s="26">
        <f t="shared" si="87"/>
        <v>0</v>
      </c>
      <c r="V395" s="26">
        <f t="shared" si="88"/>
        <v>23</v>
      </c>
      <c r="W395" s="28" t="s">
        <v>2655</v>
      </c>
    </row>
    <row r="396" spans="1:23" outlineLevel="1" x14ac:dyDescent="0.2">
      <c r="A396" s="25">
        <f t="shared" si="86"/>
        <v>35</v>
      </c>
      <c r="B396" s="67" t="str">
        <f t="shared" si="89"/>
        <v>MINGIONE_GIUSEPPE_M07</v>
      </c>
      <c r="C396" s="22" t="s">
        <v>2654</v>
      </c>
      <c r="D396" s="23" t="s">
        <v>17</v>
      </c>
      <c r="E396" s="23" t="s">
        <v>714</v>
      </c>
      <c r="F396" s="23" t="s">
        <v>2457</v>
      </c>
      <c r="G396" s="39" t="s">
        <v>21</v>
      </c>
      <c r="H396" s="24"/>
      <c r="I396" s="22" t="s">
        <v>1167</v>
      </c>
      <c r="J396" s="23" t="s">
        <v>92</v>
      </c>
      <c r="K396" s="23"/>
      <c r="L396" s="26"/>
      <c r="M396" s="26"/>
      <c r="N396" s="26"/>
      <c r="O396" s="26">
        <f>SUMIF(IV_TAPPA!A:A,B396,IV_TAPPA!T:T)</f>
        <v>21</v>
      </c>
      <c r="P396" s="26">
        <f>SUMIF(V_TAPPA!A:A,B396,V_TAPPA!P:P)</f>
        <v>0</v>
      </c>
      <c r="Q396" s="26">
        <f>SUMIF(VI_TAPPA!A:A,B396,VI_TAPPA!P:P)</f>
        <v>0</v>
      </c>
      <c r="R396" s="26"/>
      <c r="S396" s="26"/>
      <c r="T396" s="26">
        <f t="shared" si="90"/>
        <v>21</v>
      </c>
      <c r="U396" s="26">
        <f t="shared" si="87"/>
        <v>0</v>
      </c>
      <c r="V396" s="26">
        <f t="shared" si="88"/>
        <v>21</v>
      </c>
      <c r="W396" s="28" t="s">
        <v>2655</v>
      </c>
    </row>
    <row r="397" spans="1:23" outlineLevel="1" x14ac:dyDescent="0.2">
      <c r="A397" s="25">
        <f t="shared" si="86"/>
        <v>36</v>
      </c>
      <c r="B397" s="67" t="str">
        <f t="shared" si="89"/>
        <v>DI_LELLA_LUCIO_M07</v>
      </c>
      <c r="C397" s="22" t="s">
        <v>831</v>
      </c>
      <c r="D397" s="23" t="s">
        <v>17</v>
      </c>
      <c r="E397" s="23" t="str">
        <f>VLOOKUP(D397,CAT!$E$2:$F$26,2)</f>
        <v>M07</v>
      </c>
      <c r="F397" s="23" t="s">
        <v>1129</v>
      </c>
      <c r="G397" s="39" t="s">
        <v>489</v>
      </c>
      <c r="H397" s="24">
        <v>22993</v>
      </c>
      <c r="I397" s="22" t="s">
        <v>901</v>
      </c>
      <c r="J397" s="23" t="s">
        <v>953</v>
      </c>
      <c r="K397" s="22">
        <f t="shared" ref="K397:K425" si="91">IF(COUNT(L397:S397)=0,"",COUNT(L397:S397))</f>
        <v>1</v>
      </c>
      <c r="L397" s="26" t="str">
        <f>IF(SUMIF(I_TAPPA!A:A,B397,I_TAPPA!P:P)=0,"",SUMIF(I_TAPPA!A:A,B397,I_TAPPA!P:P))</f>
        <v/>
      </c>
      <c r="M397" s="26" t="str">
        <f>IF(SUMIF(II_TAPPA!A:A,B397,II_TAPPA!P:P)=0,"",SUMIF(II_TAPPA!A:A,B397,II_TAPPA!P:P))</f>
        <v/>
      </c>
      <c r="N397" s="26" t="str">
        <f>IF(SUMIF(III_TAPPA!A:A,B397,III_TAPPA!P:P)=0,"",SUMIF(III_TAPPA!A:A,B397,III_TAPPA!P:P))</f>
        <v/>
      </c>
      <c r="O397" s="26">
        <f>IF(SUMIF(IV_TAPPA!A:A,B397,IV_TAPPA!T:T)=0,"",SUMIF(IV_TAPPA!A:A,B397,IV_TAPPA!T:T))</f>
        <v>20</v>
      </c>
      <c r="P397" s="26" t="str">
        <f>IF(SUMIF(V_TAPPA!A:A,B397,V_TAPPA!P:P)=0,"",SUMIF(V_TAPPA!A:A,B397,V_TAPPA!P:P))</f>
        <v/>
      </c>
      <c r="Q397" s="26" t="str">
        <f>IF(SUMIF(VI_TAPPA!A:A,B397,VI_TAPPA!P:P)=0,"",SUMIF(VI_TAPPA!A:A,B397,VI_TAPPA!P:P))</f>
        <v/>
      </c>
      <c r="R397" s="26" t="str">
        <f>IF(SUMIF(VII_TAPPA!A:A,B397,VII_TAPPA!P:P)=0,"",SUMIF(VII_TAPPA!A:A,B397,VII_TAPPA!P:P))</f>
        <v/>
      </c>
      <c r="S397" s="26" t="str">
        <f>IF(SUMIF(VIII_TAPPA!A:A,B397,VIII_TAPPA!P:P)=0,"",SUMIF(VIII_TAPPA!A:A,B397,VIII_TAPPA!P:P))</f>
        <v/>
      </c>
      <c r="T397" s="26">
        <f t="shared" si="90"/>
        <v>20</v>
      </c>
      <c r="U397" s="26">
        <f t="shared" si="87"/>
        <v>0</v>
      </c>
      <c r="V397" s="26">
        <f t="shared" si="88"/>
        <v>20</v>
      </c>
      <c r="W397" s="28" t="s">
        <v>2655</v>
      </c>
    </row>
    <row r="398" spans="1:23" outlineLevel="1" x14ac:dyDescent="0.2">
      <c r="A398" s="25">
        <f t="shared" si="86"/>
        <v>37</v>
      </c>
      <c r="B398" s="67" t="str">
        <f t="shared" si="89"/>
        <v>IARROBINO_FAUSTO_M07</v>
      </c>
      <c r="C398" s="22" t="s">
        <v>607</v>
      </c>
      <c r="D398" s="23" t="s">
        <v>17</v>
      </c>
      <c r="E398" s="23" t="str">
        <f>VLOOKUP(D398,CAT!$E$2:$F$26,2)</f>
        <v>M07</v>
      </c>
      <c r="F398" s="23" t="s">
        <v>372</v>
      </c>
      <c r="G398" s="39" t="s">
        <v>373</v>
      </c>
      <c r="H398" s="24">
        <v>22233</v>
      </c>
      <c r="I398" s="22" t="s">
        <v>821</v>
      </c>
      <c r="J398" s="23" t="s">
        <v>1194</v>
      </c>
      <c r="K398" s="22">
        <f t="shared" si="91"/>
        <v>1</v>
      </c>
      <c r="L398" s="26" t="str">
        <f>IF(SUMIF(I_TAPPA!A:A,B398,I_TAPPA!P:P)=0,"",SUMIF(I_TAPPA!A:A,B398,I_TAPPA!P:P))</f>
        <v/>
      </c>
      <c r="M398" s="26" t="str">
        <f>IF(SUMIF(II_TAPPA!A:A,B398,II_TAPPA!P:P)=0,"",SUMIF(II_TAPPA!A:A,B398,II_TAPPA!P:P))</f>
        <v/>
      </c>
      <c r="N398" s="26" t="str">
        <f>IF(SUMIF(III_TAPPA!A:A,B398,III_TAPPA!P:P)=0,"",SUMIF(III_TAPPA!A:A,B398,III_TAPPA!P:P))</f>
        <v/>
      </c>
      <c r="O398" s="26">
        <f>IF(SUMIF(IV_TAPPA!A:A,B398,IV_TAPPA!T:T)=0,"",SUMIF(IV_TAPPA!A:A,B398,IV_TAPPA!T:T))</f>
        <v>18</v>
      </c>
      <c r="P398" s="26" t="str">
        <f>IF(SUMIF(V_TAPPA!A:A,B398,V_TAPPA!P:P)=0,"",SUMIF(V_TAPPA!A:A,B398,V_TAPPA!P:P))</f>
        <v/>
      </c>
      <c r="Q398" s="26" t="str">
        <f>IF(SUMIF(VI_TAPPA!A:A,B398,VI_TAPPA!P:P)=0,"",SUMIF(VI_TAPPA!A:A,B398,VI_TAPPA!P:P))</f>
        <v/>
      </c>
      <c r="R398" s="26" t="str">
        <f>IF(SUMIF(VII_TAPPA!A:A,B398,VII_TAPPA!P:P)=0,"",SUMIF(VII_TAPPA!A:A,B398,VII_TAPPA!P:P))</f>
        <v/>
      </c>
      <c r="S398" s="26" t="str">
        <f>IF(SUMIF(VIII_TAPPA!A:A,B398,VIII_TAPPA!P:P)=0,"",SUMIF(VIII_TAPPA!A:A,B398,VIII_TAPPA!P:P))</f>
        <v/>
      </c>
      <c r="T398" s="26">
        <f t="shared" si="90"/>
        <v>18</v>
      </c>
      <c r="U398" s="26">
        <f t="shared" si="87"/>
        <v>0</v>
      </c>
      <c r="V398" s="26">
        <f t="shared" si="88"/>
        <v>18</v>
      </c>
      <c r="W398" s="28" t="s">
        <v>2655</v>
      </c>
    </row>
    <row r="399" spans="1:23" outlineLevel="1" x14ac:dyDescent="0.2">
      <c r="A399" s="25">
        <f t="shared" si="86"/>
        <v>38</v>
      </c>
      <c r="B399" s="67" t="str">
        <f t="shared" si="89"/>
        <v>LIVERINI_FILIPPO_M07</v>
      </c>
      <c r="C399" s="22" t="s">
        <v>617</v>
      </c>
      <c r="D399" s="23" t="s">
        <v>17</v>
      </c>
      <c r="E399" s="23" t="str">
        <f>VLOOKUP(D399,CAT!$E$2:$F$26,2)</f>
        <v>M07</v>
      </c>
      <c r="F399" s="23" t="s">
        <v>618</v>
      </c>
      <c r="G399" s="39" t="s">
        <v>147</v>
      </c>
      <c r="H399" s="24">
        <v>22759</v>
      </c>
      <c r="I399" s="22" t="s">
        <v>821</v>
      </c>
      <c r="J399" s="23" t="s">
        <v>1194</v>
      </c>
      <c r="K399" s="22">
        <f t="shared" si="91"/>
        <v>1</v>
      </c>
      <c r="L399" s="26" t="str">
        <f>IF(SUMIF(I_TAPPA!A:A,B399,I_TAPPA!P:P)=0,"",SUMIF(I_TAPPA!A:A,B399,I_TAPPA!P:P))</f>
        <v/>
      </c>
      <c r="M399" s="26" t="str">
        <f>IF(SUMIF(II_TAPPA!A:A,B399,II_TAPPA!P:P)=0,"",SUMIF(II_TAPPA!A:A,B399,II_TAPPA!P:P))</f>
        <v/>
      </c>
      <c r="N399" s="26" t="str">
        <f>IF(SUMIF(III_TAPPA!A:A,B399,III_TAPPA!P:P)=0,"",SUMIF(III_TAPPA!A:A,B399,III_TAPPA!P:P))</f>
        <v/>
      </c>
      <c r="O399" s="26">
        <f>IF(SUMIF(IV_TAPPA!A:A,B399,IV_TAPPA!T:T)=0,"",SUMIF(IV_TAPPA!A:A,B399,IV_TAPPA!T:T))</f>
        <v>17</v>
      </c>
      <c r="P399" s="26" t="str">
        <f>IF(SUMIF(V_TAPPA!A:A,B399,V_TAPPA!P:P)=0,"",SUMIF(V_TAPPA!A:A,B399,V_TAPPA!P:P))</f>
        <v/>
      </c>
      <c r="Q399" s="26" t="str">
        <f>IF(SUMIF(VI_TAPPA!A:A,B399,VI_TAPPA!P:P)=0,"",SUMIF(VI_TAPPA!A:A,B399,VI_TAPPA!P:P))</f>
        <v/>
      </c>
      <c r="R399" s="26" t="str">
        <f>IF(SUMIF(VII_TAPPA!A:A,B399,VII_TAPPA!P:P)=0,"",SUMIF(VII_TAPPA!A:A,B399,VII_TAPPA!P:P))</f>
        <v/>
      </c>
      <c r="S399" s="26" t="str">
        <f>IF(SUMIF(VIII_TAPPA!A:A,B399,VIII_TAPPA!P:P)=0,"",SUMIF(VIII_TAPPA!A:A,B399,VIII_TAPPA!P:P))</f>
        <v/>
      </c>
      <c r="T399" s="26">
        <f t="shared" si="90"/>
        <v>17</v>
      </c>
      <c r="U399" s="26">
        <f t="shared" si="87"/>
        <v>0</v>
      </c>
      <c r="V399" s="26">
        <f t="shared" si="88"/>
        <v>17</v>
      </c>
      <c r="W399" s="28" t="s">
        <v>2655</v>
      </c>
    </row>
    <row r="400" spans="1:23" outlineLevel="1" x14ac:dyDescent="0.2">
      <c r="A400" s="25">
        <f t="shared" si="86"/>
        <v>39</v>
      </c>
      <c r="B400" s="67" t="str">
        <f t="shared" si="89"/>
        <v>DI_VIZIO_ALFREDO_M07</v>
      </c>
      <c r="C400" s="22" t="s">
        <v>857</v>
      </c>
      <c r="D400" s="23" t="s">
        <v>17</v>
      </c>
      <c r="E400" s="23" t="str">
        <f>VLOOKUP(D400,CAT!$E$2:$F$26,2)</f>
        <v>M07</v>
      </c>
      <c r="F400" s="23" t="s">
        <v>1134</v>
      </c>
      <c r="G400" s="39" t="s">
        <v>845</v>
      </c>
      <c r="H400" s="24">
        <v>22454</v>
      </c>
      <c r="I400" s="22" t="s">
        <v>879</v>
      </c>
      <c r="J400" s="23" t="s">
        <v>189</v>
      </c>
      <c r="K400" s="22" t="str">
        <f t="shared" si="91"/>
        <v/>
      </c>
      <c r="L400" s="26" t="str">
        <f>IF(SUMIF(I_TAPPA!A:A,B400,I_TAPPA!P:P)=0,"",SUMIF(I_TAPPA!A:A,B400,I_TAPPA!P:P))</f>
        <v/>
      </c>
      <c r="M400" s="26" t="str">
        <f>IF(SUMIF(II_TAPPA!A:A,B400,II_TAPPA!P:P)=0,"",SUMIF(II_TAPPA!A:A,B400,II_TAPPA!P:P))</f>
        <v/>
      </c>
      <c r="N400" s="26" t="str">
        <f>IF(SUMIF(III_TAPPA!A:A,B400,III_TAPPA!P:P)=0,"",SUMIF(III_TAPPA!A:A,B400,III_TAPPA!P:P))</f>
        <v/>
      </c>
      <c r="O400" s="26" t="str">
        <f>IF(SUMIF(IV_TAPPA!A:A,B400,IV_TAPPA!T:T)=0,"",SUMIF(IV_TAPPA!A:A,B400,IV_TAPPA!T:T))</f>
        <v/>
      </c>
      <c r="P400" s="26" t="str">
        <f>IF(SUMIF(V_TAPPA!A:A,B400,V_TAPPA!P:P)=0,"",SUMIF(V_TAPPA!A:A,B400,V_TAPPA!P:P))</f>
        <v/>
      </c>
      <c r="Q400" s="26" t="str">
        <f>IF(SUMIF(VI_TAPPA!A:A,B400,VI_TAPPA!P:P)=0,"",SUMIF(VI_TAPPA!A:A,B400,VI_TAPPA!P:P))</f>
        <v/>
      </c>
      <c r="R400" s="26" t="str">
        <f>IF(SUMIF(VII_TAPPA!A:A,B400,VII_TAPPA!P:P)=0,"",SUMIF(VII_TAPPA!A:A,B400,VII_TAPPA!P:P))</f>
        <v/>
      </c>
      <c r="S400" s="26" t="str">
        <f>IF(SUMIF(VIII_TAPPA!A:A,B400,VIII_TAPPA!P:P)=0,"",SUMIF(VIII_TAPPA!A:A,B400,VIII_TAPPA!P:P))</f>
        <v/>
      </c>
      <c r="T400" s="26">
        <f t="shared" si="90"/>
        <v>0</v>
      </c>
      <c r="U400" s="26">
        <f t="shared" si="87"/>
        <v>0</v>
      </c>
      <c r="V400" s="26">
        <f t="shared" si="88"/>
        <v>0</v>
      </c>
      <c r="W400" s="28" t="s">
        <v>2655</v>
      </c>
    </row>
    <row r="401" spans="1:23" outlineLevel="1" x14ac:dyDescent="0.2">
      <c r="A401" s="25">
        <f t="shared" si="86"/>
        <v>40</v>
      </c>
      <c r="B401" s="67" t="str">
        <f t="shared" si="89"/>
        <v>LUCIANI_MARIO_M07</v>
      </c>
      <c r="C401" s="22" t="s">
        <v>862</v>
      </c>
      <c r="D401" s="23" t="s">
        <v>17</v>
      </c>
      <c r="E401" s="23" t="str">
        <f>VLOOKUP(D401,CAT!$E$2:$F$26,2)</f>
        <v>M07</v>
      </c>
      <c r="F401" s="23" t="s">
        <v>107</v>
      </c>
      <c r="G401" s="39" t="s">
        <v>55</v>
      </c>
      <c r="H401" s="24">
        <v>23107</v>
      </c>
      <c r="I401" s="22" t="s">
        <v>879</v>
      </c>
      <c r="J401" s="23" t="s">
        <v>189</v>
      </c>
      <c r="K401" s="22" t="str">
        <f t="shared" si="91"/>
        <v/>
      </c>
      <c r="L401" s="26" t="str">
        <f>IF(SUMIF(I_TAPPA!A:A,B401,I_TAPPA!P:P)=0,"",SUMIF(I_TAPPA!A:A,B401,I_TAPPA!P:P))</f>
        <v/>
      </c>
      <c r="M401" s="26" t="str">
        <f>IF(SUMIF(II_TAPPA!A:A,B401,II_TAPPA!P:P)=0,"",SUMIF(II_TAPPA!A:A,B401,II_TAPPA!P:P))</f>
        <v/>
      </c>
      <c r="N401" s="26" t="str">
        <f>IF(SUMIF(III_TAPPA!A:A,B401,III_TAPPA!P:P)=0,"",SUMIF(III_TAPPA!A:A,B401,III_TAPPA!P:P))</f>
        <v/>
      </c>
      <c r="O401" s="26" t="str">
        <f>IF(SUMIF(IV_TAPPA!A:A,B401,IV_TAPPA!T:T)=0,"",SUMIF(IV_TAPPA!A:A,B401,IV_TAPPA!T:T))</f>
        <v/>
      </c>
      <c r="P401" s="26" t="str">
        <f>IF(SUMIF(V_TAPPA!A:A,B401,V_TAPPA!P:P)=0,"",SUMIF(V_TAPPA!A:A,B401,V_TAPPA!P:P))</f>
        <v/>
      </c>
      <c r="Q401" s="26" t="str">
        <f>IF(SUMIF(VI_TAPPA!A:A,B401,VI_TAPPA!P:P)=0,"",SUMIF(VI_TAPPA!A:A,B401,VI_TAPPA!P:P))</f>
        <v/>
      </c>
      <c r="R401" s="26" t="str">
        <f>IF(SUMIF(VII_TAPPA!A:A,B401,VII_TAPPA!P:P)=0,"",SUMIF(VII_TAPPA!A:A,B401,VII_TAPPA!P:P))</f>
        <v/>
      </c>
      <c r="S401" s="26" t="str">
        <f>IF(SUMIF(VIII_TAPPA!A:A,B401,VIII_TAPPA!P:P)=0,"",SUMIF(VIII_TAPPA!A:A,B401,VIII_TAPPA!P:P))</f>
        <v/>
      </c>
      <c r="T401" s="26">
        <f t="shared" si="90"/>
        <v>0</v>
      </c>
      <c r="U401" s="26">
        <f t="shared" si="87"/>
        <v>0</v>
      </c>
      <c r="V401" s="26">
        <f t="shared" si="88"/>
        <v>0</v>
      </c>
      <c r="W401" s="28" t="s">
        <v>2655</v>
      </c>
    </row>
    <row r="402" spans="1:23" outlineLevel="1" x14ac:dyDescent="0.2">
      <c r="A402" s="25">
        <f t="shared" si="86"/>
        <v>41</v>
      </c>
      <c r="B402" s="67" t="str">
        <f t="shared" si="89"/>
        <v>PACCHIANO_GIANFRANCO_M07</v>
      </c>
      <c r="C402" s="22" t="s">
        <v>870</v>
      </c>
      <c r="D402" s="23" t="s">
        <v>17</v>
      </c>
      <c r="E402" s="23" t="str">
        <f>VLOOKUP(D402,CAT!$E$2:$F$26,2)</f>
        <v>M07</v>
      </c>
      <c r="F402" s="23" t="s">
        <v>183</v>
      </c>
      <c r="G402" s="39" t="s">
        <v>151</v>
      </c>
      <c r="H402" s="24">
        <v>22572</v>
      </c>
      <c r="I402" s="22" t="s">
        <v>879</v>
      </c>
      <c r="J402" s="23" t="s">
        <v>189</v>
      </c>
      <c r="K402" s="22" t="str">
        <f t="shared" si="91"/>
        <v/>
      </c>
      <c r="L402" s="26" t="str">
        <f>IF(SUMIF(I_TAPPA!A:A,B402,I_TAPPA!P:P)=0,"",SUMIF(I_TAPPA!A:A,B402,I_TAPPA!P:P))</f>
        <v/>
      </c>
      <c r="M402" s="26" t="str">
        <f>IF(SUMIF(II_TAPPA!A:A,B402,II_TAPPA!P:P)=0,"",SUMIF(II_TAPPA!A:A,B402,II_TAPPA!P:P))</f>
        <v/>
      </c>
      <c r="N402" s="26" t="str">
        <f>IF(SUMIF(III_TAPPA!A:A,B402,III_TAPPA!P:P)=0,"",SUMIF(III_TAPPA!A:A,B402,III_TAPPA!P:P))</f>
        <v/>
      </c>
      <c r="O402" s="26" t="str">
        <f>IF(SUMIF(IV_TAPPA!A:A,B402,IV_TAPPA!T:T)=0,"",SUMIF(IV_TAPPA!A:A,B402,IV_TAPPA!T:T))</f>
        <v/>
      </c>
      <c r="P402" s="26" t="str">
        <f>IF(SUMIF(V_TAPPA!A:A,B402,V_TAPPA!P:P)=0,"",SUMIF(V_TAPPA!A:A,B402,V_TAPPA!P:P))</f>
        <v/>
      </c>
      <c r="Q402" s="26" t="str">
        <f>IF(SUMIF(VI_TAPPA!A:A,B402,VI_TAPPA!P:P)=0,"",SUMIF(VI_TAPPA!A:A,B402,VI_TAPPA!P:P))</f>
        <v/>
      </c>
      <c r="R402" s="26" t="str">
        <f>IF(SUMIF(VII_TAPPA!A:A,B402,VII_TAPPA!P:P)=0,"",SUMIF(VII_TAPPA!A:A,B402,VII_TAPPA!P:P))</f>
        <v/>
      </c>
      <c r="S402" s="26" t="str">
        <f>IF(SUMIF(VIII_TAPPA!A:A,B402,VIII_TAPPA!P:P)=0,"",SUMIF(VIII_TAPPA!A:A,B402,VIII_TAPPA!P:P))</f>
        <v/>
      </c>
      <c r="T402" s="26">
        <f t="shared" si="90"/>
        <v>0</v>
      </c>
      <c r="U402" s="26">
        <f t="shared" si="87"/>
        <v>0</v>
      </c>
      <c r="V402" s="26">
        <f t="shared" si="88"/>
        <v>0</v>
      </c>
      <c r="W402" s="28" t="s">
        <v>2655</v>
      </c>
    </row>
    <row r="403" spans="1:23" outlineLevel="1" x14ac:dyDescent="0.2">
      <c r="A403" s="25">
        <f t="shared" si="86"/>
        <v>42</v>
      </c>
      <c r="B403" s="67" t="str">
        <f t="shared" si="89"/>
        <v>CUTILLO_ANTONIO_M07</v>
      </c>
      <c r="C403" s="22" t="s">
        <v>745</v>
      </c>
      <c r="D403" s="23" t="s">
        <v>17</v>
      </c>
      <c r="E403" s="23" t="str">
        <f>VLOOKUP(D403,CAT!$E$2:$F$26,2)</f>
        <v>M07</v>
      </c>
      <c r="F403" s="23" t="s">
        <v>434</v>
      </c>
      <c r="G403" s="39" t="s">
        <v>22</v>
      </c>
      <c r="H403" s="24">
        <v>23068</v>
      </c>
      <c r="I403" s="22" t="s">
        <v>740</v>
      </c>
      <c r="J403" s="23" t="s">
        <v>1169</v>
      </c>
      <c r="K403" s="22" t="str">
        <f t="shared" si="91"/>
        <v/>
      </c>
      <c r="L403" s="26" t="str">
        <f>IF(SUMIF(I_TAPPA!A:A,B403,I_TAPPA!P:P)=0,"",SUMIF(I_TAPPA!A:A,B403,I_TAPPA!P:P))</f>
        <v/>
      </c>
      <c r="M403" s="26" t="str">
        <f>IF(SUMIF(II_TAPPA!A:A,B403,II_TAPPA!P:P)=0,"",SUMIF(II_TAPPA!A:A,B403,II_TAPPA!P:P))</f>
        <v/>
      </c>
      <c r="N403" s="26" t="str">
        <f>IF(SUMIF(III_TAPPA!A:A,B403,III_TAPPA!P:P)=0,"",SUMIF(III_TAPPA!A:A,B403,III_TAPPA!P:P))</f>
        <v/>
      </c>
      <c r="O403" s="26" t="str">
        <f>IF(SUMIF(IV_TAPPA!A:A,B403,IV_TAPPA!T:T)=0,"",SUMIF(IV_TAPPA!A:A,B403,IV_TAPPA!T:T))</f>
        <v/>
      </c>
      <c r="P403" s="26" t="str">
        <f>IF(SUMIF(V_TAPPA!A:A,B403,V_TAPPA!P:P)=0,"",SUMIF(V_TAPPA!A:A,B403,V_TAPPA!P:P))</f>
        <v/>
      </c>
      <c r="Q403" s="26" t="str">
        <f>IF(SUMIF(VI_TAPPA!A:A,B403,VI_TAPPA!P:P)=0,"",SUMIF(VI_TAPPA!A:A,B403,VI_TAPPA!P:P))</f>
        <v/>
      </c>
      <c r="R403" s="26" t="str">
        <f>IF(SUMIF(VII_TAPPA!A:A,B403,VII_TAPPA!P:P)=0,"",SUMIF(VII_TAPPA!A:A,B403,VII_TAPPA!P:P))</f>
        <v/>
      </c>
      <c r="S403" s="26" t="str">
        <f>IF(SUMIF(VIII_TAPPA!A:A,B403,VIII_TAPPA!P:P)=0,"",SUMIF(VIII_TAPPA!A:A,B403,VIII_TAPPA!P:P))</f>
        <v/>
      </c>
      <c r="T403" s="26">
        <f t="shared" si="90"/>
        <v>0</v>
      </c>
      <c r="U403" s="26">
        <f t="shared" si="87"/>
        <v>0</v>
      </c>
      <c r="V403" s="26">
        <f t="shared" si="88"/>
        <v>0</v>
      </c>
      <c r="W403" s="28" t="s">
        <v>2655</v>
      </c>
    </row>
    <row r="404" spans="1:23" outlineLevel="1" x14ac:dyDescent="0.2">
      <c r="A404" s="25">
        <f t="shared" si="86"/>
        <v>43</v>
      </c>
      <c r="B404" s="67" t="str">
        <f t="shared" si="89"/>
        <v>FRAENZA_ANTONIO_M07</v>
      </c>
      <c r="C404" s="22" t="s">
        <v>441</v>
      </c>
      <c r="D404" s="23" t="s">
        <v>17</v>
      </c>
      <c r="E404" s="23" t="str">
        <f>VLOOKUP(D404,CAT!$E$2:$F$26,2)</f>
        <v>M07</v>
      </c>
      <c r="F404" s="23" t="s">
        <v>442</v>
      </c>
      <c r="G404" s="39" t="s">
        <v>22</v>
      </c>
      <c r="H404" s="24">
        <v>23230</v>
      </c>
      <c r="I404" s="22" t="s">
        <v>740</v>
      </c>
      <c r="J404" s="23" t="s">
        <v>1169</v>
      </c>
      <c r="K404" s="22" t="str">
        <f t="shared" si="91"/>
        <v/>
      </c>
      <c r="L404" s="26" t="str">
        <f>IF(SUMIF(I_TAPPA!A:A,B404,I_TAPPA!P:P)=0,"",SUMIF(I_TAPPA!A:A,B404,I_TAPPA!P:P))</f>
        <v/>
      </c>
      <c r="M404" s="26" t="str">
        <f>IF(SUMIF(II_TAPPA!A:A,B404,II_TAPPA!P:P)=0,"",SUMIF(II_TAPPA!A:A,B404,II_TAPPA!P:P))</f>
        <v/>
      </c>
      <c r="N404" s="26" t="str">
        <f>IF(SUMIF(III_TAPPA!A:A,B404,III_TAPPA!P:P)=0,"",SUMIF(III_TAPPA!A:A,B404,III_TAPPA!P:P))</f>
        <v/>
      </c>
      <c r="O404" s="26" t="str">
        <f>IF(SUMIF(IV_TAPPA!A:A,B404,IV_TAPPA!T:T)=0,"",SUMIF(IV_TAPPA!A:A,B404,IV_TAPPA!T:T))</f>
        <v/>
      </c>
      <c r="P404" s="26" t="str">
        <f>IF(SUMIF(V_TAPPA!A:A,B404,V_TAPPA!P:P)=0,"",SUMIF(V_TAPPA!A:A,B404,V_TAPPA!P:P))</f>
        <v/>
      </c>
      <c r="Q404" s="26" t="str">
        <f>IF(SUMIF(VI_TAPPA!A:A,B404,VI_TAPPA!P:P)=0,"",SUMIF(VI_TAPPA!A:A,B404,VI_TAPPA!P:P))</f>
        <v/>
      </c>
      <c r="R404" s="26" t="str">
        <f>IF(SUMIF(VII_TAPPA!A:A,B404,VII_TAPPA!P:P)=0,"",SUMIF(VII_TAPPA!A:A,B404,VII_TAPPA!P:P))</f>
        <v/>
      </c>
      <c r="S404" s="26" t="str">
        <f>IF(SUMIF(VIII_TAPPA!A:A,B404,VIII_TAPPA!P:P)=0,"",SUMIF(VIII_TAPPA!A:A,B404,VIII_TAPPA!P:P))</f>
        <v/>
      </c>
      <c r="T404" s="26">
        <f t="shared" si="90"/>
        <v>0</v>
      </c>
      <c r="U404" s="26">
        <f t="shared" si="87"/>
        <v>0</v>
      </c>
      <c r="V404" s="26">
        <f t="shared" si="88"/>
        <v>0</v>
      </c>
      <c r="W404" s="28" t="s">
        <v>2655</v>
      </c>
    </row>
    <row r="405" spans="1:23" outlineLevel="1" x14ac:dyDescent="0.2">
      <c r="A405" s="25">
        <f t="shared" si="86"/>
        <v>44</v>
      </c>
      <c r="B405" s="67" t="str">
        <f t="shared" si="89"/>
        <v>FUSCO_GIUSEPPE_M07</v>
      </c>
      <c r="C405" s="22" t="s">
        <v>444</v>
      </c>
      <c r="D405" s="23" t="s">
        <v>17</v>
      </c>
      <c r="E405" s="23" t="str">
        <f>VLOOKUP(D405,CAT!$E$2:$F$26,2)</f>
        <v>M07</v>
      </c>
      <c r="F405" s="23" t="s">
        <v>27</v>
      </c>
      <c r="G405" s="39" t="s">
        <v>21</v>
      </c>
      <c r="H405" s="24">
        <v>22817</v>
      </c>
      <c r="I405" s="22" t="s">
        <v>740</v>
      </c>
      <c r="J405" s="23" t="s">
        <v>1169</v>
      </c>
      <c r="K405" s="22" t="str">
        <f t="shared" si="91"/>
        <v/>
      </c>
      <c r="L405" s="26" t="str">
        <f>IF(SUMIF(I_TAPPA!A:A,B405,I_TAPPA!P:P)=0,"",SUMIF(I_TAPPA!A:A,B405,I_TAPPA!P:P))</f>
        <v/>
      </c>
      <c r="M405" s="26" t="str">
        <f>IF(SUMIF(II_TAPPA!A:A,B405,II_TAPPA!P:P)=0,"",SUMIF(II_TAPPA!A:A,B405,II_TAPPA!P:P))</f>
        <v/>
      </c>
      <c r="N405" s="26" t="str">
        <f>IF(SUMIF(III_TAPPA!A:A,B405,III_TAPPA!P:P)=0,"",SUMIF(III_TAPPA!A:A,B405,III_TAPPA!P:P))</f>
        <v/>
      </c>
      <c r="O405" s="26" t="str">
        <f>IF(SUMIF(IV_TAPPA!A:A,B405,IV_TAPPA!T:T)=0,"",SUMIF(IV_TAPPA!A:A,B405,IV_TAPPA!T:T))</f>
        <v/>
      </c>
      <c r="P405" s="26" t="str">
        <f>IF(SUMIF(V_TAPPA!A:A,B405,V_TAPPA!P:P)=0,"",SUMIF(V_TAPPA!A:A,B405,V_TAPPA!P:P))</f>
        <v/>
      </c>
      <c r="Q405" s="26" t="str">
        <f>IF(SUMIF(VI_TAPPA!A:A,B405,VI_TAPPA!P:P)=0,"",SUMIF(VI_TAPPA!A:A,B405,VI_TAPPA!P:P))</f>
        <v/>
      </c>
      <c r="R405" s="26" t="str">
        <f>IF(SUMIF(VII_TAPPA!A:A,B405,VII_TAPPA!P:P)=0,"",SUMIF(VII_TAPPA!A:A,B405,VII_TAPPA!P:P))</f>
        <v/>
      </c>
      <c r="S405" s="26" t="str">
        <f>IF(SUMIF(VIII_TAPPA!A:A,B405,VIII_TAPPA!P:P)=0,"",SUMIF(VIII_TAPPA!A:A,B405,VIII_TAPPA!P:P))</f>
        <v/>
      </c>
      <c r="T405" s="26">
        <f t="shared" si="90"/>
        <v>0</v>
      </c>
      <c r="U405" s="26">
        <f t="shared" si="87"/>
        <v>0</v>
      </c>
      <c r="V405" s="26">
        <f t="shared" si="88"/>
        <v>0</v>
      </c>
      <c r="W405" s="28" t="s">
        <v>2655</v>
      </c>
    </row>
    <row r="406" spans="1:23" outlineLevel="1" x14ac:dyDescent="0.2">
      <c r="A406" s="25">
        <f t="shared" si="86"/>
        <v>45</v>
      </c>
      <c r="B406" s="67" t="str">
        <f t="shared" si="89"/>
        <v>CALABRESE_GIULIANO_GERARDO_M07</v>
      </c>
      <c r="C406" s="22">
        <v>18527</v>
      </c>
      <c r="D406" s="23" t="s">
        <v>17</v>
      </c>
      <c r="E406" s="23" t="str">
        <f>VLOOKUP(D406,CAT!$E$2:$F$26,2)</f>
        <v>M07</v>
      </c>
      <c r="F406" s="23" t="s">
        <v>539</v>
      </c>
      <c r="G406" s="39" t="s">
        <v>1135</v>
      </c>
      <c r="H406" s="24">
        <v>22572</v>
      </c>
      <c r="I406" s="22" t="s">
        <v>899</v>
      </c>
      <c r="J406" s="23" t="s">
        <v>900</v>
      </c>
      <c r="K406" s="22" t="str">
        <f t="shared" si="91"/>
        <v/>
      </c>
      <c r="L406" s="26" t="str">
        <f>IF(SUMIF(I_TAPPA!A:A,B406,I_TAPPA!P:P)=0,"",SUMIF(I_TAPPA!A:A,B406,I_TAPPA!P:P))</f>
        <v/>
      </c>
      <c r="M406" s="26" t="str">
        <f>IF(SUMIF(II_TAPPA!A:A,B406,II_TAPPA!P:P)=0,"",SUMIF(II_TAPPA!A:A,B406,II_TAPPA!P:P))</f>
        <v/>
      </c>
      <c r="N406" s="26" t="str">
        <f>IF(SUMIF(III_TAPPA!A:A,B406,III_TAPPA!P:P)=0,"",SUMIF(III_TAPPA!A:A,B406,III_TAPPA!P:P))</f>
        <v/>
      </c>
      <c r="O406" s="26" t="str">
        <f>IF(SUMIF(IV_TAPPA!A:A,B406,IV_TAPPA!T:T)=0,"",SUMIF(IV_TAPPA!A:A,B406,IV_TAPPA!T:T))</f>
        <v/>
      </c>
      <c r="P406" s="26" t="str">
        <f>IF(SUMIF(V_TAPPA!A:A,B406,V_TAPPA!P:P)=0,"",SUMIF(V_TAPPA!A:A,B406,V_TAPPA!P:P))</f>
        <v/>
      </c>
      <c r="Q406" s="26" t="str">
        <f>IF(SUMIF(VI_TAPPA!A:A,B406,VI_TAPPA!P:P)=0,"",SUMIF(VI_TAPPA!A:A,B406,VI_TAPPA!P:P))</f>
        <v/>
      </c>
      <c r="R406" s="26" t="str">
        <f>IF(SUMIF(VII_TAPPA!A:A,B406,VII_TAPPA!P:P)=0,"",SUMIF(VII_TAPPA!A:A,B406,VII_TAPPA!P:P))</f>
        <v/>
      </c>
      <c r="S406" s="26" t="str">
        <f>IF(SUMIF(VIII_TAPPA!A:A,B406,VIII_TAPPA!P:P)=0,"",SUMIF(VIII_TAPPA!A:A,B406,VIII_TAPPA!P:P))</f>
        <v/>
      </c>
      <c r="T406" s="26">
        <f t="shared" si="90"/>
        <v>0</v>
      </c>
      <c r="U406" s="26">
        <f t="shared" si="87"/>
        <v>0</v>
      </c>
      <c r="V406" s="26">
        <f t="shared" si="88"/>
        <v>0</v>
      </c>
      <c r="W406" s="28" t="s">
        <v>2655</v>
      </c>
    </row>
    <row r="407" spans="1:23" outlineLevel="1" x14ac:dyDescent="0.2">
      <c r="A407" s="25">
        <f t="shared" si="86"/>
        <v>46</v>
      </c>
      <c r="B407" s="67" t="str">
        <f t="shared" si="89"/>
        <v>SALZANO_LUIGI_M07</v>
      </c>
      <c r="C407" s="22">
        <v>18565</v>
      </c>
      <c r="D407" s="23" t="s">
        <v>17</v>
      </c>
      <c r="E407" s="23" t="str">
        <f>VLOOKUP(D407,CAT!$E$2:$F$26,2)</f>
        <v>M07</v>
      </c>
      <c r="F407" s="23" t="s">
        <v>892</v>
      </c>
      <c r="G407" s="39" t="s">
        <v>35</v>
      </c>
      <c r="H407" s="24">
        <v>21926</v>
      </c>
      <c r="I407" s="22" t="s">
        <v>899</v>
      </c>
      <c r="J407" s="23" t="s">
        <v>900</v>
      </c>
      <c r="K407" s="22" t="str">
        <f t="shared" si="91"/>
        <v/>
      </c>
      <c r="L407" s="26" t="str">
        <f>IF(SUMIF(I_TAPPA!A:A,B407,I_TAPPA!P:P)=0,"",SUMIF(I_TAPPA!A:A,B407,I_TAPPA!P:P))</f>
        <v/>
      </c>
      <c r="M407" s="26" t="str">
        <f>IF(SUMIF(II_TAPPA!A:A,B407,II_TAPPA!P:P)=0,"",SUMIF(II_TAPPA!A:A,B407,II_TAPPA!P:P))</f>
        <v/>
      </c>
      <c r="N407" s="26" t="str">
        <f>IF(SUMIF(III_TAPPA!A:A,B407,III_TAPPA!P:P)=0,"",SUMIF(III_TAPPA!A:A,B407,III_TAPPA!P:P))</f>
        <v/>
      </c>
      <c r="O407" s="26" t="str">
        <f>IF(SUMIF(IV_TAPPA!A:A,B407,IV_TAPPA!T:T)=0,"",SUMIF(IV_TAPPA!A:A,B407,IV_TAPPA!T:T))</f>
        <v/>
      </c>
      <c r="P407" s="26" t="str">
        <f>IF(SUMIF(V_TAPPA!A:A,B407,V_TAPPA!P:P)=0,"",SUMIF(V_TAPPA!A:A,B407,V_TAPPA!P:P))</f>
        <v/>
      </c>
      <c r="Q407" s="26" t="str">
        <f>IF(SUMIF(VI_TAPPA!A:A,B407,VI_TAPPA!P:P)=0,"",SUMIF(VI_TAPPA!A:A,B407,VI_TAPPA!P:P))</f>
        <v/>
      </c>
      <c r="R407" s="26" t="str">
        <f>IF(SUMIF(VII_TAPPA!A:A,B407,VII_TAPPA!P:P)=0,"",SUMIF(VII_TAPPA!A:A,B407,VII_TAPPA!P:P))</f>
        <v/>
      </c>
      <c r="S407" s="26" t="str">
        <f>IF(SUMIF(VIII_TAPPA!A:A,B407,VIII_TAPPA!P:P)=0,"",SUMIF(VIII_TAPPA!A:A,B407,VIII_TAPPA!P:P))</f>
        <v/>
      </c>
      <c r="T407" s="26">
        <f t="shared" si="90"/>
        <v>0</v>
      </c>
      <c r="U407" s="26">
        <f t="shared" si="87"/>
        <v>0</v>
      </c>
      <c r="V407" s="26">
        <f t="shared" si="88"/>
        <v>0</v>
      </c>
      <c r="W407" s="28" t="s">
        <v>2655</v>
      </c>
    </row>
    <row r="408" spans="1:23" outlineLevel="1" x14ac:dyDescent="0.2">
      <c r="A408" s="25">
        <f t="shared" si="86"/>
        <v>47</v>
      </c>
      <c r="B408" s="67" t="str">
        <f t="shared" si="89"/>
        <v>FALCONE_LUIGI_M07</v>
      </c>
      <c r="C408" s="22" t="s">
        <v>494</v>
      </c>
      <c r="D408" s="23" t="s">
        <v>17</v>
      </c>
      <c r="E408" s="23" t="str">
        <f>VLOOKUP(D408,CAT!$E$2:$F$26,2)</f>
        <v>M07</v>
      </c>
      <c r="F408" s="23" t="s">
        <v>320</v>
      </c>
      <c r="G408" s="39" t="s">
        <v>35</v>
      </c>
      <c r="H408" s="24">
        <v>22177</v>
      </c>
      <c r="I408" s="22" t="s">
        <v>901</v>
      </c>
      <c r="J408" s="23" t="s">
        <v>953</v>
      </c>
      <c r="K408" s="22" t="str">
        <f t="shared" si="91"/>
        <v/>
      </c>
      <c r="L408" s="26" t="str">
        <f>IF(SUMIF(I_TAPPA!A:A,B408,I_TAPPA!P:P)=0,"",SUMIF(I_TAPPA!A:A,B408,I_TAPPA!P:P))</f>
        <v/>
      </c>
      <c r="M408" s="26" t="str">
        <f>IF(SUMIF(II_TAPPA!A:A,B408,II_TAPPA!P:P)=0,"",SUMIF(II_TAPPA!A:A,B408,II_TAPPA!P:P))</f>
        <v/>
      </c>
      <c r="N408" s="26" t="str">
        <f>IF(SUMIF(III_TAPPA!A:A,B408,III_TAPPA!P:P)=0,"",SUMIF(III_TAPPA!A:A,B408,III_TAPPA!P:P))</f>
        <v/>
      </c>
      <c r="O408" s="26" t="str">
        <f>IF(SUMIF(IV_TAPPA!A:A,B408,IV_TAPPA!T:T)=0,"",SUMIF(IV_TAPPA!A:A,B408,IV_TAPPA!T:T))</f>
        <v/>
      </c>
      <c r="P408" s="26" t="str">
        <f>IF(SUMIF(V_TAPPA!A:A,B408,V_TAPPA!P:P)=0,"",SUMIF(V_TAPPA!A:A,B408,V_TAPPA!P:P))</f>
        <v/>
      </c>
      <c r="Q408" s="26" t="str">
        <f>IF(SUMIF(VI_TAPPA!A:A,B408,VI_TAPPA!P:P)=0,"",SUMIF(VI_TAPPA!A:A,B408,VI_TAPPA!P:P))</f>
        <v/>
      </c>
      <c r="R408" s="26" t="str">
        <f>IF(SUMIF(VII_TAPPA!A:A,B408,VII_TAPPA!P:P)=0,"",SUMIF(VII_TAPPA!A:A,B408,VII_TAPPA!P:P))</f>
        <v/>
      </c>
      <c r="S408" s="26" t="str">
        <f>IF(SUMIF(VIII_TAPPA!A:A,B408,VIII_TAPPA!P:P)=0,"",SUMIF(VIII_TAPPA!A:A,B408,VIII_TAPPA!P:P))</f>
        <v/>
      </c>
      <c r="T408" s="26">
        <f t="shared" si="90"/>
        <v>0</v>
      </c>
      <c r="U408" s="26">
        <f t="shared" si="87"/>
        <v>0</v>
      </c>
      <c r="V408" s="26">
        <f t="shared" si="88"/>
        <v>0</v>
      </c>
      <c r="W408" s="28" t="s">
        <v>2655</v>
      </c>
    </row>
    <row r="409" spans="1:23" outlineLevel="1" x14ac:dyDescent="0.2">
      <c r="A409" s="25">
        <f t="shared" si="86"/>
        <v>48</v>
      </c>
      <c r="B409" s="67" t="str">
        <f t="shared" si="89"/>
        <v>LEONE_ANGELO_M07</v>
      </c>
      <c r="C409" s="22" t="s">
        <v>835</v>
      </c>
      <c r="D409" s="23" t="s">
        <v>17</v>
      </c>
      <c r="E409" s="23" t="str">
        <f>VLOOKUP(D409,CAT!$E$2:$F$26,2)</f>
        <v>M07</v>
      </c>
      <c r="F409" s="23" t="s">
        <v>42</v>
      </c>
      <c r="G409" s="39" t="s">
        <v>91</v>
      </c>
      <c r="H409" s="24">
        <v>22505</v>
      </c>
      <c r="I409" s="22" t="s">
        <v>901</v>
      </c>
      <c r="J409" s="23" t="s">
        <v>953</v>
      </c>
      <c r="K409" s="22" t="str">
        <f t="shared" si="91"/>
        <v/>
      </c>
      <c r="L409" s="26" t="str">
        <f>IF(SUMIF(I_TAPPA!A:A,B409,I_TAPPA!P:P)=0,"",SUMIF(I_TAPPA!A:A,B409,I_TAPPA!P:P))</f>
        <v/>
      </c>
      <c r="M409" s="26" t="str">
        <f>IF(SUMIF(II_TAPPA!A:A,B409,II_TAPPA!P:P)=0,"",SUMIF(II_TAPPA!A:A,B409,II_TAPPA!P:P))</f>
        <v/>
      </c>
      <c r="N409" s="26" t="str">
        <f>IF(SUMIF(III_TAPPA!A:A,B409,III_TAPPA!P:P)=0,"",SUMIF(III_TAPPA!A:A,B409,III_TAPPA!P:P))</f>
        <v/>
      </c>
      <c r="O409" s="26" t="str">
        <f>IF(SUMIF(IV_TAPPA!A:A,B409,IV_TAPPA!T:T)=0,"",SUMIF(IV_TAPPA!A:A,B409,IV_TAPPA!T:T))</f>
        <v/>
      </c>
      <c r="P409" s="26" t="str">
        <f>IF(SUMIF(V_TAPPA!A:A,B409,V_TAPPA!P:P)=0,"",SUMIF(V_TAPPA!A:A,B409,V_TAPPA!P:P))</f>
        <v/>
      </c>
      <c r="Q409" s="26" t="str">
        <f>IF(SUMIF(VI_TAPPA!A:A,B409,VI_TAPPA!P:P)=0,"",SUMIF(VI_TAPPA!A:A,B409,VI_TAPPA!P:P))</f>
        <v/>
      </c>
      <c r="R409" s="26" t="str">
        <f>IF(SUMIF(VII_TAPPA!A:A,B409,VII_TAPPA!P:P)=0,"",SUMIF(VII_TAPPA!A:A,B409,VII_TAPPA!P:P))</f>
        <v/>
      </c>
      <c r="S409" s="26" t="str">
        <f>IF(SUMIF(VIII_TAPPA!A:A,B409,VIII_TAPPA!P:P)=0,"",SUMIF(VIII_TAPPA!A:A,B409,VIII_TAPPA!P:P))</f>
        <v/>
      </c>
      <c r="T409" s="26">
        <f t="shared" si="90"/>
        <v>0</v>
      </c>
      <c r="U409" s="26">
        <f t="shared" si="87"/>
        <v>0</v>
      </c>
      <c r="V409" s="26">
        <f t="shared" si="88"/>
        <v>0</v>
      </c>
      <c r="W409" s="28" t="s">
        <v>2655</v>
      </c>
    </row>
    <row r="410" spans="1:23" outlineLevel="1" x14ac:dyDescent="0.2">
      <c r="A410" s="25">
        <f t="shared" si="86"/>
        <v>49</v>
      </c>
      <c r="B410" s="67" t="str">
        <f t="shared" si="89"/>
        <v>MARIANO_VINCENZO_M07</v>
      </c>
      <c r="C410" s="22"/>
      <c r="D410" s="23" t="s">
        <v>17</v>
      </c>
      <c r="E410" s="23" t="str">
        <f>VLOOKUP(D410,CAT!$E$2:$F$26,2)</f>
        <v>M07</v>
      </c>
      <c r="F410" s="23" t="s">
        <v>505</v>
      </c>
      <c r="G410" s="39" t="s">
        <v>40</v>
      </c>
      <c r="H410" s="24">
        <v>22200</v>
      </c>
      <c r="I410" s="22" t="s">
        <v>901</v>
      </c>
      <c r="J410" s="23" t="s">
        <v>953</v>
      </c>
      <c r="K410" s="22" t="str">
        <f t="shared" si="91"/>
        <v/>
      </c>
      <c r="L410" s="26" t="str">
        <f>IF(SUMIF(I_TAPPA!A:A,B410,I_TAPPA!P:P)=0,"",SUMIF(I_TAPPA!A:A,B410,I_TAPPA!P:P))</f>
        <v/>
      </c>
      <c r="M410" s="26" t="str">
        <f>IF(SUMIF(II_TAPPA!A:A,B410,II_TAPPA!P:P)=0,"",SUMIF(II_TAPPA!A:A,B410,II_TAPPA!P:P))</f>
        <v/>
      </c>
      <c r="N410" s="26" t="str">
        <f>IF(SUMIF(III_TAPPA!A:A,B410,III_TAPPA!P:P)=0,"",SUMIF(III_TAPPA!A:A,B410,III_TAPPA!P:P))</f>
        <v/>
      </c>
      <c r="O410" s="26" t="str">
        <f>IF(SUMIF(IV_TAPPA!A:A,B410,IV_TAPPA!T:T)=0,"",SUMIF(IV_TAPPA!A:A,B410,IV_TAPPA!T:T))</f>
        <v/>
      </c>
      <c r="P410" s="26" t="str">
        <f>IF(SUMIF(V_TAPPA!A:A,B410,V_TAPPA!P:P)=0,"",SUMIF(V_TAPPA!A:A,B410,V_TAPPA!P:P))</f>
        <v/>
      </c>
      <c r="Q410" s="26" t="str">
        <f>IF(SUMIF(VI_TAPPA!A:A,B410,VI_TAPPA!P:P)=0,"",SUMIF(VI_TAPPA!A:A,B410,VI_TAPPA!P:P))</f>
        <v/>
      </c>
      <c r="R410" s="26" t="str">
        <f>IF(SUMIF(VII_TAPPA!A:A,B410,VII_TAPPA!P:P)=0,"",SUMIF(VII_TAPPA!A:A,B410,VII_TAPPA!P:P))</f>
        <v/>
      </c>
      <c r="S410" s="26" t="str">
        <f>IF(SUMIF(VIII_TAPPA!A:A,B410,VIII_TAPPA!P:P)=0,"",SUMIF(VIII_TAPPA!A:A,B410,VIII_TAPPA!P:P))</f>
        <v/>
      </c>
      <c r="T410" s="26">
        <f t="shared" si="90"/>
        <v>0</v>
      </c>
      <c r="U410" s="26">
        <f t="shared" si="87"/>
        <v>0</v>
      </c>
      <c r="V410" s="26">
        <f t="shared" si="88"/>
        <v>0</v>
      </c>
      <c r="W410" s="28" t="s">
        <v>2655</v>
      </c>
    </row>
    <row r="411" spans="1:23" outlineLevel="1" x14ac:dyDescent="0.2">
      <c r="A411" s="25">
        <f t="shared" si="86"/>
        <v>50</v>
      </c>
      <c r="B411" s="67" t="str">
        <f t="shared" si="89"/>
        <v>PASSARELLA_COSMO_M07</v>
      </c>
      <c r="C411" s="22" t="s">
        <v>513</v>
      </c>
      <c r="D411" s="23" t="s">
        <v>17</v>
      </c>
      <c r="E411" s="23" t="str">
        <f>VLOOKUP(D411,CAT!$E$2:$F$26,2)</f>
        <v>M07</v>
      </c>
      <c r="F411" s="23" t="s">
        <v>309</v>
      </c>
      <c r="G411" s="39" t="s">
        <v>310</v>
      </c>
      <c r="H411" s="24">
        <v>22070</v>
      </c>
      <c r="I411" s="22" t="s">
        <v>901</v>
      </c>
      <c r="J411" s="23" t="s">
        <v>953</v>
      </c>
      <c r="K411" s="22" t="str">
        <f t="shared" si="91"/>
        <v/>
      </c>
      <c r="L411" s="26" t="str">
        <f>IF(SUMIF(I_TAPPA!A:A,B411,I_TAPPA!P:P)=0,"",SUMIF(I_TAPPA!A:A,B411,I_TAPPA!P:P))</f>
        <v/>
      </c>
      <c r="M411" s="26" t="str">
        <f>IF(SUMIF(II_TAPPA!A:A,B411,II_TAPPA!P:P)=0,"",SUMIF(II_TAPPA!A:A,B411,II_TAPPA!P:P))</f>
        <v/>
      </c>
      <c r="N411" s="26" t="str">
        <f>IF(SUMIF(III_TAPPA!A:A,B411,III_TAPPA!P:P)=0,"",SUMIF(III_TAPPA!A:A,B411,III_TAPPA!P:P))</f>
        <v/>
      </c>
      <c r="O411" s="26" t="str">
        <f>IF(SUMIF(IV_TAPPA!A:A,B411,IV_TAPPA!T:T)=0,"",SUMIF(IV_TAPPA!A:A,B411,IV_TAPPA!T:T))</f>
        <v/>
      </c>
      <c r="P411" s="26" t="str">
        <f>IF(SUMIF(V_TAPPA!A:A,B411,V_TAPPA!P:P)=0,"",SUMIF(V_TAPPA!A:A,B411,V_TAPPA!P:P))</f>
        <v/>
      </c>
      <c r="Q411" s="26" t="str">
        <f>IF(SUMIF(VI_TAPPA!A:A,B411,VI_TAPPA!P:P)=0,"",SUMIF(VI_TAPPA!A:A,B411,VI_TAPPA!P:P))</f>
        <v/>
      </c>
      <c r="R411" s="26" t="str">
        <f>IF(SUMIF(VII_TAPPA!A:A,B411,VII_TAPPA!P:P)=0,"",SUMIF(VII_TAPPA!A:A,B411,VII_TAPPA!P:P))</f>
        <v/>
      </c>
      <c r="S411" s="26" t="str">
        <f>IF(SUMIF(VIII_TAPPA!A:A,B411,VIII_TAPPA!P:P)=0,"",SUMIF(VIII_TAPPA!A:A,B411,VIII_TAPPA!P:P))</f>
        <v/>
      </c>
      <c r="T411" s="26">
        <f t="shared" si="90"/>
        <v>0</v>
      </c>
      <c r="U411" s="26">
        <f t="shared" si="87"/>
        <v>0</v>
      </c>
      <c r="V411" s="26">
        <f t="shared" si="88"/>
        <v>0</v>
      </c>
      <c r="W411" s="28" t="s">
        <v>2655</v>
      </c>
    </row>
    <row r="412" spans="1:23" outlineLevel="1" x14ac:dyDescent="0.2">
      <c r="A412" s="25">
        <f t="shared" si="86"/>
        <v>51</v>
      </c>
      <c r="B412" s="67" t="str">
        <f t="shared" si="89"/>
        <v>PAPA_ALESSANDRO_M07</v>
      </c>
      <c r="C412" s="22" t="s">
        <v>932</v>
      </c>
      <c r="D412" s="23" t="s">
        <v>17</v>
      </c>
      <c r="E412" s="23" t="str">
        <f>VLOOKUP(D412,CAT!$E$2:$F$26,2)</f>
        <v>M07</v>
      </c>
      <c r="F412" s="23" t="s">
        <v>908</v>
      </c>
      <c r="G412" s="39" t="s">
        <v>95</v>
      </c>
      <c r="H412" s="24"/>
      <c r="I412" s="22" t="s">
        <v>918</v>
      </c>
      <c r="J412" s="23" t="s">
        <v>328</v>
      </c>
      <c r="K412" s="22" t="str">
        <f t="shared" si="91"/>
        <v/>
      </c>
      <c r="L412" s="26" t="str">
        <f>IF(SUMIF(I_TAPPA!A:A,B412,I_TAPPA!P:P)=0,"",SUMIF(I_TAPPA!A:A,B412,I_TAPPA!P:P))</f>
        <v/>
      </c>
      <c r="M412" s="26" t="str">
        <f>IF(SUMIF(II_TAPPA!A:A,B412,II_TAPPA!P:P)=0,"",SUMIF(II_TAPPA!A:A,B412,II_TAPPA!P:P))</f>
        <v/>
      </c>
      <c r="N412" s="26" t="str">
        <f>IF(SUMIF(III_TAPPA!A:A,B412,III_TAPPA!P:P)=0,"",SUMIF(III_TAPPA!A:A,B412,III_TAPPA!P:P))</f>
        <v/>
      </c>
      <c r="O412" s="26" t="str">
        <f>IF(SUMIF(IV_TAPPA!A:A,B412,IV_TAPPA!T:T)=0,"",SUMIF(IV_TAPPA!A:A,B412,IV_TAPPA!T:T))</f>
        <v/>
      </c>
      <c r="P412" s="26" t="str">
        <f>IF(SUMIF(V_TAPPA!A:A,B412,V_TAPPA!P:P)=0,"",SUMIF(V_TAPPA!A:A,B412,V_TAPPA!P:P))</f>
        <v/>
      </c>
      <c r="Q412" s="26" t="str">
        <f>IF(SUMIF(VI_TAPPA!A:A,B412,VI_TAPPA!P:P)=0,"",SUMIF(VI_TAPPA!A:A,B412,VI_TAPPA!P:P))</f>
        <v/>
      </c>
      <c r="R412" s="26" t="str">
        <f>IF(SUMIF(VII_TAPPA!A:A,B412,VII_TAPPA!P:P)=0,"",SUMIF(VII_TAPPA!A:A,B412,VII_TAPPA!P:P))</f>
        <v/>
      </c>
      <c r="S412" s="26" t="str">
        <f>IF(SUMIF(VIII_TAPPA!A:A,B412,VIII_TAPPA!P:P)=0,"",SUMIF(VIII_TAPPA!A:A,B412,VIII_TAPPA!P:P))</f>
        <v/>
      </c>
      <c r="T412" s="26">
        <f t="shared" si="90"/>
        <v>0</v>
      </c>
      <c r="U412" s="26">
        <f t="shared" si="87"/>
        <v>0</v>
      </c>
      <c r="V412" s="26">
        <f t="shared" si="88"/>
        <v>0</v>
      </c>
      <c r="W412" s="28" t="s">
        <v>2655</v>
      </c>
    </row>
    <row r="413" spans="1:23" outlineLevel="1" x14ac:dyDescent="0.2">
      <c r="A413" s="25">
        <f t="shared" si="86"/>
        <v>52</v>
      </c>
      <c r="B413" s="67" t="str">
        <f t="shared" si="89"/>
        <v>SPIEZIA_ANNA_M07</v>
      </c>
      <c r="C413" s="22" t="s">
        <v>934</v>
      </c>
      <c r="D413" s="23" t="s">
        <v>17</v>
      </c>
      <c r="E413" s="23" t="str">
        <f>VLOOKUP(D413,CAT!$E$2:$F$26,2)</f>
        <v>M07</v>
      </c>
      <c r="F413" s="23" t="s">
        <v>910</v>
      </c>
      <c r="G413" s="39" t="s">
        <v>99</v>
      </c>
      <c r="H413" s="24">
        <v>22525</v>
      </c>
      <c r="I413" s="22" t="s">
        <v>918</v>
      </c>
      <c r="J413" s="23" t="s">
        <v>328</v>
      </c>
      <c r="K413" s="22" t="str">
        <f t="shared" si="91"/>
        <v/>
      </c>
      <c r="L413" s="26" t="str">
        <f>IF(SUMIF(I_TAPPA!A:A,B413,I_TAPPA!P:P)=0,"",SUMIF(I_TAPPA!A:A,B413,I_TAPPA!P:P))</f>
        <v/>
      </c>
      <c r="M413" s="26" t="str">
        <f>IF(SUMIF(II_TAPPA!A:A,B413,II_TAPPA!P:P)=0,"",SUMIF(II_TAPPA!A:A,B413,II_TAPPA!P:P))</f>
        <v/>
      </c>
      <c r="N413" s="26" t="str">
        <f>IF(SUMIF(III_TAPPA!A:A,B413,III_TAPPA!P:P)=0,"",SUMIF(III_TAPPA!A:A,B413,III_TAPPA!P:P))</f>
        <v/>
      </c>
      <c r="O413" s="26" t="str">
        <f>IF(SUMIF(IV_TAPPA!A:A,B413,IV_TAPPA!T:T)=0,"",SUMIF(IV_TAPPA!A:A,B413,IV_TAPPA!T:T))</f>
        <v/>
      </c>
      <c r="P413" s="26" t="str">
        <f>IF(SUMIF(V_TAPPA!A:A,B413,V_TAPPA!P:P)=0,"",SUMIF(V_TAPPA!A:A,B413,V_TAPPA!P:P))</f>
        <v/>
      </c>
      <c r="Q413" s="26" t="str">
        <f>IF(SUMIF(VI_TAPPA!A:A,B413,VI_TAPPA!P:P)=0,"",SUMIF(VI_TAPPA!A:A,B413,VI_TAPPA!P:P))</f>
        <v/>
      </c>
      <c r="R413" s="26" t="str">
        <f>IF(SUMIF(VII_TAPPA!A:A,B413,VII_TAPPA!P:P)=0,"",SUMIF(VII_TAPPA!A:A,B413,VII_TAPPA!P:P))</f>
        <v/>
      </c>
      <c r="S413" s="26" t="str">
        <f>IF(SUMIF(VIII_TAPPA!A:A,B413,VIII_TAPPA!P:P)=0,"",SUMIF(VIII_TAPPA!A:A,B413,VIII_TAPPA!P:P))</f>
        <v/>
      </c>
      <c r="T413" s="26">
        <f t="shared" si="90"/>
        <v>0</v>
      </c>
      <c r="U413" s="26">
        <f t="shared" si="87"/>
        <v>0</v>
      </c>
      <c r="V413" s="26">
        <f t="shared" si="88"/>
        <v>0</v>
      </c>
      <c r="W413" s="28" t="s">
        <v>2655</v>
      </c>
    </row>
    <row r="414" spans="1:23" outlineLevel="1" x14ac:dyDescent="0.2">
      <c r="A414" s="25">
        <f t="shared" si="86"/>
        <v>53</v>
      </c>
      <c r="B414" s="67" t="str">
        <f t="shared" si="89"/>
        <v>BOVE_ANTONIO_M07</v>
      </c>
      <c r="C414" s="22" t="s">
        <v>536</v>
      </c>
      <c r="D414" s="23" t="s">
        <v>17</v>
      </c>
      <c r="E414" s="23" t="str">
        <f>VLOOKUP(D414,CAT!$E$2:$F$26,2)</f>
        <v>M07</v>
      </c>
      <c r="F414" s="23" t="s">
        <v>126</v>
      </c>
      <c r="G414" s="39" t="s">
        <v>22</v>
      </c>
      <c r="H414" s="24">
        <v>23536</v>
      </c>
      <c r="I414" s="22" t="s">
        <v>821</v>
      </c>
      <c r="J414" s="23" t="s">
        <v>1194</v>
      </c>
      <c r="K414" s="22" t="str">
        <f t="shared" si="91"/>
        <v/>
      </c>
      <c r="L414" s="26" t="str">
        <f>IF(SUMIF(I_TAPPA!A:A,B414,I_TAPPA!P:P)=0,"",SUMIF(I_TAPPA!A:A,B414,I_TAPPA!P:P))</f>
        <v/>
      </c>
      <c r="M414" s="26" t="str">
        <f>IF(SUMIF(II_TAPPA!A:A,B414,II_TAPPA!P:P)=0,"",SUMIF(II_TAPPA!A:A,B414,II_TAPPA!P:P))</f>
        <v/>
      </c>
      <c r="N414" s="26" t="str">
        <f>IF(SUMIF(III_TAPPA!A:A,B414,III_TAPPA!P:P)=0,"",SUMIF(III_TAPPA!A:A,B414,III_TAPPA!P:P))</f>
        <v/>
      </c>
      <c r="O414" s="26" t="str">
        <f>IF(SUMIF(IV_TAPPA!A:A,B414,IV_TAPPA!T:T)=0,"",SUMIF(IV_TAPPA!A:A,B414,IV_TAPPA!T:T))</f>
        <v/>
      </c>
      <c r="P414" s="26" t="str">
        <f>IF(SUMIF(V_TAPPA!A:A,B414,V_TAPPA!P:P)=0,"",SUMIF(V_TAPPA!A:A,B414,V_TAPPA!P:P))</f>
        <v/>
      </c>
      <c r="Q414" s="26" t="str">
        <f>IF(SUMIF(VI_TAPPA!A:A,B414,VI_TAPPA!P:P)=0,"",SUMIF(VI_TAPPA!A:A,B414,VI_TAPPA!P:P))</f>
        <v/>
      </c>
      <c r="R414" s="26" t="str">
        <f>IF(SUMIF(VII_TAPPA!A:A,B414,VII_TAPPA!P:P)=0,"",SUMIF(VII_TAPPA!A:A,B414,VII_TAPPA!P:P))</f>
        <v/>
      </c>
      <c r="S414" s="26" t="str">
        <f>IF(SUMIF(VIII_TAPPA!A:A,B414,VIII_TAPPA!P:P)=0,"",SUMIF(VIII_TAPPA!A:A,B414,VIII_TAPPA!P:P))</f>
        <v/>
      </c>
      <c r="T414" s="26">
        <f t="shared" si="90"/>
        <v>0</v>
      </c>
      <c r="U414" s="26">
        <f t="shared" si="87"/>
        <v>0</v>
      </c>
      <c r="V414" s="26">
        <f t="shared" si="88"/>
        <v>0</v>
      </c>
      <c r="W414" s="28" t="s">
        <v>2655</v>
      </c>
    </row>
    <row r="415" spans="1:23" outlineLevel="1" x14ac:dyDescent="0.2">
      <c r="A415" s="25">
        <f t="shared" si="86"/>
        <v>54</v>
      </c>
      <c r="B415" s="67" t="str">
        <f t="shared" si="89"/>
        <v>DE_MICHELE_PASQUALE_M07</v>
      </c>
      <c r="C415" s="22" t="s">
        <v>561</v>
      </c>
      <c r="D415" s="23" t="s">
        <v>17</v>
      </c>
      <c r="E415" s="23" t="str">
        <f>VLOOKUP(D415,CAT!$E$2:$F$26,2)</f>
        <v>M07</v>
      </c>
      <c r="F415" s="23" t="s">
        <v>1104</v>
      </c>
      <c r="G415" s="39" t="s">
        <v>8</v>
      </c>
      <c r="H415" s="24">
        <v>23227</v>
      </c>
      <c r="I415" s="22" t="s">
        <v>821</v>
      </c>
      <c r="J415" s="23" t="s">
        <v>1194</v>
      </c>
      <c r="K415" s="22" t="str">
        <f t="shared" si="91"/>
        <v/>
      </c>
      <c r="L415" s="26" t="str">
        <f>IF(SUMIF(I_TAPPA!A:A,B415,I_TAPPA!P:P)=0,"",SUMIF(I_TAPPA!A:A,B415,I_TAPPA!P:P))</f>
        <v/>
      </c>
      <c r="M415" s="26" t="str">
        <f>IF(SUMIF(II_TAPPA!A:A,B415,II_TAPPA!P:P)=0,"",SUMIF(II_TAPPA!A:A,B415,II_TAPPA!P:P))</f>
        <v/>
      </c>
      <c r="N415" s="26" t="str">
        <f>IF(SUMIF(III_TAPPA!A:A,B415,III_TAPPA!P:P)=0,"",SUMIF(III_TAPPA!A:A,B415,III_TAPPA!P:P))</f>
        <v/>
      </c>
      <c r="O415" s="26" t="str">
        <f>IF(SUMIF(IV_TAPPA!A:A,B415,IV_TAPPA!T:T)=0,"",SUMIF(IV_TAPPA!A:A,B415,IV_TAPPA!T:T))</f>
        <v/>
      </c>
      <c r="P415" s="26" t="str">
        <f>IF(SUMIF(V_TAPPA!A:A,B415,V_TAPPA!P:P)=0,"",SUMIF(V_TAPPA!A:A,B415,V_TAPPA!P:P))</f>
        <v/>
      </c>
      <c r="Q415" s="26" t="str">
        <f>IF(SUMIF(VI_TAPPA!A:A,B415,VI_TAPPA!P:P)=0,"",SUMIF(VI_TAPPA!A:A,B415,VI_TAPPA!P:P))</f>
        <v/>
      </c>
      <c r="R415" s="26" t="str">
        <f>IF(SUMIF(VII_TAPPA!A:A,B415,VII_TAPPA!P:P)=0,"",SUMIF(VII_TAPPA!A:A,B415,VII_TAPPA!P:P))</f>
        <v/>
      </c>
      <c r="S415" s="26" t="str">
        <f>IF(SUMIF(VIII_TAPPA!A:A,B415,VIII_TAPPA!P:P)=0,"",SUMIF(VIII_TAPPA!A:A,B415,VIII_TAPPA!P:P))</f>
        <v/>
      </c>
      <c r="T415" s="26">
        <f t="shared" si="90"/>
        <v>0</v>
      </c>
      <c r="U415" s="26">
        <f t="shared" si="87"/>
        <v>0</v>
      </c>
      <c r="V415" s="26">
        <f t="shared" si="88"/>
        <v>0</v>
      </c>
      <c r="W415" s="28" t="s">
        <v>2655</v>
      </c>
    </row>
    <row r="416" spans="1:23" outlineLevel="1" x14ac:dyDescent="0.2">
      <c r="A416" s="25">
        <f t="shared" si="86"/>
        <v>55</v>
      </c>
      <c r="B416" s="67" t="str">
        <f t="shared" si="89"/>
        <v>DI_PAOLA_DOMENICO_MARIA_M07</v>
      </c>
      <c r="C416" s="22" t="s">
        <v>566</v>
      </c>
      <c r="D416" s="23" t="s">
        <v>17</v>
      </c>
      <c r="E416" s="23" t="str">
        <f>VLOOKUP(D416,CAT!$E$2:$F$26,2)</f>
        <v>M07</v>
      </c>
      <c r="F416" s="23" t="s">
        <v>1111</v>
      </c>
      <c r="G416" s="39" t="s">
        <v>1112</v>
      </c>
      <c r="H416" s="24">
        <v>22546</v>
      </c>
      <c r="I416" s="22" t="s">
        <v>821</v>
      </c>
      <c r="J416" s="23" t="s">
        <v>1194</v>
      </c>
      <c r="K416" s="22" t="str">
        <f t="shared" si="91"/>
        <v/>
      </c>
      <c r="L416" s="26" t="str">
        <f>IF(SUMIF(I_TAPPA!A:A,B416,I_TAPPA!P:P)=0,"",SUMIF(I_TAPPA!A:A,B416,I_TAPPA!P:P))</f>
        <v/>
      </c>
      <c r="M416" s="26" t="str">
        <f>IF(SUMIF(II_TAPPA!A:A,B416,II_TAPPA!P:P)=0,"",SUMIF(II_TAPPA!A:A,B416,II_TAPPA!P:P))</f>
        <v/>
      </c>
      <c r="N416" s="26" t="str">
        <f>IF(SUMIF(III_TAPPA!A:A,B416,III_TAPPA!P:P)=0,"",SUMIF(III_TAPPA!A:A,B416,III_TAPPA!P:P))</f>
        <v/>
      </c>
      <c r="O416" s="26" t="str">
        <f>IF(SUMIF(IV_TAPPA!A:A,B416,IV_TAPPA!T:T)=0,"",SUMIF(IV_TAPPA!A:A,B416,IV_TAPPA!T:T))</f>
        <v/>
      </c>
      <c r="P416" s="26" t="str">
        <f>IF(SUMIF(V_TAPPA!A:A,B416,V_TAPPA!P:P)=0,"",SUMIF(V_TAPPA!A:A,B416,V_TAPPA!P:P))</f>
        <v/>
      </c>
      <c r="Q416" s="26" t="str">
        <f>IF(SUMIF(VI_TAPPA!A:A,B416,VI_TAPPA!P:P)=0,"",SUMIF(VI_TAPPA!A:A,B416,VI_TAPPA!P:P))</f>
        <v/>
      </c>
      <c r="R416" s="26" t="str">
        <f>IF(SUMIF(VII_TAPPA!A:A,B416,VII_TAPPA!P:P)=0,"",SUMIF(VII_TAPPA!A:A,B416,VII_TAPPA!P:P))</f>
        <v/>
      </c>
      <c r="S416" s="26" t="str">
        <f>IF(SUMIF(VIII_TAPPA!A:A,B416,VIII_TAPPA!P:P)=0,"",SUMIF(VIII_TAPPA!A:A,B416,VIII_TAPPA!P:P))</f>
        <v/>
      </c>
      <c r="T416" s="26">
        <f t="shared" si="90"/>
        <v>0</v>
      </c>
      <c r="U416" s="26">
        <f t="shared" si="87"/>
        <v>0</v>
      </c>
      <c r="V416" s="26">
        <f t="shared" si="88"/>
        <v>0</v>
      </c>
      <c r="W416" s="28" t="s">
        <v>2655</v>
      </c>
    </row>
    <row r="417" spans="1:24" outlineLevel="1" x14ac:dyDescent="0.2">
      <c r="A417" s="25">
        <f t="shared" si="86"/>
        <v>56</v>
      </c>
      <c r="B417" s="67" t="str">
        <f t="shared" si="89"/>
        <v>FEDERICO_LORENZO_M07</v>
      </c>
      <c r="C417" s="22" t="s">
        <v>577</v>
      </c>
      <c r="D417" s="23" t="s">
        <v>17</v>
      </c>
      <c r="E417" s="23" t="str">
        <f>VLOOKUP(D417,CAT!$E$2:$F$26,2)</f>
        <v>M07</v>
      </c>
      <c r="F417" s="23" t="s">
        <v>371</v>
      </c>
      <c r="G417" s="39" t="s">
        <v>117</v>
      </c>
      <c r="H417" s="24">
        <v>22526</v>
      </c>
      <c r="I417" s="22" t="s">
        <v>821</v>
      </c>
      <c r="J417" s="23" t="s">
        <v>1194</v>
      </c>
      <c r="K417" s="22" t="str">
        <f t="shared" si="91"/>
        <v/>
      </c>
      <c r="L417" s="26" t="str">
        <f>IF(SUMIF(I_TAPPA!A:A,B417,I_TAPPA!P:P)=0,"",SUMIF(I_TAPPA!A:A,B417,I_TAPPA!P:P))</f>
        <v/>
      </c>
      <c r="M417" s="26" t="str">
        <f>IF(SUMIF(II_TAPPA!A:A,B417,II_TAPPA!P:P)=0,"",SUMIF(II_TAPPA!A:A,B417,II_TAPPA!P:P))</f>
        <v/>
      </c>
      <c r="N417" s="26" t="str">
        <f>IF(SUMIF(III_TAPPA!A:A,B417,III_TAPPA!P:P)=0,"",SUMIF(III_TAPPA!A:A,B417,III_TAPPA!P:P))</f>
        <v/>
      </c>
      <c r="O417" s="26" t="str">
        <f>IF(SUMIF(IV_TAPPA!A:A,B417,IV_TAPPA!T:T)=0,"",SUMIF(IV_TAPPA!A:A,B417,IV_TAPPA!T:T))</f>
        <v/>
      </c>
      <c r="P417" s="26" t="str">
        <f>IF(SUMIF(V_TAPPA!A:A,B417,V_TAPPA!P:P)=0,"",SUMIF(V_TAPPA!A:A,B417,V_TAPPA!P:P))</f>
        <v/>
      </c>
      <c r="Q417" s="26" t="str">
        <f>IF(SUMIF(VI_TAPPA!A:A,B417,VI_TAPPA!P:P)=0,"",SUMIF(VI_TAPPA!A:A,B417,VI_TAPPA!P:P))</f>
        <v/>
      </c>
      <c r="R417" s="26" t="str">
        <f>IF(SUMIF(VII_TAPPA!A:A,B417,VII_TAPPA!P:P)=0,"",SUMIF(VII_TAPPA!A:A,B417,VII_TAPPA!P:P))</f>
        <v/>
      </c>
      <c r="S417" s="26" t="str">
        <f>IF(SUMIF(VIII_TAPPA!A:A,B417,VIII_TAPPA!P:P)=0,"",SUMIF(VIII_TAPPA!A:A,B417,VIII_TAPPA!P:P))</f>
        <v/>
      </c>
      <c r="T417" s="26">
        <f t="shared" si="90"/>
        <v>0</v>
      </c>
      <c r="U417" s="26">
        <f t="shared" si="87"/>
        <v>0</v>
      </c>
      <c r="V417" s="26">
        <f t="shared" si="88"/>
        <v>0</v>
      </c>
      <c r="W417" s="28" t="s">
        <v>2655</v>
      </c>
    </row>
    <row r="418" spans="1:24" outlineLevel="1" x14ac:dyDescent="0.2">
      <c r="A418" s="25">
        <f t="shared" si="86"/>
        <v>57</v>
      </c>
      <c r="B418" s="67" t="str">
        <f t="shared" si="89"/>
        <v>GIORGIONE_FERDINANDO_M07</v>
      </c>
      <c r="C418" s="22" t="s">
        <v>592</v>
      </c>
      <c r="D418" s="23" t="s">
        <v>17</v>
      </c>
      <c r="E418" s="23" t="str">
        <f>VLOOKUP(D418,CAT!$E$2:$F$26,2)</f>
        <v>M07</v>
      </c>
      <c r="F418" s="23" t="s">
        <v>139</v>
      </c>
      <c r="G418" s="39" t="s">
        <v>593</v>
      </c>
      <c r="H418" s="24">
        <v>22823</v>
      </c>
      <c r="I418" s="22" t="s">
        <v>821</v>
      </c>
      <c r="J418" s="23" t="s">
        <v>1194</v>
      </c>
      <c r="K418" s="22" t="str">
        <f t="shared" si="91"/>
        <v/>
      </c>
      <c r="L418" s="26" t="str">
        <f>IF(SUMIF(I_TAPPA!A:A,B418,I_TAPPA!P:P)=0,"",SUMIF(I_TAPPA!A:A,B418,I_TAPPA!P:P))</f>
        <v/>
      </c>
      <c r="M418" s="26" t="str">
        <f>IF(SUMIF(II_TAPPA!A:A,B418,II_TAPPA!P:P)=0,"",SUMIF(II_TAPPA!A:A,B418,II_TAPPA!P:P))</f>
        <v/>
      </c>
      <c r="N418" s="26" t="str">
        <f>IF(SUMIF(III_TAPPA!A:A,B418,III_TAPPA!P:P)=0,"",SUMIF(III_TAPPA!A:A,B418,III_TAPPA!P:P))</f>
        <v/>
      </c>
      <c r="O418" s="26" t="str">
        <f>IF(SUMIF(IV_TAPPA!A:A,B418,IV_TAPPA!T:T)=0,"",SUMIF(IV_TAPPA!A:A,B418,IV_TAPPA!T:T))</f>
        <v/>
      </c>
      <c r="P418" s="26" t="str">
        <f>IF(SUMIF(V_TAPPA!A:A,B418,V_TAPPA!P:P)=0,"",SUMIF(V_TAPPA!A:A,B418,V_TAPPA!P:P))</f>
        <v/>
      </c>
      <c r="Q418" s="26" t="str">
        <f>IF(SUMIF(VI_TAPPA!A:A,B418,VI_TAPPA!P:P)=0,"",SUMIF(VI_TAPPA!A:A,B418,VI_TAPPA!P:P))</f>
        <v/>
      </c>
      <c r="R418" s="26" t="str">
        <f>IF(SUMIF(VII_TAPPA!A:A,B418,VII_TAPPA!P:P)=0,"",SUMIF(VII_TAPPA!A:A,B418,VII_TAPPA!P:P))</f>
        <v/>
      </c>
      <c r="S418" s="26" t="str">
        <f>IF(SUMIF(VIII_TAPPA!A:A,B418,VIII_TAPPA!P:P)=0,"",SUMIF(VIII_TAPPA!A:A,B418,VIII_TAPPA!P:P))</f>
        <v/>
      </c>
      <c r="T418" s="26">
        <f t="shared" si="90"/>
        <v>0</v>
      </c>
      <c r="U418" s="26">
        <f t="shared" si="87"/>
        <v>0</v>
      </c>
      <c r="V418" s="26">
        <f t="shared" si="88"/>
        <v>0</v>
      </c>
      <c r="W418" s="28" t="s">
        <v>2655</v>
      </c>
    </row>
    <row r="419" spans="1:24" outlineLevel="1" x14ac:dyDescent="0.2">
      <c r="A419" s="25">
        <f t="shared" si="86"/>
        <v>58</v>
      </c>
      <c r="B419" s="67" t="str">
        <f t="shared" si="89"/>
        <v>GRIMALDI_ANTONIO_NUNZIO_M07</v>
      </c>
      <c r="C419" s="22" t="s">
        <v>598</v>
      </c>
      <c r="D419" s="23" t="s">
        <v>17</v>
      </c>
      <c r="E419" s="23" t="str">
        <f>VLOOKUP(D419,CAT!$E$2:$F$26,2)</f>
        <v>M07</v>
      </c>
      <c r="F419" s="23" t="s">
        <v>142</v>
      </c>
      <c r="G419" s="39" t="s">
        <v>1117</v>
      </c>
      <c r="H419" s="24">
        <v>22365</v>
      </c>
      <c r="I419" s="22" t="s">
        <v>821</v>
      </c>
      <c r="J419" s="23" t="s">
        <v>1194</v>
      </c>
      <c r="K419" s="22" t="str">
        <f t="shared" si="91"/>
        <v/>
      </c>
      <c r="L419" s="26" t="str">
        <f>IF(SUMIF(I_TAPPA!A:A,B419,I_TAPPA!P:P)=0,"",SUMIF(I_TAPPA!A:A,B419,I_TAPPA!P:P))</f>
        <v/>
      </c>
      <c r="M419" s="26" t="str">
        <f>IF(SUMIF(II_TAPPA!A:A,B419,II_TAPPA!P:P)=0,"",SUMIF(II_TAPPA!A:A,B419,II_TAPPA!P:P))</f>
        <v/>
      </c>
      <c r="N419" s="26" t="str">
        <f>IF(SUMIF(III_TAPPA!A:A,B419,III_TAPPA!P:P)=0,"",SUMIF(III_TAPPA!A:A,B419,III_TAPPA!P:P))</f>
        <v/>
      </c>
      <c r="O419" s="26" t="str">
        <f>IF(SUMIF(IV_TAPPA!A:A,B419,IV_TAPPA!T:T)=0,"",SUMIF(IV_TAPPA!A:A,B419,IV_TAPPA!T:T))</f>
        <v/>
      </c>
      <c r="P419" s="26" t="str">
        <f>IF(SUMIF(V_TAPPA!A:A,B419,V_TAPPA!P:P)=0,"",SUMIF(V_TAPPA!A:A,B419,V_TAPPA!P:P))</f>
        <v/>
      </c>
      <c r="Q419" s="26" t="str">
        <f>IF(SUMIF(VI_TAPPA!A:A,B419,VI_TAPPA!P:P)=0,"",SUMIF(VI_TAPPA!A:A,B419,VI_TAPPA!P:P))</f>
        <v/>
      </c>
      <c r="R419" s="26" t="str">
        <f>IF(SUMIF(VII_TAPPA!A:A,B419,VII_TAPPA!P:P)=0,"",SUMIF(VII_TAPPA!A:A,B419,VII_TAPPA!P:P))</f>
        <v/>
      </c>
      <c r="S419" s="26" t="str">
        <f>IF(SUMIF(VIII_TAPPA!A:A,B419,VIII_TAPPA!P:P)=0,"",SUMIF(VIII_TAPPA!A:A,B419,VIII_TAPPA!P:P))</f>
        <v/>
      </c>
      <c r="T419" s="26">
        <f t="shared" si="90"/>
        <v>0</v>
      </c>
      <c r="U419" s="26">
        <f t="shared" si="87"/>
        <v>0</v>
      </c>
      <c r="V419" s="26">
        <f t="shared" si="88"/>
        <v>0</v>
      </c>
      <c r="W419" s="28" t="s">
        <v>2655</v>
      </c>
    </row>
    <row r="420" spans="1:24" outlineLevel="1" x14ac:dyDescent="0.2">
      <c r="A420" s="25">
        <f t="shared" si="86"/>
        <v>59</v>
      </c>
      <c r="B420" s="67" t="str">
        <f t="shared" si="89"/>
        <v>IZZO_PIETRO_M07</v>
      </c>
      <c r="C420" s="22" t="s">
        <v>609</v>
      </c>
      <c r="D420" s="23" t="s">
        <v>17</v>
      </c>
      <c r="E420" s="23" t="str">
        <f>VLOOKUP(D420,CAT!$E$2:$F$26,2)</f>
        <v>M07</v>
      </c>
      <c r="F420" s="23" t="s">
        <v>329</v>
      </c>
      <c r="G420" s="39" t="s">
        <v>108</v>
      </c>
      <c r="H420" s="24">
        <v>22867</v>
      </c>
      <c r="I420" s="22" t="s">
        <v>821</v>
      </c>
      <c r="J420" s="23" t="s">
        <v>1194</v>
      </c>
      <c r="K420" s="22" t="str">
        <f t="shared" si="91"/>
        <v/>
      </c>
      <c r="L420" s="26" t="str">
        <f>IF(SUMIF(I_TAPPA!A:A,B420,I_TAPPA!P:P)=0,"",SUMIF(I_TAPPA!A:A,B420,I_TAPPA!P:P))</f>
        <v/>
      </c>
      <c r="M420" s="26" t="str">
        <f>IF(SUMIF(II_TAPPA!A:A,B420,II_TAPPA!P:P)=0,"",SUMIF(II_TAPPA!A:A,B420,II_TAPPA!P:P))</f>
        <v/>
      </c>
      <c r="N420" s="26" t="str">
        <f>IF(SUMIF(III_TAPPA!A:A,B420,III_TAPPA!P:P)=0,"",SUMIF(III_TAPPA!A:A,B420,III_TAPPA!P:P))</f>
        <v/>
      </c>
      <c r="O420" s="26" t="str">
        <f>IF(SUMIF(IV_TAPPA!A:A,B420,IV_TAPPA!T:T)=0,"",SUMIF(IV_TAPPA!A:A,B420,IV_TAPPA!T:T))</f>
        <v/>
      </c>
      <c r="P420" s="26" t="str">
        <f>IF(SUMIF(V_TAPPA!A:A,B420,V_TAPPA!P:P)=0,"",SUMIF(V_TAPPA!A:A,B420,V_TAPPA!P:P))</f>
        <v/>
      </c>
      <c r="Q420" s="26" t="str">
        <f>IF(SUMIF(VI_TAPPA!A:A,B420,VI_TAPPA!P:P)=0,"",SUMIF(VI_TAPPA!A:A,B420,VI_TAPPA!P:P))</f>
        <v/>
      </c>
      <c r="R420" s="26" t="str">
        <f>IF(SUMIF(VII_TAPPA!A:A,B420,VII_TAPPA!P:P)=0,"",SUMIF(VII_TAPPA!A:A,B420,VII_TAPPA!P:P))</f>
        <v/>
      </c>
      <c r="S420" s="26" t="str">
        <f>IF(SUMIF(VIII_TAPPA!A:A,B420,VIII_TAPPA!P:P)=0,"",SUMIF(VIII_TAPPA!A:A,B420,VIII_TAPPA!P:P))</f>
        <v/>
      </c>
      <c r="T420" s="26">
        <f t="shared" si="90"/>
        <v>0</v>
      </c>
      <c r="U420" s="26">
        <f t="shared" si="87"/>
        <v>0</v>
      </c>
      <c r="V420" s="26">
        <f t="shared" si="88"/>
        <v>0</v>
      </c>
      <c r="W420" s="28" t="s">
        <v>2655</v>
      </c>
    </row>
    <row r="421" spans="1:24" outlineLevel="1" x14ac:dyDescent="0.2">
      <c r="A421" s="25">
        <f t="shared" si="86"/>
        <v>60</v>
      </c>
      <c r="B421" s="67" t="str">
        <f t="shared" si="89"/>
        <v>MICCO_GIUSEPPE_M07</v>
      </c>
      <c r="C421" s="22" t="s">
        <v>635</v>
      </c>
      <c r="D421" s="23" t="s">
        <v>17</v>
      </c>
      <c r="E421" s="23" t="str">
        <f>VLOOKUP(D421,CAT!$E$2:$F$26,2)</f>
        <v>M07</v>
      </c>
      <c r="F421" s="23" t="s">
        <v>113</v>
      </c>
      <c r="G421" s="39" t="s">
        <v>21</v>
      </c>
      <c r="H421" s="24">
        <v>23412</v>
      </c>
      <c r="I421" s="22" t="s">
        <v>821</v>
      </c>
      <c r="J421" s="23" t="s">
        <v>1194</v>
      </c>
      <c r="K421" s="22" t="str">
        <f t="shared" si="91"/>
        <v/>
      </c>
      <c r="L421" s="26" t="str">
        <f>IF(SUMIF(I_TAPPA!A:A,B421,I_TAPPA!P:P)=0,"",SUMIF(I_TAPPA!A:A,B421,I_TAPPA!P:P))</f>
        <v/>
      </c>
      <c r="M421" s="26" t="str">
        <f>IF(SUMIF(II_TAPPA!A:A,B421,II_TAPPA!P:P)=0,"",SUMIF(II_TAPPA!A:A,B421,II_TAPPA!P:P))</f>
        <v/>
      </c>
      <c r="N421" s="26" t="str">
        <f>IF(SUMIF(III_TAPPA!A:A,B421,III_TAPPA!P:P)=0,"",SUMIF(III_TAPPA!A:A,B421,III_TAPPA!P:P))</f>
        <v/>
      </c>
      <c r="O421" s="26" t="str">
        <f>IF(SUMIF(IV_TAPPA!A:A,B421,IV_TAPPA!T:T)=0,"",SUMIF(IV_TAPPA!A:A,B421,IV_TAPPA!T:T))</f>
        <v/>
      </c>
      <c r="P421" s="26" t="str">
        <f>IF(SUMIF(V_TAPPA!A:A,B421,V_TAPPA!P:P)=0,"",SUMIF(V_TAPPA!A:A,B421,V_TAPPA!P:P))</f>
        <v/>
      </c>
      <c r="Q421" s="26" t="str">
        <f>IF(SUMIF(VI_TAPPA!A:A,B421,VI_TAPPA!P:P)=0,"",SUMIF(VI_TAPPA!A:A,B421,VI_TAPPA!P:P))</f>
        <v/>
      </c>
      <c r="R421" s="26" t="str">
        <f>IF(SUMIF(VII_TAPPA!A:A,B421,VII_TAPPA!P:P)=0,"",SUMIF(VII_TAPPA!A:A,B421,VII_TAPPA!P:P))</f>
        <v/>
      </c>
      <c r="S421" s="26" t="str">
        <f>IF(SUMIF(VIII_TAPPA!A:A,B421,VIII_TAPPA!P:P)=0,"",SUMIF(VIII_TAPPA!A:A,B421,VIII_TAPPA!P:P))</f>
        <v/>
      </c>
      <c r="T421" s="26">
        <f t="shared" si="90"/>
        <v>0</v>
      </c>
      <c r="U421" s="26">
        <f t="shared" si="87"/>
        <v>0</v>
      </c>
      <c r="V421" s="26">
        <f t="shared" si="88"/>
        <v>0</v>
      </c>
      <c r="W421" s="28" t="s">
        <v>2655</v>
      </c>
    </row>
    <row r="422" spans="1:24" outlineLevel="1" x14ac:dyDescent="0.2">
      <c r="A422" s="25">
        <f t="shared" si="86"/>
        <v>61</v>
      </c>
      <c r="B422" s="67" t="str">
        <f t="shared" si="89"/>
        <v>PADUANO_LORENZO_M07</v>
      </c>
      <c r="C422" s="22" t="s">
        <v>647</v>
      </c>
      <c r="D422" s="23" t="s">
        <v>17</v>
      </c>
      <c r="E422" s="23" t="str">
        <f>VLOOKUP(D422,CAT!$E$2:$F$26,2)</f>
        <v>M07</v>
      </c>
      <c r="F422" s="23" t="s">
        <v>648</v>
      </c>
      <c r="G422" s="39" t="s">
        <v>117</v>
      </c>
      <c r="H422" s="24">
        <v>23459</v>
      </c>
      <c r="I422" s="22" t="s">
        <v>821</v>
      </c>
      <c r="J422" s="23" t="s">
        <v>1194</v>
      </c>
      <c r="K422" s="22" t="str">
        <f t="shared" si="91"/>
        <v/>
      </c>
      <c r="L422" s="26" t="str">
        <f>IF(SUMIF(I_TAPPA!A:A,B422,I_TAPPA!P:P)=0,"",SUMIF(I_TAPPA!A:A,B422,I_TAPPA!P:P))</f>
        <v/>
      </c>
      <c r="M422" s="26" t="str">
        <f>IF(SUMIF(II_TAPPA!A:A,B422,II_TAPPA!P:P)=0,"",SUMIF(II_TAPPA!A:A,B422,II_TAPPA!P:P))</f>
        <v/>
      </c>
      <c r="N422" s="26" t="str">
        <f>IF(SUMIF(III_TAPPA!A:A,B422,III_TAPPA!P:P)=0,"",SUMIF(III_TAPPA!A:A,B422,III_TAPPA!P:P))</f>
        <v/>
      </c>
      <c r="O422" s="26" t="str">
        <f>IF(SUMIF(IV_TAPPA!A:A,B422,IV_TAPPA!T:T)=0,"",SUMIF(IV_TAPPA!A:A,B422,IV_TAPPA!T:T))</f>
        <v/>
      </c>
      <c r="P422" s="26" t="str">
        <f>IF(SUMIF(V_TAPPA!A:A,B422,V_TAPPA!P:P)=0,"",SUMIF(V_TAPPA!A:A,B422,V_TAPPA!P:P))</f>
        <v/>
      </c>
      <c r="Q422" s="26" t="str">
        <f>IF(SUMIF(VI_TAPPA!A:A,B422,VI_TAPPA!P:P)=0,"",SUMIF(VI_TAPPA!A:A,B422,VI_TAPPA!P:P))</f>
        <v/>
      </c>
      <c r="R422" s="26" t="str">
        <f>IF(SUMIF(VII_TAPPA!A:A,B422,VII_TAPPA!P:P)=0,"",SUMIF(VII_TAPPA!A:A,B422,VII_TAPPA!P:P))</f>
        <v/>
      </c>
      <c r="S422" s="26" t="str">
        <f>IF(SUMIF(VIII_TAPPA!A:A,B422,VIII_TAPPA!P:P)=0,"",SUMIF(VIII_TAPPA!A:A,B422,VIII_TAPPA!P:P))</f>
        <v/>
      </c>
      <c r="T422" s="26">
        <f t="shared" si="90"/>
        <v>0</v>
      </c>
      <c r="U422" s="26">
        <f t="shared" si="87"/>
        <v>0</v>
      </c>
      <c r="V422" s="26">
        <f t="shared" si="88"/>
        <v>0</v>
      </c>
      <c r="W422" s="28" t="s">
        <v>2655</v>
      </c>
    </row>
    <row r="423" spans="1:24" outlineLevel="1" x14ac:dyDescent="0.2">
      <c r="A423" s="25">
        <f>A421+1</f>
        <v>61</v>
      </c>
      <c r="B423" s="67" t="str">
        <f t="shared" si="89"/>
        <v>PASQUALE_MARIO_M07</v>
      </c>
      <c r="C423" s="22" t="s">
        <v>655</v>
      </c>
      <c r="D423" s="23" t="s">
        <v>17</v>
      </c>
      <c r="E423" s="23" t="str">
        <f>VLOOKUP(D423,CAT!$E$2:$F$26,2)</f>
        <v>M07</v>
      </c>
      <c r="F423" s="23" t="s">
        <v>8</v>
      </c>
      <c r="G423" s="39" t="s">
        <v>55</v>
      </c>
      <c r="H423" s="24">
        <v>23136</v>
      </c>
      <c r="I423" s="22" t="s">
        <v>821</v>
      </c>
      <c r="J423" s="23" t="s">
        <v>1194</v>
      </c>
      <c r="K423" s="22" t="str">
        <f t="shared" si="91"/>
        <v/>
      </c>
      <c r="L423" s="26" t="str">
        <f>IF(SUMIF(I_TAPPA!A:A,B423,I_TAPPA!P:P)=0,"",SUMIF(I_TAPPA!A:A,B423,I_TAPPA!P:P))</f>
        <v/>
      </c>
      <c r="M423" s="26" t="str">
        <f>IF(SUMIF(II_TAPPA!A:A,B423,II_TAPPA!P:P)=0,"",SUMIF(II_TAPPA!A:A,B423,II_TAPPA!P:P))</f>
        <v/>
      </c>
      <c r="N423" s="26" t="str">
        <f>IF(SUMIF(III_TAPPA!A:A,B423,III_TAPPA!P:P)=0,"",SUMIF(III_TAPPA!A:A,B423,III_TAPPA!P:P))</f>
        <v/>
      </c>
      <c r="O423" s="26" t="str">
        <f>IF(SUMIF(IV_TAPPA!A:A,B423,IV_TAPPA!T:T)=0,"",SUMIF(IV_TAPPA!A:A,B423,IV_TAPPA!T:T))</f>
        <v/>
      </c>
      <c r="P423" s="26" t="str">
        <f>IF(SUMIF(V_TAPPA!A:A,B423,V_TAPPA!P:P)=0,"",SUMIF(V_TAPPA!A:A,B423,V_TAPPA!P:P))</f>
        <v/>
      </c>
      <c r="Q423" s="26" t="str">
        <f>IF(SUMIF(VI_TAPPA!A:A,B423,VI_TAPPA!P:P)=0,"",SUMIF(VI_TAPPA!A:A,B423,VI_TAPPA!P:P))</f>
        <v/>
      </c>
      <c r="R423" s="26" t="str">
        <f>IF(SUMIF(VII_TAPPA!A:A,B423,VII_TAPPA!P:P)=0,"",SUMIF(VII_TAPPA!A:A,B423,VII_TAPPA!P:P))</f>
        <v/>
      </c>
      <c r="S423" s="26" t="str">
        <f>IF(SUMIF(VIII_TAPPA!A:A,B423,VIII_TAPPA!P:P)=0,"",SUMIF(VIII_TAPPA!A:A,B423,VIII_TAPPA!P:P))</f>
        <v/>
      </c>
      <c r="T423" s="26">
        <f t="shared" si="90"/>
        <v>0</v>
      </c>
      <c r="U423" s="26">
        <f t="shared" si="87"/>
        <v>0</v>
      </c>
      <c r="V423" s="26">
        <f t="shared" si="88"/>
        <v>0</v>
      </c>
      <c r="W423" s="28" t="s">
        <v>2655</v>
      </c>
    </row>
    <row r="424" spans="1:24" outlineLevel="1" x14ac:dyDescent="0.2">
      <c r="A424" s="25">
        <f t="shared" ref="A424:A425" si="92">A422+1</f>
        <v>62</v>
      </c>
      <c r="B424" s="67" t="str">
        <f t="shared" si="89"/>
        <v>PELOSI_PAOLO_M07</v>
      </c>
      <c r="C424" s="22" t="s">
        <v>656</v>
      </c>
      <c r="D424" s="23" t="s">
        <v>17</v>
      </c>
      <c r="E424" s="23" t="str">
        <f>VLOOKUP(D424,CAT!$E$2:$F$26,2)</f>
        <v>M07</v>
      </c>
      <c r="F424" s="23" t="s">
        <v>333</v>
      </c>
      <c r="G424" s="39" t="s">
        <v>155</v>
      </c>
      <c r="H424" s="24">
        <v>22671</v>
      </c>
      <c r="I424" s="22" t="s">
        <v>821</v>
      </c>
      <c r="J424" s="23" t="s">
        <v>1194</v>
      </c>
      <c r="K424" s="22" t="str">
        <f t="shared" si="91"/>
        <v/>
      </c>
      <c r="L424" s="26" t="str">
        <f>IF(SUMIF(I_TAPPA!A:A,B424,I_TAPPA!P:P)=0,"",SUMIF(I_TAPPA!A:A,B424,I_TAPPA!P:P))</f>
        <v/>
      </c>
      <c r="M424" s="26" t="str">
        <f>IF(SUMIF(II_TAPPA!A:A,B424,II_TAPPA!P:P)=0,"",SUMIF(II_TAPPA!A:A,B424,II_TAPPA!P:P))</f>
        <v/>
      </c>
      <c r="N424" s="26" t="str">
        <f>IF(SUMIF(III_TAPPA!A:A,B424,III_TAPPA!P:P)=0,"",SUMIF(III_TAPPA!A:A,B424,III_TAPPA!P:P))</f>
        <v/>
      </c>
      <c r="O424" s="26" t="str">
        <f>IF(SUMIF(IV_TAPPA!A:A,B424,IV_TAPPA!T:T)=0,"",SUMIF(IV_TAPPA!A:A,B424,IV_TAPPA!T:T))</f>
        <v/>
      </c>
      <c r="P424" s="26" t="str">
        <f>IF(SUMIF(V_TAPPA!A:A,B424,V_TAPPA!P:P)=0,"",SUMIF(V_TAPPA!A:A,B424,V_TAPPA!P:P))</f>
        <v/>
      </c>
      <c r="Q424" s="26" t="str">
        <f>IF(SUMIF(VI_TAPPA!A:A,B424,VI_TAPPA!P:P)=0,"",SUMIF(VI_TAPPA!A:A,B424,VI_TAPPA!P:P))</f>
        <v/>
      </c>
      <c r="R424" s="26" t="str">
        <f>IF(SUMIF(VII_TAPPA!A:A,B424,VII_TAPPA!P:P)=0,"",SUMIF(VII_TAPPA!A:A,B424,VII_TAPPA!P:P))</f>
        <v/>
      </c>
      <c r="S424" s="26" t="str">
        <f>IF(SUMIF(VIII_TAPPA!A:A,B424,VIII_TAPPA!P:P)=0,"",SUMIF(VIII_TAPPA!A:A,B424,VIII_TAPPA!P:P))</f>
        <v/>
      </c>
      <c r="T424" s="26">
        <f t="shared" si="90"/>
        <v>0</v>
      </c>
      <c r="U424" s="26">
        <f t="shared" si="87"/>
        <v>0</v>
      </c>
      <c r="V424" s="26">
        <f t="shared" si="88"/>
        <v>0</v>
      </c>
    </row>
    <row r="425" spans="1:24" outlineLevel="1" x14ac:dyDescent="0.2">
      <c r="A425" s="25">
        <f t="shared" si="92"/>
        <v>62</v>
      </c>
      <c r="B425" s="67" t="str">
        <f t="shared" si="89"/>
        <v>SELVAGGIO_LUCIO_M07</v>
      </c>
      <c r="C425" s="22" t="s">
        <v>688</v>
      </c>
      <c r="D425" s="23" t="s">
        <v>17</v>
      </c>
      <c r="E425" s="23" t="str">
        <f>VLOOKUP(D425,CAT!$E$2:$F$26,2)</f>
        <v>M07</v>
      </c>
      <c r="F425" s="23" t="s">
        <v>330</v>
      </c>
      <c r="G425" s="39" t="s">
        <v>489</v>
      </c>
      <c r="H425" s="24">
        <v>23440</v>
      </c>
      <c r="I425" s="22" t="s">
        <v>821</v>
      </c>
      <c r="J425" s="23" t="s">
        <v>1194</v>
      </c>
      <c r="K425" s="22" t="str">
        <f t="shared" si="91"/>
        <v/>
      </c>
      <c r="L425" s="26" t="str">
        <f>IF(SUMIF(I_TAPPA!A:A,B425,I_TAPPA!P:P)=0,"",SUMIF(I_TAPPA!A:A,B425,I_TAPPA!P:P))</f>
        <v/>
      </c>
      <c r="M425" s="26" t="str">
        <f>IF(SUMIF(II_TAPPA!A:A,B425,II_TAPPA!P:P)=0,"",SUMIF(II_TAPPA!A:A,B425,II_TAPPA!P:P))</f>
        <v/>
      </c>
      <c r="N425" s="26" t="str">
        <f>IF(SUMIF(III_TAPPA!A:A,B425,III_TAPPA!P:P)=0,"",SUMIF(III_TAPPA!A:A,B425,III_TAPPA!P:P))</f>
        <v/>
      </c>
      <c r="O425" s="26" t="str">
        <f>IF(SUMIF(IV_TAPPA!A:A,B425,IV_TAPPA!T:T)=0,"",SUMIF(IV_TAPPA!A:A,B425,IV_TAPPA!T:T))</f>
        <v/>
      </c>
      <c r="P425" s="26" t="str">
        <f>IF(SUMIF(V_TAPPA!A:A,B425,V_TAPPA!P:P)=0,"",SUMIF(V_TAPPA!A:A,B425,V_TAPPA!P:P))</f>
        <v/>
      </c>
      <c r="Q425" s="26" t="str">
        <f>IF(SUMIF(VI_TAPPA!A:A,B425,VI_TAPPA!P:P)=0,"",SUMIF(VI_TAPPA!A:A,B425,VI_TAPPA!P:P))</f>
        <v/>
      </c>
      <c r="R425" s="26" t="str">
        <f>IF(SUMIF(VII_TAPPA!A:A,B425,VII_TAPPA!P:P)=0,"",SUMIF(VII_TAPPA!A:A,B425,VII_TAPPA!P:P))</f>
        <v/>
      </c>
      <c r="S425" s="26" t="str">
        <f>IF(SUMIF(VIII_TAPPA!A:A,B425,VIII_TAPPA!P:P)=0,"",SUMIF(VIII_TAPPA!A:A,B425,VIII_TAPPA!P:P))</f>
        <v/>
      </c>
      <c r="T425" s="26">
        <f t="shared" si="90"/>
        <v>0</v>
      </c>
      <c r="U425" s="26">
        <f t="shared" si="87"/>
        <v>0</v>
      </c>
      <c r="V425" s="26">
        <f t="shared" si="88"/>
        <v>0</v>
      </c>
      <c r="W425" s="28" t="s">
        <v>2655</v>
      </c>
    </row>
    <row r="426" spans="1:24" outlineLevel="1" x14ac:dyDescent="0.2">
      <c r="A426" s="48"/>
      <c r="B426" s="68"/>
      <c r="C426" s="49"/>
      <c r="D426" s="50"/>
      <c r="E426" s="50"/>
      <c r="F426" s="50"/>
      <c r="G426" s="51"/>
      <c r="H426" s="52"/>
      <c r="I426" s="49"/>
      <c r="J426" s="50"/>
      <c r="K426" s="50"/>
      <c r="L426" s="53"/>
      <c r="M426" s="53"/>
      <c r="N426" s="53"/>
      <c r="O426" s="53"/>
      <c r="P426" s="53"/>
      <c r="Q426" s="53"/>
      <c r="R426" s="53"/>
      <c r="S426" s="53"/>
      <c r="T426" s="53"/>
      <c r="U426" s="148"/>
      <c r="V426" s="148"/>
      <c r="W426" s="28" t="s">
        <v>2655</v>
      </c>
    </row>
    <row r="427" spans="1:24" ht="24" outlineLevel="1" x14ac:dyDescent="0.2">
      <c r="A427" s="32" t="s">
        <v>279</v>
      </c>
      <c r="B427" s="33" t="s">
        <v>213</v>
      </c>
      <c r="C427" s="33" t="s">
        <v>380</v>
      </c>
      <c r="D427" s="34" t="s">
        <v>381</v>
      </c>
      <c r="E427" s="34"/>
      <c r="F427" s="34" t="s">
        <v>0</v>
      </c>
      <c r="G427" s="38" t="s">
        <v>1</v>
      </c>
      <c r="H427" s="33" t="s">
        <v>2</v>
      </c>
      <c r="I427" s="33" t="s">
        <v>738</v>
      </c>
      <c r="J427" s="34" t="s">
        <v>77</v>
      </c>
      <c r="K427" s="34" t="s">
        <v>3201</v>
      </c>
      <c r="L427" s="34" t="s">
        <v>466</v>
      </c>
      <c r="M427" s="34" t="s">
        <v>467</v>
      </c>
      <c r="N427" s="34" t="s">
        <v>468</v>
      </c>
      <c r="O427" s="34" t="s">
        <v>469</v>
      </c>
      <c r="P427" s="34" t="s">
        <v>470</v>
      </c>
      <c r="Q427" s="34" t="s">
        <v>471</v>
      </c>
      <c r="R427" s="34" t="s">
        <v>472</v>
      </c>
      <c r="S427" s="34" t="s">
        <v>473</v>
      </c>
      <c r="T427" s="34" t="s">
        <v>226</v>
      </c>
      <c r="U427" s="149" t="s">
        <v>3227</v>
      </c>
      <c r="V427" s="149" t="s">
        <v>3228</v>
      </c>
      <c r="W427" s="28" t="s">
        <v>2655</v>
      </c>
      <c r="X427" s="28" t="s">
        <v>3219</v>
      </c>
    </row>
    <row r="428" spans="1:24" outlineLevel="1" x14ac:dyDescent="0.2">
      <c r="A428" s="94">
        <v>1</v>
      </c>
      <c r="B428" s="95" t="str">
        <f t="shared" ref="B428:B434" si="93">CONCATENATE(F428,"_",G428,"_",E428)</f>
        <v>GALASSO_MARIO_GIUSEPPE_M08</v>
      </c>
      <c r="C428" s="96" t="s">
        <v>445</v>
      </c>
      <c r="D428" s="97" t="s">
        <v>9</v>
      </c>
      <c r="E428" s="97" t="str">
        <f>VLOOKUP(D428,CAT!$E$2:$F$26,2)</f>
        <v>M08</v>
      </c>
      <c r="F428" s="97" t="s">
        <v>30</v>
      </c>
      <c r="G428" s="98" t="s">
        <v>1092</v>
      </c>
      <c r="H428" s="99">
        <v>21377</v>
      </c>
      <c r="I428" s="96" t="s">
        <v>740</v>
      </c>
      <c r="J428" s="97" t="s">
        <v>1169</v>
      </c>
      <c r="K428" s="96">
        <f t="shared" ref="K428:K434" si="94">IF(COUNT(L428:S428)=0,"",COUNT(L428:S428))</f>
        <v>8</v>
      </c>
      <c r="L428" s="100">
        <f>IF(SUMIF(I_TAPPA!A:A,B428,I_TAPPA!P:P)=0,"",SUMIF(I_TAPPA!A:A,B428,I_TAPPA!P:P))</f>
        <v>42</v>
      </c>
      <c r="M428" s="100">
        <f>IF(SUMIF(II_TAPPA!A:A,B428,II_TAPPA!P:P)=0,"",SUMIF(II_TAPPA!A:A,B428,II_TAPPA!P:P))</f>
        <v>42</v>
      </c>
      <c r="N428" s="100">
        <f>IF(SUMIF(III_TAPPA!A:A,B428,III_TAPPA!P:P)=0,"",SUMIF(III_TAPPA!A:A,B428,III_TAPPA!P:P))</f>
        <v>42</v>
      </c>
      <c r="O428" s="100">
        <f>IF(SUMIF(IV_TAPPA!A:A,B428,IV_TAPPA!T:T)=0,"",SUMIF(IV_TAPPA!A:A,B428,IV_TAPPA!T:T))</f>
        <v>45</v>
      </c>
      <c r="P428" s="100">
        <f>IF(SUMIF(V_TAPPA!A:A,B428,V_TAPPA!P:P)=0,"",SUMIF(V_TAPPA!A:A,B428,V_TAPPA!P:P))</f>
        <v>45</v>
      </c>
      <c r="Q428" s="100">
        <f>IF(SUMIF(VI_TAPPA!A:A,B428,VI_TAPPA!P:P)=0,"",SUMIF(VI_TAPPA!A:A,B428,VI_TAPPA!P:P))</f>
        <v>37</v>
      </c>
      <c r="R428" s="100">
        <f>IF(SUMIF(VII_TAPPA!A:A,B428,VII_TAPPA!P:P)=0,"",SUMIF(VII_TAPPA!A:A,B428,VII_TAPPA!P:P))</f>
        <v>39</v>
      </c>
      <c r="S428" s="100">
        <f>IF(SUMIF(VIII_TAPPA!A:A,B428,VIII_TAPPA!P:P)=0,"",SUMIF(VIII_TAPPA!A:A,B428,VIII_TAPPA!P:P))</f>
        <v>37</v>
      </c>
      <c r="T428" s="100">
        <f t="shared" ref="T428:T434" si="95">SUM(L428:S428)</f>
        <v>329</v>
      </c>
      <c r="U428" s="100">
        <f t="shared" ref="U428:U434" si="96">IF(K428=8,MINA(L428:S428),0)</f>
        <v>37</v>
      </c>
      <c r="V428" s="100">
        <f t="shared" ref="V428:V434" si="97">T428-U428</f>
        <v>292</v>
      </c>
      <c r="W428" s="28" t="s">
        <v>2655</v>
      </c>
      <c r="X428" s="28" t="s">
        <v>3218</v>
      </c>
    </row>
    <row r="429" spans="1:24" outlineLevel="1" x14ac:dyDescent="0.2">
      <c r="A429" s="94">
        <f>A428+1</f>
        <v>2</v>
      </c>
      <c r="B429" s="95" t="str">
        <f t="shared" si="93"/>
        <v>VICARIO_MARIO_ANTONIO_M08</v>
      </c>
      <c r="C429" s="96" t="s">
        <v>418</v>
      </c>
      <c r="D429" s="97" t="s">
        <v>9</v>
      </c>
      <c r="E429" s="97" t="str">
        <f>VLOOKUP(D429,CAT!$E$2:$F$26,2)</f>
        <v>M08</v>
      </c>
      <c r="F429" s="97" t="s">
        <v>374</v>
      </c>
      <c r="G429" s="98" t="s">
        <v>1096</v>
      </c>
      <c r="H429" s="99">
        <v>21673</v>
      </c>
      <c r="I429" s="96" t="s">
        <v>740</v>
      </c>
      <c r="J429" s="97" t="s">
        <v>1169</v>
      </c>
      <c r="K429" s="96">
        <f t="shared" si="94"/>
        <v>7</v>
      </c>
      <c r="L429" s="100">
        <f>IF(SUMIF(I_TAPPA!A:A,B429,I_TAPPA!P:P)=0,"",SUMIF(I_TAPPA!A:A,B429,I_TAPPA!P:P))</f>
        <v>39</v>
      </c>
      <c r="M429" s="100">
        <f>IF(SUMIF(II_TAPPA!A:A,B429,II_TAPPA!P:P)=0,"",SUMIF(II_TAPPA!A:A,B429,II_TAPPA!P:P))</f>
        <v>45</v>
      </c>
      <c r="N429" s="100" t="str">
        <f>IF(SUMIF(III_TAPPA!A:A,B429,III_TAPPA!P:P)=0,"",SUMIF(III_TAPPA!A:A,B429,III_TAPPA!P:P))</f>
        <v/>
      </c>
      <c r="O429" s="100">
        <f>IF(SUMIF(IV_TAPPA!A:A,B429,IV_TAPPA!T:T)=0,"",SUMIF(IV_TAPPA!A:A,B429,IV_TAPPA!T:T))</f>
        <v>42</v>
      </c>
      <c r="P429" s="100">
        <f>IF(SUMIF(V_TAPPA!A:A,B429,V_TAPPA!P:P)=0,"",SUMIF(V_TAPPA!A:A,B429,V_TAPPA!P:P))</f>
        <v>37</v>
      </c>
      <c r="Q429" s="100">
        <f>IF(SUMIF(VI_TAPPA!A:A,B429,VI_TAPPA!P:P)=0,"",SUMIF(VI_TAPPA!A:A,B429,VI_TAPPA!P:P))</f>
        <v>45</v>
      </c>
      <c r="R429" s="100">
        <f>IF(SUMIF(VII_TAPPA!A:A,B429,VII_TAPPA!P:P)=0,"",SUMIF(VII_TAPPA!A:A,B429,VII_TAPPA!P:P))</f>
        <v>45</v>
      </c>
      <c r="S429" s="100">
        <f>IF(SUMIF(VIII_TAPPA!A:A,B429,VIII_TAPPA!P:P)=0,"",SUMIF(VIII_TAPPA!A:A,B429,VIII_TAPPA!P:P))</f>
        <v>39</v>
      </c>
      <c r="T429" s="100">
        <f t="shared" si="95"/>
        <v>292</v>
      </c>
      <c r="U429" s="100">
        <f t="shared" si="96"/>
        <v>0</v>
      </c>
      <c r="V429" s="100">
        <f t="shared" si="97"/>
        <v>292</v>
      </c>
      <c r="W429" s="28" t="s">
        <v>2655</v>
      </c>
      <c r="X429" s="28" t="s">
        <v>3218</v>
      </c>
    </row>
    <row r="430" spans="1:24" outlineLevel="1" x14ac:dyDescent="0.2">
      <c r="A430" s="94">
        <f>A429+1</f>
        <v>3</v>
      </c>
      <c r="B430" s="95" t="str">
        <f t="shared" si="93"/>
        <v>RAPUANO_GIUSEPPE_M08</v>
      </c>
      <c r="C430" s="96" t="s">
        <v>668</v>
      </c>
      <c r="D430" s="97" t="s">
        <v>9</v>
      </c>
      <c r="E430" s="97" t="str">
        <f>VLOOKUP(D430,CAT!$E$2:$F$26,2)</f>
        <v>M08</v>
      </c>
      <c r="F430" s="97" t="s">
        <v>158</v>
      </c>
      <c r="G430" s="98" t="s">
        <v>21</v>
      </c>
      <c r="H430" s="99">
        <v>21553</v>
      </c>
      <c r="I430" s="96" t="s">
        <v>821</v>
      </c>
      <c r="J430" s="97" t="s">
        <v>1194</v>
      </c>
      <c r="K430" s="96">
        <f t="shared" si="94"/>
        <v>7</v>
      </c>
      <c r="L430" s="100">
        <f>IF(SUMIF(I_TAPPA!A:A,B430,I_TAPPA!P:P)=0,"",SUMIF(I_TAPPA!A:A,B430,I_TAPPA!P:P))</f>
        <v>45</v>
      </c>
      <c r="M430" s="100">
        <f>IF(SUMIF(II_TAPPA!A:A,B430,II_TAPPA!P:P)=0,"",SUMIF(II_TAPPA!A:A,B430,II_TAPPA!P:P))</f>
        <v>37</v>
      </c>
      <c r="N430" s="100">
        <f>IF(SUMIF(III_TAPPA!A:A,B430,III_TAPPA!P:P)=0,"",SUMIF(III_TAPPA!A:A,B430,III_TAPPA!P:P))</f>
        <v>34</v>
      </c>
      <c r="O430" s="100" t="str">
        <f>IF(SUMIF(IV_TAPPA!A:A,B430,IV_TAPPA!T:T)=0,"",SUMIF(IV_TAPPA!A:A,B430,IV_TAPPA!T:T))</f>
        <v/>
      </c>
      <c r="P430" s="100">
        <f>IF(SUMIF(V_TAPPA!A:A,B430,V_TAPPA!P:P)=0,"",SUMIF(V_TAPPA!A:A,B430,V_TAPPA!P:P))</f>
        <v>35</v>
      </c>
      <c r="Q430" s="100">
        <f>IF(SUMIF(VI_TAPPA!A:A,B430,VI_TAPPA!P:P)=0,"",SUMIF(VI_TAPPA!A:A,B430,VI_TAPPA!P:P))</f>
        <v>35</v>
      </c>
      <c r="R430" s="100">
        <f>IF(SUMIF(VII_TAPPA!A:A,B430,VII_TAPPA!P:P)=0,"",SUMIF(VII_TAPPA!A:A,B430,VII_TAPPA!P:P))</f>
        <v>37</v>
      </c>
      <c r="S430" s="100">
        <f>IF(SUMIF(VIII_TAPPA!A:A,B430,VIII_TAPPA!P:P)=0,"",SUMIF(VIII_TAPPA!A:A,B430,VIII_TAPPA!P:P))</f>
        <v>36</v>
      </c>
      <c r="T430" s="100">
        <f t="shared" si="95"/>
        <v>259</v>
      </c>
      <c r="U430" s="100">
        <f t="shared" si="96"/>
        <v>0</v>
      </c>
      <c r="V430" s="100">
        <f t="shared" si="97"/>
        <v>259</v>
      </c>
      <c r="W430" s="28" t="s">
        <v>2655</v>
      </c>
      <c r="X430" s="28" t="s">
        <v>3218</v>
      </c>
    </row>
    <row r="431" spans="1:24" outlineLevel="1" x14ac:dyDescent="0.2">
      <c r="A431" s="94">
        <f>A430+1</f>
        <v>4</v>
      </c>
      <c r="B431" s="95" t="str">
        <f t="shared" si="93"/>
        <v>DI_CAPRIO_ANTONIO_M08</v>
      </c>
      <c r="C431" s="96" t="s">
        <v>563</v>
      </c>
      <c r="D431" s="97" t="s">
        <v>9</v>
      </c>
      <c r="E431" s="97" t="str">
        <f>VLOOKUP(D431,CAT!$E$2:$F$26,2)</f>
        <v>M08</v>
      </c>
      <c r="F431" s="97" t="s">
        <v>1107</v>
      </c>
      <c r="G431" s="98" t="s">
        <v>22</v>
      </c>
      <c r="H431" s="99">
        <v>20124</v>
      </c>
      <c r="I431" s="96" t="s">
        <v>821</v>
      </c>
      <c r="J431" s="97" t="s">
        <v>1194</v>
      </c>
      <c r="K431" s="96">
        <f t="shared" si="94"/>
        <v>7</v>
      </c>
      <c r="L431" s="100">
        <f>IF(SUMIF(I_TAPPA!A:A,B431,I_TAPPA!P:P)=0,"",SUMIF(I_TAPPA!A:A,B431,I_TAPPA!P:P))</f>
        <v>37</v>
      </c>
      <c r="M431" s="100">
        <f>IF(SUMIF(II_TAPPA!A:A,B431,II_TAPPA!P:P)=0,"",SUMIF(II_TAPPA!A:A,B431,II_TAPPA!P:P))</f>
        <v>33</v>
      </c>
      <c r="N431" s="100">
        <f>IF(SUMIF(III_TAPPA!A:A,B431,III_TAPPA!P:P)=0,"",SUMIF(III_TAPPA!A:A,B431,III_TAPPA!P:P))</f>
        <v>32</v>
      </c>
      <c r="O431" s="100" t="str">
        <f>IF(SUMIF(IV_TAPPA!A:A,B431,IV_TAPPA!T:T)=0,"",SUMIF(IV_TAPPA!A:A,B431,IV_TAPPA!T:T))</f>
        <v/>
      </c>
      <c r="P431" s="100">
        <f>IF(SUMIF(V_TAPPA!A:A,B431,V_TAPPA!P:P)=0,"",SUMIF(V_TAPPA!A:A,B431,V_TAPPA!P:P))</f>
        <v>34</v>
      </c>
      <c r="Q431" s="100">
        <f>IF(SUMIF(VI_TAPPA!A:A,B431,VI_TAPPA!P:P)=0,"",SUMIF(VI_TAPPA!A:A,B431,VI_TAPPA!P:P))</f>
        <v>32</v>
      </c>
      <c r="R431" s="100">
        <f>IF(SUMIF(VII_TAPPA!A:A,B431,VII_TAPPA!P:P)=0,"",SUMIF(VII_TAPPA!A:A,B431,VII_TAPPA!P:P))</f>
        <v>35</v>
      </c>
      <c r="S431" s="100">
        <f>IF(SUMIF(VIII_TAPPA!A:A,B431,VIII_TAPPA!P:P)=0,"",SUMIF(VIII_TAPPA!A:A,B431,VIII_TAPPA!P:P))</f>
        <v>34</v>
      </c>
      <c r="T431" s="100">
        <f t="shared" si="95"/>
        <v>237</v>
      </c>
      <c r="U431" s="100">
        <f t="shared" si="96"/>
        <v>0</v>
      </c>
      <c r="V431" s="100">
        <f t="shared" si="97"/>
        <v>237</v>
      </c>
      <c r="W431" s="28" t="s">
        <v>2655</v>
      </c>
      <c r="X431" s="28" t="s">
        <v>3218</v>
      </c>
    </row>
    <row r="432" spans="1:24" outlineLevel="1" x14ac:dyDescent="0.2">
      <c r="A432" s="94">
        <f>A431+1</f>
        <v>5</v>
      </c>
      <c r="B432" s="95" t="str">
        <f t="shared" si="93"/>
        <v>CIVITILLO_MICHELE_ANGELO_M08</v>
      </c>
      <c r="C432" s="96" t="s">
        <v>426</v>
      </c>
      <c r="D432" s="97" t="s">
        <v>9</v>
      </c>
      <c r="E432" s="97" t="str">
        <f>VLOOKUP(D432,CAT!$E$2:$F$26,2)</f>
        <v>M08</v>
      </c>
      <c r="F432" s="97" t="s">
        <v>10</v>
      </c>
      <c r="G432" s="98" t="s">
        <v>1084</v>
      </c>
      <c r="H432" s="99">
        <v>20736</v>
      </c>
      <c r="I432" s="96" t="s">
        <v>740</v>
      </c>
      <c r="J432" s="97" t="s">
        <v>1169</v>
      </c>
      <c r="K432" s="96">
        <f t="shared" si="94"/>
        <v>6</v>
      </c>
      <c r="L432" s="100" t="str">
        <f>IF(SUMIF(I_TAPPA!A:A,B432,I_TAPPA!P:P)=0,"",SUMIF(I_TAPPA!A:A,B432,I_TAPPA!P:P))</f>
        <v/>
      </c>
      <c r="M432" s="100">
        <f>IF(SUMIF(II_TAPPA!A:A,B432,II_TAPPA!P:P)=0,"",SUMIF(II_TAPPA!A:A,B432,II_TAPPA!P:P))</f>
        <v>39</v>
      </c>
      <c r="N432" s="100">
        <f>IF(SUMIF(III_TAPPA!A:A,B432,III_TAPPA!P:P)=0,"",SUMIF(III_TAPPA!A:A,B432,III_TAPPA!P:P))</f>
        <v>37</v>
      </c>
      <c r="O432" s="100">
        <f>IF(SUMIF(IV_TAPPA!A:A,B432,IV_TAPPA!T:T)=0,"",SUMIF(IV_TAPPA!A:A,B432,IV_TAPPA!T:T))</f>
        <v>37</v>
      </c>
      <c r="P432" s="100">
        <f>IF(SUMIF(V_TAPPA!A:A,B432,V_TAPPA!P:P)=0,"",SUMIF(V_TAPPA!A:A,B432,V_TAPPA!P:P))</f>
        <v>33</v>
      </c>
      <c r="Q432" s="100">
        <f>IF(SUMIF(VI_TAPPA!A:A,B432,VI_TAPPA!P:P)=0,"",SUMIF(VI_TAPPA!A:A,B432,VI_TAPPA!P:P))</f>
        <v>39</v>
      </c>
      <c r="R432" s="100" t="str">
        <f>IF(SUMIF(VII_TAPPA!A:A,B432,VII_TAPPA!P:P)=0,"",SUMIF(VII_TAPPA!A:A,B432,VII_TAPPA!P:P))</f>
        <v/>
      </c>
      <c r="S432" s="100">
        <f>IF(SUMIF(VIII_TAPPA!A:A,B432,VIII_TAPPA!P:P)=0,"",SUMIF(VIII_TAPPA!A:A,B432,VIII_TAPPA!P:P))</f>
        <v>45</v>
      </c>
      <c r="T432" s="100">
        <f t="shared" si="95"/>
        <v>230</v>
      </c>
      <c r="U432" s="100">
        <f t="shared" si="96"/>
        <v>0</v>
      </c>
      <c r="V432" s="100">
        <f t="shared" si="97"/>
        <v>230</v>
      </c>
      <c r="W432" s="28" t="s">
        <v>2655</v>
      </c>
      <c r="X432" s="28" t="s">
        <v>3218</v>
      </c>
    </row>
    <row r="433" spans="1:24" outlineLevel="1" x14ac:dyDescent="0.2">
      <c r="A433" s="94">
        <f>A432+1</f>
        <v>6</v>
      </c>
      <c r="B433" s="95" t="str">
        <f t="shared" si="93"/>
        <v>RINALDI_GERARDO_M08</v>
      </c>
      <c r="C433" s="96" t="s">
        <v>398</v>
      </c>
      <c r="D433" s="97" t="s">
        <v>9</v>
      </c>
      <c r="E433" s="97" t="str">
        <f>VLOOKUP(D433,CAT!$E$2:$F$26,2)</f>
        <v>M08</v>
      </c>
      <c r="F433" s="97" t="s">
        <v>399</v>
      </c>
      <c r="G433" s="98" t="s">
        <v>61</v>
      </c>
      <c r="H433" s="99">
        <v>20204</v>
      </c>
      <c r="I433" s="96" t="s">
        <v>740</v>
      </c>
      <c r="J433" s="97" t="s">
        <v>1169</v>
      </c>
      <c r="K433" s="96">
        <f t="shared" si="94"/>
        <v>7</v>
      </c>
      <c r="L433" s="100">
        <f>IF(SUMIF(I_TAPPA!A:A,B433,I_TAPPA!P:P)=0,"",SUMIF(I_TAPPA!A:A,B433,I_TAPPA!P:P))</f>
        <v>34</v>
      </c>
      <c r="M433" s="100">
        <f>IF(SUMIF(II_TAPPA!A:A,B433,II_TAPPA!P:P)=0,"",SUMIF(II_TAPPA!A:A,B433,II_TAPPA!P:P))</f>
        <v>34</v>
      </c>
      <c r="N433" s="100">
        <f>IF(SUMIF(III_TAPPA!A:A,B433,III_TAPPA!P:P)=0,"",SUMIF(III_TAPPA!A:A,B433,III_TAPPA!P:P))</f>
        <v>33</v>
      </c>
      <c r="O433" s="100">
        <f>IF(SUMIF(IV_TAPPA!A:A,B433,IV_TAPPA!T:T)=0,"",SUMIF(IV_TAPPA!A:A,B433,IV_TAPPA!T:T))</f>
        <v>33</v>
      </c>
      <c r="P433" s="100">
        <f>IF(SUMIF(V_TAPPA!A:A,B433,V_TAPPA!P:P)=0,"",SUMIF(V_TAPPA!A:A,B433,V_TAPPA!P:P))</f>
        <v>31</v>
      </c>
      <c r="Q433" s="100" t="str">
        <f>IF(SUMIF(VI_TAPPA!A:A,B433,VI_TAPPA!P:P)=0,"",SUMIF(VI_TAPPA!A:A,B433,VI_TAPPA!P:P))</f>
        <v/>
      </c>
      <c r="R433" s="100">
        <f>IF(SUMIF(VII_TAPPA!A:A,B433,VII_TAPPA!P:P)=0,"",SUMIF(VII_TAPPA!A:A,B433,VII_TAPPA!P:P))</f>
        <v>32</v>
      </c>
      <c r="S433" s="100">
        <f>IF(SUMIF(VIII_TAPPA!A:A,B433,VIII_TAPPA!P:P)=0,"",SUMIF(VIII_TAPPA!A:A,B433,VIII_TAPPA!P:P))</f>
        <v>32</v>
      </c>
      <c r="T433" s="100">
        <f t="shared" si="95"/>
        <v>229</v>
      </c>
      <c r="U433" s="100">
        <f t="shared" si="96"/>
        <v>0</v>
      </c>
      <c r="V433" s="100">
        <f t="shared" si="97"/>
        <v>229</v>
      </c>
      <c r="W433" s="28" t="s">
        <v>2655</v>
      </c>
      <c r="X433" s="28" t="s">
        <v>3218</v>
      </c>
    </row>
    <row r="434" spans="1:24" outlineLevel="1" x14ac:dyDescent="0.2">
      <c r="A434" s="25">
        <f t="shared" si="86"/>
        <v>7</v>
      </c>
      <c r="B434" s="67" t="str">
        <f t="shared" si="93"/>
        <v>MECCARIELLO_PIETRO_M08</v>
      </c>
      <c r="C434" s="22" t="s">
        <v>1180</v>
      </c>
      <c r="D434" s="23" t="s">
        <v>9</v>
      </c>
      <c r="E434" s="23" t="str">
        <f>VLOOKUP(D434,CAT!$E$2:$F$26,2)</f>
        <v>M08</v>
      </c>
      <c r="F434" s="23" t="s">
        <v>180</v>
      </c>
      <c r="G434" s="39" t="s">
        <v>108</v>
      </c>
      <c r="H434" s="24">
        <v>21866</v>
      </c>
      <c r="I434" s="22" t="s">
        <v>952</v>
      </c>
      <c r="J434" s="23" t="s">
        <v>1168</v>
      </c>
      <c r="K434" s="22">
        <f t="shared" si="94"/>
        <v>6</v>
      </c>
      <c r="L434" s="26">
        <f>IF(SUMIF(I_TAPPA!A:A,B434,I_TAPPA!P:P)=0,"",SUMIF(I_TAPPA!A:A,B434,I_TAPPA!P:P))</f>
        <v>36</v>
      </c>
      <c r="M434" s="26">
        <f>IF(SUMIF(II_TAPPA!A:A,B434,II_TAPPA!P:P)=0,"",SUMIF(II_TAPPA!A:A,B434,II_TAPPA!P:P))</f>
        <v>35</v>
      </c>
      <c r="N434" s="26">
        <f>IF(SUMIF(III_TAPPA!A:A,B434,III_TAPPA!P:P)=0,"",SUMIF(III_TAPPA!A:A,B434,III_TAPPA!P:P))</f>
        <v>36</v>
      </c>
      <c r="O434" s="26">
        <f>IF(SUMIF(IV_TAPPA!A:A,B434,IV_TAPPA!T:T)=0,"",SUMIF(IV_TAPPA!A:A,B434,IV_TAPPA!T:T))</f>
        <v>36</v>
      </c>
      <c r="P434" s="26">
        <f>IF(SUMIF(V_TAPPA!A:A,B434,V_TAPPA!P:P)=0,"",SUMIF(V_TAPPA!A:A,B434,V_TAPPA!P:P))</f>
        <v>36</v>
      </c>
      <c r="Q434" s="26">
        <f>IF(SUMIF(VI_TAPPA!A:A,B434,VI_TAPPA!P:P)=0,"",SUMIF(VI_TAPPA!A:A,B434,VI_TAPPA!P:P))</f>
        <v>36</v>
      </c>
      <c r="R434" s="26" t="str">
        <f>IF(SUMIF(VII_TAPPA!A:A,B434,VII_TAPPA!P:P)=0,"",SUMIF(VII_TAPPA!A:A,B434,VII_TAPPA!P:P))</f>
        <v/>
      </c>
      <c r="S434" s="26" t="str">
        <f>IF(SUMIF(VIII_TAPPA!A:A,B434,VIII_TAPPA!P:P)=0,"",SUMIF(VIII_TAPPA!A:A,B434,VIII_TAPPA!P:P))</f>
        <v/>
      </c>
      <c r="T434" s="26">
        <f t="shared" si="95"/>
        <v>215</v>
      </c>
      <c r="U434" s="26">
        <f t="shared" si="96"/>
        <v>0</v>
      </c>
      <c r="V434" s="26">
        <f t="shared" si="97"/>
        <v>215</v>
      </c>
      <c r="W434" s="28" t="s">
        <v>2655</v>
      </c>
    </row>
    <row r="435" spans="1:24" outlineLevel="1" x14ac:dyDescent="0.2">
      <c r="A435" s="25">
        <f t="shared" si="86"/>
        <v>8</v>
      </c>
      <c r="B435" s="67" t="str">
        <f t="shared" ref="B435:B456" si="98">CONCATENATE(F435,"_",G435,"_",E435)</f>
        <v>COSTABILE_UGO_M08</v>
      </c>
      <c r="C435" s="22" t="s">
        <v>430</v>
      </c>
      <c r="D435" s="23" t="s">
        <v>9</v>
      </c>
      <c r="E435" s="23" t="str">
        <f>VLOOKUP(D435,CAT!$E$2:$F$26,2)</f>
        <v>M08</v>
      </c>
      <c r="F435" s="23" t="s">
        <v>377</v>
      </c>
      <c r="G435" s="39" t="s">
        <v>18</v>
      </c>
      <c r="H435" s="24">
        <v>21449</v>
      </c>
      <c r="I435" s="22" t="s">
        <v>740</v>
      </c>
      <c r="J435" s="23" t="s">
        <v>1169</v>
      </c>
      <c r="K435" s="22">
        <f t="shared" ref="K435:K456" si="99">IF(COUNT(L435:S435)=0,"",COUNT(L435:S435))</f>
        <v>6</v>
      </c>
      <c r="L435" s="26">
        <f>IF(SUMIF(I_TAPPA!A:A,B435,I_TAPPA!P:P)=0,"",SUMIF(I_TAPPA!A:A,B435,I_TAPPA!P:P))</f>
        <v>35</v>
      </c>
      <c r="M435" s="26">
        <f>IF(SUMIF(II_TAPPA!A:A,B435,II_TAPPA!P:P)=0,"",SUMIF(II_TAPPA!A:A,B435,II_TAPPA!P:P))</f>
        <v>36</v>
      </c>
      <c r="N435" s="26" t="str">
        <f>IF(SUMIF(III_TAPPA!A:A,B435,III_TAPPA!P:P)=0,"",SUMIF(III_TAPPA!A:A,B435,III_TAPPA!P:P))</f>
        <v/>
      </c>
      <c r="O435" s="26">
        <f>IF(SUMIF(IV_TAPPA!A:A,B435,IV_TAPPA!T:T)=0,"",SUMIF(IV_TAPPA!A:A,B435,IV_TAPPA!T:T))</f>
        <v>26</v>
      </c>
      <c r="P435" s="26">
        <f>IF(SUMIF(V_TAPPA!A:A,B435,V_TAPPA!P:P)=0,"",SUMIF(V_TAPPA!A:A,B435,V_TAPPA!P:P))</f>
        <v>32</v>
      </c>
      <c r="Q435" s="26" t="str">
        <f>IF(SUMIF(VI_TAPPA!A:A,B435,VI_TAPPA!P:P)=0,"",SUMIF(VI_TAPPA!A:A,B435,VI_TAPPA!P:P))</f>
        <v/>
      </c>
      <c r="R435" s="26">
        <f>IF(SUMIF(VII_TAPPA!A:A,B435,VII_TAPPA!P:P)=0,"",SUMIF(VII_TAPPA!A:A,B435,VII_TAPPA!P:P))</f>
        <v>34</v>
      </c>
      <c r="S435" s="26">
        <f>IF(SUMIF(VIII_TAPPA!A:A,B435,VIII_TAPPA!P:P)=0,"",SUMIF(VIII_TAPPA!A:A,B435,VIII_TAPPA!P:P))</f>
        <v>31</v>
      </c>
      <c r="T435" s="26">
        <f t="shared" ref="T435:T456" si="100">SUM(L435:S435)</f>
        <v>194</v>
      </c>
      <c r="U435" s="26">
        <f t="shared" si="87"/>
        <v>0</v>
      </c>
      <c r="V435" s="26">
        <f t="shared" si="88"/>
        <v>194</v>
      </c>
      <c r="W435" s="28" t="s">
        <v>2655</v>
      </c>
    </row>
    <row r="436" spans="1:24" outlineLevel="1" x14ac:dyDescent="0.2">
      <c r="A436" s="25">
        <f t="shared" si="86"/>
        <v>9</v>
      </c>
      <c r="B436" s="67" t="str">
        <f t="shared" si="98"/>
        <v>NOVELLI_CLAUDIO_M08</v>
      </c>
      <c r="C436" s="22" t="s">
        <v>510</v>
      </c>
      <c r="D436" s="23" t="s">
        <v>9</v>
      </c>
      <c r="E436" s="23" t="str">
        <f>VLOOKUP(D436,CAT!$E$2:$F$26,2)</f>
        <v>M08</v>
      </c>
      <c r="F436" s="23" t="s">
        <v>297</v>
      </c>
      <c r="G436" s="39" t="s">
        <v>16</v>
      </c>
      <c r="H436" s="24">
        <v>21003</v>
      </c>
      <c r="I436" s="22" t="s">
        <v>901</v>
      </c>
      <c r="J436" s="23" t="s">
        <v>953</v>
      </c>
      <c r="K436" s="22">
        <f t="shared" si="99"/>
        <v>6</v>
      </c>
      <c r="L436" s="26">
        <f>IF(SUMIF(I_TAPPA!A:A,B436,I_TAPPA!P:P)=0,"",SUMIF(I_TAPPA!A:A,B436,I_TAPPA!P:P))</f>
        <v>32</v>
      </c>
      <c r="M436" s="26" t="str">
        <f>IF(SUMIF(II_TAPPA!A:A,B436,II_TAPPA!P:P)=0,"",SUMIF(II_TAPPA!A:A,B436,II_TAPPA!P:P))</f>
        <v/>
      </c>
      <c r="N436" s="26">
        <f>IF(SUMIF(III_TAPPA!A:A,B436,III_TAPPA!P:P)=0,"",SUMIF(III_TAPPA!A:A,B436,III_TAPPA!P:P))</f>
        <v>28</v>
      </c>
      <c r="O436" s="26">
        <f>IF(SUMIF(IV_TAPPA!A:A,B436,IV_TAPPA!T:T)=0,"",SUMIF(IV_TAPPA!A:A,B436,IV_TAPPA!T:T))</f>
        <v>32</v>
      </c>
      <c r="P436" s="26">
        <f>IF(SUMIF(V_TAPPA!A:A,B436,V_TAPPA!P:P)=0,"",SUMIF(V_TAPPA!A:A,B436,V_TAPPA!P:P))</f>
        <v>30</v>
      </c>
      <c r="Q436" s="26">
        <f>IF(SUMIF(VI_TAPPA!A:A,B436,VI_TAPPA!P:P)=0,"",SUMIF(VI_TAPPA!A:A,B436,VI_TAPPA!P:P))</f>
        <v>33</v>
      </c>
      <c r="R436" s="26">
        <f>IF(SUMIF(VII_TAPPA!A:A,B436,VII_TAPPA!P:P)=0,"",SUMIF(VII_TAPPA!A:A,B436,VII_TAPPA!P:P))</f>
        <v>33</v>
      </c>
      <c r="S436" s="26" t="str">
        <f>IF(SUMIF(VIII_TAPPA!A:A,B436,VIII_TAPPA!P:P)=0,"",SUMIF(VIII_TAPPA!A:A,B436,VIII_TAPPA!P:P))</f>
        <v/>
      </c>
      <c r="T436" s="26">
        <f t="shared" si="100"/>
        <v>188</v>
      </c>
      <c r="U436" s="26">
        <f t="shared" si="87"/>
        <v>0</v>
      </c>
      <c r="V436" s="26">
        <f t="shared" si="88"/>
        <v>188</v>
      </c>
      <c r="W436" s="28" t="s">
        <v>2655</v>
      </c>
    </row>
    <row r="437" spans="1:24" outlineLevel="1" x14ac:dyDescent="0.2">
      <c r="A437" s="25">
        <f t="shared" si="86"/>
        <v>10</v>
      </c>
      <c r="B437" s="67" t="str">
        <f t="shared" si="98"/>
        <v>MECCARIELLO_PASQUALE_M08</v>
      </c>
      <c r="C437" s="22" t="s">
        <v>1179</v>
      </c>
      <c r="D437" s="23" t="s">
        <v>9</v>
      </c>
      <c r="E437" s="23" t="str">
        <f>VLOOKUP(D437,CAT!$E$2:$F$26,2)</f>
        <v>M08</v>
      </c>
      <c r="F437" s="23" t="s">
        <v>180</v>
      </c>
      <c r="G437" s="39" t="s">
        <v>8</v>
      </c>
      <c r="H437" s="24">
        <v>21866</v>
      </c>
      <c r="I437" s="22" t="s">
        <v>952</v>
      </c>
      <c r="J437" s="23" t="s">
        <v>1168</v>
      </c>
      <c r="K437" s="22">
        <f t="shared" si="99"/>
        <v>6</v>
      </c>
      <c r="L437" s="26" t="str">
        <f>IF(SUMIF(I_TAPPA!A:A,B437,I_TAPPA!P:P)=0,"",SUMIF(I_TAPPA!A:A,B437,I_TAPPA!P:P))</f>
        <v/>
      </c>
      <c r="M437" s="26">
        <f>IF(SUMIF(II_TAPPA!A:A,B437,II_TAPPA!P:P)=0,"",SUMIF(II_TAPPA!A:A,B437,II_TAPPA!P:P))</f>
        <v>31</v>
      </c>
      <c r="N437" s="26">
        <f>IF(SUMIF(III_TAPPA!A:A,B437,III_TAPPA!P:P)=0,"",SUMIF(III_TAPPA!A:A,B437,III_TAPPA!P:P))</f>
        <v>27</v>
      </c>
      <c r="O437" s="26">
        <f>IF(SUMIF(IV_TAPPA!A:A,B437,IV_TAPPA!T:T)=0,"",SUMIF(IV_TAPPA!A:A,B437,IV_TAPPA!T:T))</f>
        <v>27</v>
      </c>
      <c r="P437" s="26">
        <f>IF(SUMIF(V_TAPPA!A:A,B437,V_TAPPA!P:P)=0,"",SUMIF(V_TAPPA!A:A,B437,V_TAPPA!P:P))</f>
        <v>29</v>
      </c>
      <c r="Q437" s="26">
        <f>IF(SUMIF(VI_TAPPA!A:A,B437,VI_TAPPA!P:P)=0,"",SUMIF(VI_TAPPA!A:A,B437,VI_TAPPA!P:P))</f>
        <v>31</v>
      </c>
      <c r="R437" s="26">
        <f>IF(SUMIF(VII_TAPPA!A:A,B437,VII_TAPPA!P:P)=0,"",SUMIF(VII_TAPPA!A:A,B437,VII_TAPPA!P:P))</f>
        <v>31</v>
      </c>
      <c r="S437" s="26" t="str">
        <f>IF(SUMIF(VIII_TAPPA!A:A,B437,VIII_TAPPA!P:P)=0,"",SUMIF(VIII_TAPPA!A:A,B437,VIII_TAPPA!P:P))</f>
        <v/>
      </c>
      <c r="T437" s="26">
        <f t="shared" si="100"/>
        <v>176</v>
      </c>
      <c r="U437" s="26">
        <f t="shared" si="87"/>
        <v>0</v>
      </c>
      <c r="V437" s="26">
        <f t="shared" si="88"/>
        <v>176</v>
      </c>
      <c r="W437" s="28" t="s">
        <v>2655</v>
      </c>
    </row>
    <row r="438" spans="1:24" outlineLevel="1" x14ac:dyDescent="0.2">
      <c r="A438" s="25">
        <f t="shared" si="86"/>
        <v>11</v>
      </c>
      <c r="B438" s="67" t="str">
        <f t="shared" si="98"/>
        <v>COSTANZO_ACHILLE_M08</v>
      </c>
      <c r="C438" s="22" t="s">
        <v>431</v>
      </c>
      <c r="D438" s="23" t="s">
        <v>9</v>
      </c>
      <c r="E438" s="23" t="str">
        <f>VLOOKUP(D438,CAT!$E$2:$F$26,2)</f>
        <v>M08</v>
      </c>
      <c r="F438" s="23" t="s">
        <v>19</v>
      </c>
      <c r="G438" s="39" t="s">
        <v>432</v>
      </c>
      <c r="H438" s="24">
        <v>20097</v>
      </c>
      <c r="I438" s="22" t="s">
        <v>740</v>
      </c>
      <c r="J438" s="23" t="s">
        <v>1169</v>
      </c>
      <c r="K438" s="22">
        <f t="shared" si="99"/>
        <v>5</v>
      </c>
      <c r="L438" s="26" t="str">
        <f>IF(SUMIF(I_TAPPA!A:A,B438,I_TAPPA!P:P)=0,"",SUMIF(I_TAPPA!A:A,B438,I_TAPPA!P:P))</f>
        <v/>
      </c>
      <c r="M438" s="26" t="str">
        <f>IF(SUMIF(II_TAPPA!A:A,B438,II_TAPPA!P:P)=0,"",SUMIF(II_TAPPA!A:A,B438,II_TAPPA!P:P))</f>
        <v/>
      </c>
      <c r="N438" s="26">
        <f>IF(SUMIF(III_TAPPA!A:A,B438,III_TAPPA!P:P)=0,"",SUMIF(III_TAPPA!A:A,B438,III_TAPPA!P:P))</f>
        <v>35</v>
      </c>
      <c r="O438" s="26">
        <f>IF(SUMIF(IV_TAPPA!A:A,B438,IV_TAPPA!T:T)=0,"",SUMIF(IV_TAPPA!A:A,B438,IV_TAPPA!T:T))</f>
        <v>34</v>
      </c>
      <c r="P438" s="26" t="str">
        <f>IF(SUMIF(V_TAPPA!A:A,B438,V_TAPPA!P:P)=0,"",SUMIF(V_TAPPA!A:A,B438,V_TAPPA!P:P))</f>
        <v/>
      </c>
      <c r="Q438" s="26">
        <f>IF(SUMIF(VI_TAPPA!A:A,B438,VI_TAPPA!P:P)=0,"",SUMIF(VI_TAPPA!A:A,B438,VI_TAPPA!P:P))</f>
        <v>34</v>
      </c>
      <c r="R438" s="26">
        <f>IF(SUMIF(VII_TAPPA!A:A,B438,VII_TAPPA!P:P)=0,"",SUMIF(VII_TAPPA!A:A,B438,VII_TAPPA!P:P))</f>
        <v>36</v>
      </c>
      <c r="S438" s="26">
        <f>IF(SUMIF(VIII_TAPPA!A:A,B438,VIII_TAPPA!P:P)=0,"",SUMIF(VIII_TAPPA!A:A,B438,VIII_TAPPA!P:P))</f>
        <v>35</v>
      </c>
      <c r="T438" s="26">
        <f t="shared" si="100"/>
        <v>174</v>
      </c>
      <c r="U438" s="26">
        <f t="shared" si="87"/>
        <v>0</v>
      </c>
      <c r="V438" s="26">
        <f t="shared" si="88"/>
        <v>174</v>
      </c>
      <c r="W438" s="28" t="s">
        <v>2655</v>
      </c>
    </row>
    <row r="439" spans="1:24" outlineLevel="1" x14ac:dyDescent="0.2">
      <c r="A439" s="25">
        <f t="shared" si="86"/>
        <v>12</v>
      </c>
      <c r="B439" s="67" t="str">
        <f t="shared" si="98"/>
        <v>ROMANO_MARCELLO_M08</v>
      </c>
      <c r="C439" s="22" t="s">
        <v>875</v>
      </c>
      <c r="D439" s="23" t="s">
        <v>9</v>
      </c>
      <c r="E439" s="23" t="str">
        <f>VLOOKUP(D439,CAT!$E$2:$F$26,2)</f>
        <v>M08</v>
      </c>
      <c r="F439" s="23" t="s">
        <v>161</v>
      </c>
      <c r="G439" s="39" t="s">
        <v>187</v>
      </c>
      <c r="H439" s="24">
        <v>21157</v>
      </c>
      <c r="I439" s="22" t="s">
        <v>879</v>
      </c>
      <c r="J439" s="23" t="s">
        <v>189</v>
      </c>
      <c r="K439" s="22">
        <f t="shared" si="99"/>
        <v>4</v>
      </c>
      <c r="L439" s="26" t="str">
        <f>IF(SUMIF(I_TAPPA!A:A,B439,I_TAPPA!P:P)=0,"",SUMIF(I_TAPPA!A:A,B439,I_TAPPA!P:P))</f>
        <v/>
      </c>
      <c r="M439" s="26" t="str">
        <f>IF(SUMIF(II_TAPPA!A:A,B439,II_TAPPA!P:P)=0,"",SUMIF(II_TAPPA!A:A,B439,II_TAPPA!P:P))</f>
        <v/>
      </c>
      <c r="N439" s="26">
        <f>IF(SUMIF(III_TAPPA!A:A,B439,III_TAPPA!P:P)=0,"",SUMIF(III_TAPPA!A:A,B439,III_TAPPA!P:P))</f>
        <v>39</v>
      </c>
      <c r="O439" s="26">
        <f>IF(SUMIF(IV_TAPPA!A:A,B439,IV_TAPPA!T:T)=0,"",SUMIF(IV_TAPPA!A:A,B439,IV_TAPPA!T:T))</f>
        <v>39</v>
      </c>
      <c r="P439" s="26" t="str">
        <f>IF(SUMIF(V_TAPPA!A:A,B439,V_TAPPA!P:P)=0,"",SUMIF(V_TAPPA!A:A,B439,V_TAPPA!P:P))</f>
        <v/>
      </c>
      <c r="Q439" s="26">
        <f>IF(SUMIF(VI_TAPPA!A:A,B439,VI_TAPPA!P:P)=0,"",SUMIF(VI_TAPPA!A:A,B439,VI_TAPPA!P:P))</f>
        <v>42</v>
      </c>
      <c r="R439" s="26" t="str">
        <f>IF(SUMIF(VII_TAPPA!A:A,B439,VII_TAPPA!P:P)=0,"",SUMIF(VII_TAPPA!A:A,B439,VII_TAPPA!P:P))</f>
        <v/>
      </c>
      <c r="S439" s="26">
        <f>IF(SUMIF(VIII_TAPPA!A:A,B439,VIII_TAPPA!P:P)=0,"",SUMIF(VIII_TAPPA!A:A,B439,VIII_TAPPA!P:P))</f>
        <v>42</v>
      </c>
      <c r="T439" s="26">
        <f t="shared" si="100"/>
        <v>162</v>
      </c>
      <c r="U439" s="26">
        <f t="shared" si="87"/>
        <v>0</v>
      </c>
      <c r="V439" s="26">
        <f t="shared" si="88"/>
        <v>162</v>
      </c>
      <c r="W439" s="28" t="s">
        <v>2655</v>
      </c>
    </row>
    <row r="440" spans="1:24" outlineLevel="1" x14ac:dyDescent="0.2">
      <c r="A440" s="25">
        <f t="shared" si="86"/>
        <v>13</v>
      </c>
      <c r="B440" s="67" t="str">
        <f t="shared" si="98"/>
        <v>BIANCHINI_SALVATORE_M08</v>
      </c>
      <c r="C440" s="22" t="s">
        <v>850</v>
      </c>
      <c r="D440" s="23" t="s">
        <v>9</v>
      </c>
      <c r="E440" s="23" t="str">
        <f>VLOOKUP(D440,CAT!$E$2:$F$26,2)</f>
        <v>M08</v>
      </c>
      <c r="F440" s="23" t="s">
        <v>319</v>
      </c>
      <c r="G440" s="39" t="s">
        <v>140</v>
      </c>
      <c r="H440" s="24">
        <v>20958</v>
      </c>
      <c r="I440" s="22" t="s">
        <v>879</v>
      </c>
      <c r="J440" s="23" t="s">
        <v>189</v>
      </c>
      <c r="K440" s="22">
        <f t="shared" si="99"/>
        <v>3</v>
      </c>
      <c r="L440" s="26" t="str">
        <f>IF(SUMIF(I_TAPPA!A:A,B440,I_TAPPA!P:P)=0,"",SUMIF(I_TAPPA!A:A,B440,I_TAPPA!P:P))</f>
        <v/>
      </c>
      <c r="M440" s="26">
        <f>IF(SUMIF(II_TAPPA!A:A,B440,II_TAPPA!P:P)=0,"",SUMIF(II_TAPPA!A:A,B440,II_TAPPA!P:P))</f>
        <v>32</v>
      </c>
      <c r="N440" s="26" t="str">
        <f>IF(SUMIF(III_TAPPA!A:A,B440,III_TAPPA!P:P)=0,"",SUMIF(III_TAPPA!A:A,B440,III_TAPPA!P:P))</f>
        <v/>
      </c>
      <c r="O440" s="26">
        <f>IF(SUMIF(IV_TAPPA!A:A,B440,IV_TAPPA!T:T)=0,"",SUMIF(IV_TAPPA!A:A,B440,IV_TAPPA!T:T))</f>
        <v>30</v>
      </c>
      <c r="P440" s="26" t="str">
        <f>IF(SUMIF(V_TAPPA!A:A,B440,V_TAPPA!P:P)=0,"",SUMIF(V_TAPPA!A:A,B440,V_TAPPA!P:P))</f>
        <v/>
      </c>
      <c r="Q440" s="26" t="str">
        <f>IF(SUMIF(VI_TAPPA!A:A,B440,VI_TAPPA!P:P)=0,"",SUMIF(VI_TAPPA!A:A,B440,VI_TAPPA!P:P))</f>
        <v/>
      </c>
      <c r="R440" s="26" t="str">
        <f>IF(SUMIF(VII_TAPPA!A:A,B440,VII_TAPPA!P:P)=0,"",SUMIF(VII_TAPPA!A:A,B440,VII_TAPPA!P:P))</f>
        <v/>
      </c>
      <c r="S440" s="26">
        <f>IF(SUMIF(VIII_TAPPA!A:A,B440,VIII_TAPPA!P:P)=0,"",SUMIF(VIII_TAPPA!A:A,B440,VIII_TAPPA!P:P))</f>
        <v>29</v>
      </c>
      <c r="T440" s="26">
        <f t="shared" si="100"/>
        <v>91</v>
      </c>
      <c r="U440" s="26">
        <f t="shared" si="87"/>
        <v>0</v>
      </c>
      <c r="V440" s="26">
        <f t="shared" si="88"/>
        <v>91</v>
      </c>
      <c r="W440" s="28" t="s">
        <v>2655</v>
      </c>
    </row>
    <row r="441" spans="1:24" outlineLevel="1" x14ac:dyDescent="0.2">
      <c r="A441" s="25">
        <f t="shared" si="86"/>
        <v>14</v>
      </c>
      <c r="B441" s="67" t="str">
        <f t="shared" si="98"/>
        <v>PAOLA_ANIELLO_M08</v>
      </c>
      <c r="C441" s="22" t="s">
        <v>2754</v>
      </c>
      <c r="D441" s="23" t="s">
        <v>9</v>
      </c>
      <c r="E441" s="23" t="str">
        <f>VLOOKUP(D441,CAT!$E$2:$F$26,2)</f>
        <v>M08</v>
      </c>
      <c r="F441" s="23" t="s">
        <v>114</v>
      </c>
      <c r="G441" s="39" t="s">
        <v>939</v>
      </c>
      <c r="H441" s="24"/>
      <c r="I441" s="22" t="s">
        <v>952</v>
      </c>
      <c r="J441" s="23" t="s">
        <v>1168</v>
      </c>
      <c r="K441" s="22">
        <f t="shared" si="99"/>
        <v>2</v>
      </c>
      <c r="L441" s="26" t="str">
        <f>IF(SUMIF(I_TAPPA!A:A,B441,I_TAPPA!P:P)=0,"",SUMIF(I_TAPPA!A:A,B441,I_TAPPA!P:P))</f>
        <v/>
      </c>
      <c r="M441" s="26" t="str">
        <f>IF(SUMIF(II_TAPPA!A:A,B441,II_TAPPA!P:P)=0,"",SUMIF(II_TAPPA!A:A,B441,II_TAPPA!P:P))</f>
        <v/>
      </c>
      <c r="N441" s="26" t="str">
        <f>IF(SUMIF(III_TAPPA!A:A,B441,III_TAPPA!P:P)=0,"",SUMIF(III_TAPPA!A:A,B441,III_TAPPA!P:P))</f>
        <v/>
      </c>
      <c r="O441" s="26" t="str">
        <f>IF(SUMIF(IV_TAPPA!A:A,B441,IV_TAPPA!T:T)=0,"",SUMIF(IV_TAPPA!A:A,B441,IV_TAPPA!T:T))</f>
        <v/>
      </c>
      <c r="P441" s="26">
        <f>IF(SUMIF(V_TAPPA!A:A,B441,V_TAPPA!P:P)=0,"",SUMIF(V_TAPPA!A:A,B441,V_TAPPA!P:P))</f>
        <v>39</v>
      </c>
      <c r="Q441" s="26" t="str">
        <f>IF(SUMIF(VI_TAPPA!A:A,B441,VI_TAPPA!P:P)=0,"",SUMIF(VI_TAPPA!A:A,B441,VI_TAPPA!P:P))</f>
        <v/>
      </c>
      <c r="R441" s="26">
        <f>IF(SUMIF(VII_TAPPA!A:A,B441,VII_TAPPA!P:P)=0,"",SUMIF(VII_TAPPA!A:A,B441,VII_TAPPA!P:P))</f>
        <v>42</v>
      </c>
      <c r="S441" s="26" t="str">
        <f>IF(SUMIF(VIII_TAPPA!A:A,B441,VIII_TAPPA!P:P)=0,"",SUMIF(VIII_TAPPA!A:A,B441,VIII_TAPPA!P:P))</f>
        <v/>
      </c>
      <c r="T441" s="26">
        <f t="shared" si="100"/>
        <v>81</v>
      </c>
      <c r="U441" s="26">
        <f t="shared" si="87"/>
        <v>0</v>
      </c>
      <c r="V441" s="26">
        <f t="shared" si="88"/>
        <v>81</v>
      </c>
      <c r="W441" s="28" t="s">
        <v>2655</v>
      </c>
    </row>
    <row r="442" spans="1:24" outlineLevel="1" x14ac:dyDescent="0.2">
      <c r="A442" s="25">
        <f t="shared" si="86"/>
        <v>15</v>
      </c>
      <c r="B442" s="67" t="str">
        <f t="shared" si="98"/>
        <v>OCONE_RAFFAELE_M08</v>
      </c>
      <c r="C442" s="22" t="s">
        <v>389</v>
      </c>
      <c r="D442" s="23" t="s">
        <v>9</v>
      </c>
      <c r="E442" s="23" t="str">
        <f>VLOOKUP(D442,CAT!$E$2:$F$26,2)</f>
        <v>M08</v>
      </c>
      <c r="F442" s="23" t="s">
        <v>49</v>
      </c>
      <c r="G442" s="39" t="s">
        <v>50</v>
      </c>
      <c r="H442" s="24">
        <v>21462</v>
      </c>
      <c r="I442" s="22" t="s">
        <v>740</v>
      </c>
      <c r="J442" s="23" t="s">
        <v>1169</v>
      </c>
      <c r="K442" s="22">
        <f t="shared" si="99"/>
        <v>2</v>
      </c>
      <c r="L442" s="26">
        <f>IF(SUMIF(I_TAPPA!A:A,B442,I_TAPPA!P:P)=0,"",SUMIF(I_TAPPA!A:A,B442,I_TAPPA!P:P))</f>
        <v>33</v>
      </c>
      <c r="M442" s="26" t="str">
        <f>IF(SUMIF(II_TAPPA!A:A,B442,II_TAPPA!P:P)=0,"",SUMIF(II_TAPPA!A:A,B442,II_TAPPA!P:P))</f>
        <v/>
      </c>
      <c r="N442" s="26">
        <f>IF(SUMIF(III_TAPPA!A:A,B442,III_TAPPA!P:P)=0,"",SUMIF(III_TAPPA!A:A,B442,III_TAPPA!P:P))</f>
        <v>31</v>
      </c>
      <c r="O442" s="26" t="str">
        <f>IF(SUMIF(IV_TAPPA!A:A,B442,IV_TAPPA!T:T)=0,"",SUMIF(IV_TAPPA!A:A,B442,IV_TAPPA!T:T))</f>
        <v/>
      </c>
      <c r="P442" s="26" t="str">
        <f>IF(SUMIF(V_TAPPA!A:A,B442,V_TAPPA!P:P)=0,"",SUMIF(V_TAPPA!A:A,B442,V_TAPPA!P:P))</f>
        <v/>
      </c>
      <c r="Q442" s="26" t="str">
        <f>IF(SUMIF(VI_TAPPA!A:A,B442,VI_TAPPA!P:P)=0,"",SUMIF(VI_TAPPA!A:A,B442,VI_TAPPA!P:P))</f>
        <v/>
      </c>
      <c r="R442" s="26" t="str">
        <f>IF(SUMIF(VII_TAPPA!A:A,B442,VII_TAPPA!P:P)=0,"",SUMIF(VII_TAPPA!A:A,B442,VII_TAPPA!P:P))</f>
        <v/>
      </c>
      <c r="S442" s="26" t="str">
        <f>IF(SUMIF(VIII_TAPPA!A:A,B442,VIII_TAPPA!P:P)=0,"",SUMIF(VIII_TAPPA!A:A,B442,VIII_TAPPA!P:P))</f>
        <v/>
      </c>
      <c r="T442" s="26">
        <f t="shared" si="100"/>
        <v>64</v>
      </c>
      <c r="U442" s="26">
        <f t="shared" si="87"/>
        <v>0</v>
      </c>
      <c r="V442" s="26">
        <f t="shared" si="88"/>
        <v>64</v>
      </c>
      <c r="W442" s="28" t="s">
        <v>2655</v>
      </c>
    </row>
    <row r="443" spans="1:24" outlineLevel="1" x14ac:dyDescent="0.2">
      <c r="A443" s="25">
        <f t="shared" si="86"/>
        <v>16</v>
      </c>
      <c r="B443" s="67" t="str">
        <f t="shared" si="98"/>
        <v>RANAURO_VINCENZO_M08</v>
      </c>
      <c r="C443" s="22" t="s">
        <v>873</v>
      </c>
      <c r="D443" s="23" t="s">
        <v>9</v>
      </c>
      <c r="E443" s="23" t="str">
        <f>VLOOKUP(D443,CAT!$E$2:$F$26,2)</f>
        <v>M08</v>
      </c>
      <c r="F443" s="23" t="s">
        <v>186</v>
      </c>
      <c r="G443" s="39" t="s">
        <v>40</v>
      </c>
      <c r="H443" s="24">
        <v>21412</v>
      </c>
      <c r="I443" s="22" t="s">
        <v>879</v>
      </c>
      <c r="J443" s="23" t="s">
        <v>189</v>
      </c>
      <c r="K443" s="22">
        <f t="shared" si="99"/>
        <v>1</v>
      </c>
      <c r="L443" s="26" t="str">
        <f>IF(SUMIF(I_TAPPA!A:A,B443,I_TAPPA!P:P)=0,"",SUMIF(I_TAPPA!A:A,B443,I_TAPPA!P:P))</f>
        <v/>
      </c>
      <c r="M443" s="26" t="str">
        <f>IF(SUMIF(II_TAPPA!A:A,B443,II_TAPPA!P:P)=0,"",SUMIF(II_TAPPA!A:A,B443,II_TAPPA!P:P))</f>
        <v/>
      </c>
      <c r="N443" s="26">
        <f>IF(SUMIF(III_TAPPA!A:A,B443,III_TAPPA!P:P)=0,"",SUMIF(III_TAPPA!A:A,B443,III_TAPPA!P:P))</f>
        <v>45</v>
      </c>
      <c r="O443" s="26" t="str">
        <f>IF(SUMIF(IV_TAPPA!A:A,B443,IV_TAPPA!T:T)=0,"",SUMIF(IV_TAPPA!A:A,B443,IV_TAPPA!T:T))</f>
        <v/>
      </c>
      <c r="P443" s="26" t="str">
        <f>IF(SUMIF(V_TAPPA!A:A,B443,V_TAPPA!P:P)=0,"",SUMIF(V_TAPPA!A:A,B443,V_TAPPA!P:P))</f>
        <v/>
      </c>
      <c r="Q443" s="26" t="str">
        <f>IF(SUMIF(VI_TAPPA!A:A,B443,VI_TAPPA!P:P)=0,"",SUMIF(VI_TAPPA!A:A,B443,VI_TAPPA!P:P))</f>
        <v/>
      </c>
      <c r="R443" s="26" t="str">
        <f>IF(SUMIF(VII_TAPPA!A:A,B443,VII_TAPPA!P:P)=0,"",SUMIF(VII_TAPPA!A:A,B443,VII_TAPPA!P:P))</f>
        <v/>
      </c>
      <c r="S443" s="26" t="str">
        <f>IF(SUMIF(VIII_TAPPA!A:A,B443,VIII_TAPPA!P:P)=0,"",SUMIF(VIII_TAPPA!A:A,B443,VIII_TAPPA!P:P))</f>
        <v/>
      </c>
      <c r="T443" s="26">
        <f t="shared" si="100"/>
        <v>45</v>
      </c>
      <c r="U443" s="26">
        <f t="shared" si="87"/>
        <v>0</v>
      </c>
      <c r="V443" s="26">
        <f t="shared" si="88"/>
        <v>45</v>
      </c>
      <c r="W443" s="28" t="s">
        <v>2655</v>
      </c>
    </row>
    <row r="444" spans="1:24" outlineLevel="1" x14ac:dyDescent="0.2">
      <c r="A444" s="25" t="e">
        <f>#REF!+1</f>
        <v>#REF!</v>
      </c>
      <c r="B444" s="67" t="str">
        <f t="shared" si="98"/>
        <v>DI_CROSTA_ROBERTO_M08</v>
      </c>
      <c r="C444" s="22" t="s">
        <v>439</v>
      </c>
      <c r="D444" s="23" t="s">
        <v>9</v>
      </c>
      <c r="E444" s="23" t="str">
        <f>VLOOKUP(D444,CAT!$E$2:$F$26,2)</f>
        <v>M08</v>
      </c>
      <c r="F444" s="23" t="s">
        <v>1090</v>
      </c>
      <c r="G444" s="39" t="s">
        <v>25</v>
      </c>
      <c r="H444" s="24">
        <v>21719</v>
      </c>
      <c r="I444" s="22" t="s">
        <v>740</v>
      </c>
      <c r="J444" s="23" t="s">
        <v>1169</v>
      </c>
      <c r="K444" s="22">
        <f t="shared" si="99"/>
        <v>1</v>
      </c>
      <c r="L444" s="26" t="str">
        <f>IF(SUMIF(I_TAPPA!A:A,B444,I_TAPPA!P:P)=0,"",SUMIF(I_TAPPA!A:A,B444,I_TAPPA!P:P))</f>
        <v/>
      </c>
      <c r="M444" s="26" t="str">
        <f>IF(SUMIF(II_TAPPA!A:A,B444,II_TAPPA!P:P)=0,"",SUMIF(II_TAPPA!A:A,B444,II_TAPPA!P:P))</f>
        <v/>
      </c>
      <c r="N444" s="26" t="str">
        <f>IF(SUMIF(III_TAPPA!A:A,B444,III_TAPPA!P:P)=0,"",SUMIF(III_TAPPA!A:A,B444,III_TAPPA!P:P))</f>
        <v/>
      </c>
      <c r="O444" s="26">
        <f>IF(SUMIF(IV_TAPPA!A:A,B444,IV_TAPPA!T:T)=0,"",SUMIF(IV_TAPPA!A:A,B444,IV_TAPPA!T:T))</f>
        <v>35</v>
      </c>
      <c r="P444" s="26" t="str">
        <f>IF(SUMIF(V_TAPPA!A:A,B444,V_TAPPA!P:P)=0,"",SUMIF(V_TAPPA!A:A,B444,V_TAPPA!P:P))</f>
        <v/>
      </c>
      <c r="Q444" s="26" t="str">
        <f>IF(SUMIF(VI_TAPPA!A:A,B444,VI_TAPPA!P:P)=0,"",SUMIF(VI_TAPPA!A:A,B444,VI_TAPPA!P:P))</f>
        <v/>
      </c>
      <c r="R444" s="26" t="str">
        <f>IF(SUMIF(VII_TAPPA!A:A,B444,VII_TAPPA!P:P)=0,"",SUMIF(VII_TAPPA!A:A,B444,VII_TAPPA!P:P))</f>
        <v/>
      </c>
      <c r="S444" s="26" t="str">
        <f>IF(SUMIF(VIII_TAPPA!A:A,B444,VIII_TAPPA!P:P)=0,"",SUMIF(VIII_TAPPA!A:A,B444,VIII_TAPPA!P:P))</f>
        <v/>
      </c>
      <c r="T444" s="26">
        <f t="shared" si="100"/>
        <v>35</v>
      </c>
      <c r="U444" s="26">
        <f t="shared" si="87"/>
        <v>0</v>
      </c>
      <c r="V444" s="26">
        <f t="shared" si="88"/>
        <v>35</v>
      </c>
      <c r="W444" s="28" t="s">
        <v>2655</v>
      </c>
    </row>
    <row r="445" spans="1:24" outlineLevel="1" x14ac:dyDescent="0.2">
      <c r="A445" s="25" t="e">
        <f t="shared" ref="A445:A483" si="101">A444+1</f>
        <v>#REF!</v>
      </c>
      <c r="B445" s="67" t="str">
        <f t="shared" si="98"/>
        <v>ABBATIELLO_ROCCO_M08</v>
      </c>
      <c r="C445" s="25"/>
      <c r="D445" s="26" t="s">
        <v>9</v>
      </c>
      <c r="E445" s="23" t="str">
        <f>VLOOKUP(D445,CAT!$E$2:$F$26,2)</f>
        <v>M08</v>
      </c>
      <c r="F445" s="72" t="s">
        <v>3151</v>
      </c>
      <c r="G445" s="71" t="s">
        <v>347</v>
      </c>
      <c r="H445" s="25"/>
      <c r="I445" s="25"/>
      <c r="J445" s="23" t="s">
        <v>1194</v>
      </c>
      <c r="K445" s="22">
        <f t="shared" si="99"/>
        <v>1</v>
      </c>
      <c r="L445" s="26" t="str">
        <f>IF(SUMIF(I_TAPPA!A:A,B445,I_TAPPA!P:P)=0,"",SUMIF(I_TAPPA!A:A,B445,I_TAPPA!P:P))</f>
        <v/>
      </c>
      <c r="M445" s="26" t="str">
        <f>IF(SUMIF(II_TAPPA!A:A,B445,II_TAPPA!P:P)=0,"",SUMIF(II_TAPPA!A:A,B445,II_TAPPA!P:P))</f>
        <v/>
      </c>
      <c r="N445" s="26" t="str">
        <f>IF(SUMIF(III_TAPPA!A:A,B445,III_TAPPA!P:P)=0,"",SUMIF(III_TAPPA!A:A,B445,III_TAPPA!P:P))</f>
        <v/>
      </c>
      <c r="O445" s="26" t="str">
        <f>IF(SUMIF(IV_TAPPA!A:A,B445,IV_TAPPA!T:T)=0,"",SUMIF(IV_TAPPA!A:A,B445,IV_TAPPA!T:T))</f>
        <v/>
      </c>
      <c r="P445" s="26" t="str">
        <f>IF(SUMIF(V_TAPPA!A:A,B445,V_TAPPA!P:P)=0,"",SUMIF(V_TAPPA!A:A,B445,V_TAPPA!P:P))</f>
        <v/>
      </c>
      <c r="Q445" s="26" t="str">
        <f>IF(SUMIF(VI_TAPPA!A:A,B445,VI_TAPPA!P:P)=0,"",SUMIF(VI_TAPPA!A:A,B445,VI_TAPPA!P:P))</f>
        <v/>
      </c>
      <c r="R445" s="26" t="str">
        <f>IF(SUMIF(VII_TAPPA!A:A,B445,VII_TAPPA!P:P)=0,"",SUMIF(VII_TAPPA!A:A,B445,VII_TAPPA!P:P))</f>
        <v/>
      </c>
      <c r="S445" s="26">
        <f>IF(SUMIF(VIII_TAPPA!A:A,B445,VIII_TAPPA!P:P)=0,"",SUMIF(VIII_TAPPA!A:A,B445,VIII_TAPPA!P:P))</f>
        <v>33</v>
      </c>
      <c r="T445" s="26">
        <f t="shared" si="100"/>
        <v>33</v>
      </c>
      <c r="U445" s="26">
        <f t="shared" si="87"/>
        <v>0</v>
      </c>
      <c r="V445" s="26">
        <f t="shared" si="88"/>
        <v>33</v>
      </c>
      <c r="W445" s="28" t="s">
        <v>2655</v>
      </c>
    </row>
    <row r="446" spans="1:24" outlineLevel="1" x14ac:dyDescent="0.2">
      <c r="A446" s="25" t="e">
        <f t="shared" si="101"/>
        <v>#REF!</v>
      </c>
      <c r="B446" s="67" t="str">
        <f t="shared" si="98"/>
        <v>MONTELLA_ANTONIO_M08</v>
      </c>
      <c r="C446" s="22" t="s">
        <v>1161</v>
      </c>
      <c r="D446" s="23" t="s">
        <v>9</v>
      </c>
      <c r="E446" s="23" t="str">
        <f>VLOOKUP(D446,CAT!$E$2:$F$26,2)</f>
        <v>M08</v>
      </c>
      <c r="F446" s="23" t="s">
        <v>1146</v>
      </c>
      <c r="G446" s="39" t="s">
        <v>22</v>
      </c>
      <c r="H446" s="24">
        <v>20784</v>
      </c>
      <c r="I446" s="22" t="s">
        <v>1167</v>
      </c>
      <c r="J446" s="23" t="s">
        <v>92</v>
      </c>
      <c r="K446" s="22">
        <f t="shared" si="99"/>
        <v>1</v>
      </c>
      <c r="L446" s="26" t="str">
        <f>IF(SUMIF(I_TAPPA!A:A,B446,I_TAPPA!P:P)=0,"",SUMIF(I_TAPPA!A:A,B446,I_TAPPA!P:P))</f>
        <v/>
      </c>
      <c r="M446" s="26" t="str">
        <f>IF(SUMIF(II_TAPPA!A:A,B446,II_TAPPA!P:P)=0,"",SUMIF(II_TAPPA!A:A,B446,II_TAPPA!P:P))</f>
        <v/>
      </c>
      <c r="N446" s="26" t="str">
        <f>IF(SUMIF(III_TAPPA!A:A,B446,III_TAPPA!P:P)=0,"",SUMIF(III_TAPPA!A:A,B446,III_TAPPA!P:P))</f>
        <v/>
      </c>
      <c r="O446" s="26">
        <f>IF(SUMIF(IV_TAPPA!A:A,B446,IV_TAPPA!T:T)=0,"",SUMIF(IV_TAPPA!A:A,B446,IV_TAPPA!T:T))</f>
        <v>31</v>
      </c>
      <c r="P446" s="26" t="str">
        <f>IF(SUMIF(V_TAPPA!A:A,B446,V_TAPPA!P:P)=0,"",SUMIF(V_TAPPA!A:A,B446,V_TAPPA!P:P))</f>
        <v/>
      </c>
      <c r="Q446" s="26" t="str">
        <f>IF(SUMIF(VI_TAPPA!A:A,B446,VI_TAPPA!P:P)=0,"",SUMIF(VI_TAPPA!A:A,B446,VI_TAPPA!P:P))</f>
        <v/>
      </c>
      <c r="R446" s="26" t="str">
        <f>IF(SUMIF(VII_TAPPA!A:A,B446,VII_TAPPA!P:P)=0,"",SUMIF(VII_TAPPA!A:A,B446,VII_TAPPA!P:P))</f>
        <v/>
      </c>
      <c r="S446" s="26" t="str">
        <f>IF(SUMIF(VIII_TAPPA!A:A,B446,VIII_TAPPA!P:P)=0,"",SUMIF(VIII_TAPPA!A:A,B446,VIII_TAPPA!P:P))</f>
        <v/>
      </c>
      <c r="T446" s="26">
        <f t="shared" si="100"/>
        <v>31</v>
      </c>
      <c r="U446" s="26">
        <f t="shared" si="87"/>
        <v>0</v>
      </c>
      <c r="V446" s="26">
        <f t="shared" si="88"/>
        <v>31</v>
      </c>
      <c r="W446" s="28" t="s">
        <v>2655</v>
      </c>
    </row>
    <row r="447" spans="1:24" outlineLevel="1" x14ac:dyDescent="0.2">
      <c r="A447" s="25" t="e">
        <f t="shared" si="101"/>
        <v>#REF!</v>
      </c>
      <c r="B447" s="67" t="str">
        <f t="shared" si="98"/>
        <v>GUBITOSI_GIOVANNI_M08</v>
      </c>
      <c r="C447" s="22" t="s">
        <v>477</v>
      </c>
      <c r="D447" s="23" t="s">
        <v>9</v>
      </c>
      <c r="E447" s="23" t="str">
        <f>VLOOKUP(D447,CAT!$E$2:$F$26,2)</f>
        <v>M08</v>
      </c>
      <c r="F447" s="23" t="s">
        <v>103</v>
      </c>
      <c r="G447" s="39" t="s">
        <v>34</v>
      </c>
      <c r="H447" s="24">
        <v>20964</v>
      </c>
      <c r="I447" s="22" t="s">
        <v>821</v>
      </c>
      <c r="J447" s="23" t="s">
        <v>1194</v>
      </c>
      <c r="K447" s="22">
        <f t="shared" si="99"/>
        <v>1</v>
      </c>
      <c r="L447" s="26" t="str">
        <f>IF(SUMIF(I_TAPPA!A:A,B447,I_TAPPA!P:P)=0,"",SUMIF(I_TAPPA!A:A,B447,I_TAPPA!P:P))</f>
        <v/>
      </c>
      <c r="M447" s="26" t="str">
        <f>IF(SUMIF(II_TAPPA!A:A,B447,II_TAPPA!P:P)=0,"",SUMIF(II_TAPPA!A:A,B447,II_TAPPA!P:P))</f>
        <v/>
      </c>
      <c r="N447" s="26" t="str">
        <f>IF(SUMIF(III_TAPPA!A:A,B447,III_TAPPA!P:P)=0,"",SUMIF(III_TAPPA!A:A,B447,III_TAPPA!P:P))</f>
        <v/>
      </c>
      <c r="O447" s="26" t="str">
        <f>IF(SUMIF(IV_TAPPA!A:A,B447,IV_TAPPA!T:T)=0,"",SUMIF(IV_TAPPA!A:A,B447,IV_TAPPA!T:T))</f>
        <v/>
      </c>
      <c r="P447" s="26" t="str">
        <f>IF(SUMIF(V_TAPPA!A:A,B447,V_TAPPA!P:P)=0,"",SUMIF(V_TAPPA!A:A,B447,V_TAPPA!P:P))</f>
        <v/>
      </c>
      <c r="Q447" s="26" t="str">
        <f>IF(SUMIF(VI_TAPPA!A:A,B447,VI_TAPPA!P:P)=0,"",SUMIF(VI_TAPPA!A:A,B447,VI_TAPPA!P:P))</f>
        <v/>
      </c>
      <c r="R447" s="26" t="str">
        <f>IF(SUMIF(VII_TAPPA!A:A,B447,VII_TAPPA!P:P)=0,"",SUMIF(VII_TAPPA!A:A,B447,VII_TAPPA!P:P))</f>
        <v/>
      </c>
      <c r="S447" s="26">
        <f>IF(SUMIF(VIII_TAPPA!A:A,B447,VIII_TAPPA!P:P)=0,"",SUMIF(VIII_TAPPA!A:A,B447,VIII_TAPPA!P:P))</f>
        <v>30</v>
      </c>
      <c r="T447" s="26">
        <f t="shared" si="100"/>
        <v>30</v>
      </c>
      <c r="U447" s="26">
        <f t="shared" si="87"/>
        <v>0</v>
      </c>
      <c r="V447" s="26">
        <f t="shared" si="88"/>
        <v>30</v>
      </c>
      <c r="W447" s="28" t="s">
        <v>2655</v>
      </c>
    </row>
    <row r="448" spans="1:24" outlineLevel="1" x14ac:dyDescent="0.2">
      <c r="A448" s="25" t="e">
        <f t="shared" si="101"/>
        <v>#REF!</v>
      </c>
      <c r="B448" s="67" t="str">
        <f t="shared" si="98"/>
        <v>D'ALOISE_FRANCESCO_M08</v>
      </c>
      <c r="C448" s="22">
        <v>190534412</v>
      </c>
      <c r="D448" s="23" t="s">
        <v>9</v>
      </c>
      <c r="E448" s="23" t="str">
        <f>VLOOKUP(D448,CAT!$E$2:$F$26,2)</f>
        <v>M08</v>
      </c>
      <c r="F448" s="23" t="s">
        <v>359</v>
      </c>
      <c r="G448" s="39" t="s">
        <v>109</v>
      </c>
      <c r="H448" s="24">
        <v>20902</v>
      </c>
      <c r="I448" s="22" t="s">
        <v>901</v>
      </c>
      <c r="J448" s="23" t="s">
        <v>953</v>
      </c>
      <c r="K448" s="22">
        <f t="shared" si="99"/>
        <v>1</v>
      </c>
      <c r="L448" s="26" t="str">
        <f>IF(SUMIF(I_TAPPA!A:A,B448,I_TAPPA!P:P)=0,"",SUMIF(I_TAPPA!A:A,B448,I_TAPPA!P:P))</f>
        <v/>
      </c>
      <c r="M448" s="26" t="str">
        <f>IF(SUMIF(II_TAPPA!A:A,B448,II_TAPPA!P:P)=0,"",SUMIF(II_TAPPA!A:A,B448,II_TAPPA!P:P))</f>
        <v/>
      </c>
      <c r="N448" s="26" t="str">
        <f>IF(SUMIF(III_TAPPA!A:A,B448,III_TAPPA!P:P)=0,"",SUMIF(III_TAPPA!A:A,B448,III_TAPPA!P:P))</f>
        <v/>
      </c>
      <c r="O448" s="26">
        <f>IF(SUMIF(IV_TAPPA!A:A,B448,IV_TAPPA!T:T)=0,"",SUMIF(IV_TAPPA!A:A,B448,IV_TAPPA!T:T))</f>
        <v>29</v>
      </c>
      <c r="P448" s="26" t="str">
        <f>IF(SUMIF(V_TAPPA!A:A,B448,V_TAPPA!P:P)=0,"",SUMIF(V_TAPPA!A:A,B448,V_TAPPA!P:P))</f>
        <v/>
      </c>
      <c r="Q448" s="26" t="str">
        <f>IF(SUMIF(VI_TAPPA!A:A,B448,VI_TAPPA!P:P)=0,"",SUMIF(VI_TAPPA!A:A,B448,VI_TAPPA!P:P))</f>
        <v/>
      </c>
      <c r="R448" s="26" t="str">
        <f>IF(SUMIF(VII_TAPPA!A:A,B448,VII_TAPPA!P:P)=0,"",SUMIF(VII_TAPPA!A:A,B448,VII_TAPPA!P:P))</f>
        <v/>
      </c>
      <c r="S448" s="26" t="str">
        <f>IF(SUMIF(VIII_TAPPA!A:A,B448,VIII_TAPPA!P:P)=0,"",SUMIF(VIII_TAPPA!A:A,B448,VIII_TAPPA!P:P))</f>
        <v/>
      </c>
      <c r="T448" s="26">
        <f t="shared" si="100"/>
        <v>29</v>
      </c>
      <c r="U448" s="26">
        <f t="shared" si="87"/>
        <v>0</v>
      </c>
      <c r="V448" s="26">
        <f t="shared" si="88"/>
        <v>29</v>
      </c>
      <c r="W448" s="28" t="s">
        <v>2655</v>
      </c>
    </row>
    <row r="449" spans="1:24" outlineLevel="1" x14ac:dyDescent="0.2">
      <c r="A449" s="25" t="e">
        <f t="shared" si="101"/>
        <v>#REF!</v>
      </c>
      <c r="B449" s="67" t="str">
        <f t="shared" si="98"/>
        <v>FERRO_GIUSEPPE_M08</v>
      </c>
      <c r="C449" s="22"/>
      <c r="D449" s="23" t="s">
        <v>9</v>
      </c>
      <c r="E449" s="23" t="str">
        <f>VLOOKUP(D449,CAT!$E$2:$F$26,2)</f>
        <v>M08</v>
      </c>
      <c r="F449" s="23" t="s">
        <v>497</v>
      </c>
      <c r="G449" s="39" t="s">
        <v>21</v>
      </c>
      <c r="H449" s="24">
        <v>20422</v>
      </c>
      <c r="I449" s="22" t="s">
        <v>901</v>
      </c>
      <c r="J449" s="23" t="s">
        <v>953</v>
      </c>
      <c r="K449" s="22">
        <f t="shared" si="99"/>
        <v>1</v>
      </c>
      <c r="L449" s="26" t="str">
        <f>IF(SUMIF(I_TAPPA!A:A,B449,I_TAPPA!P:P)=0,"",SUMIF(I_TAPPA!A:A,B449,I_TAPPA!P:P))</f>
        <v/>
      </c>
      <c r="M449" s="26" t="str">
        <f>IF(SUMIF(II_TAPPA!A:A,B449,II_TAPPA!P:P)=0,"",SUMIF(II_TAPPA!A:A,B449,II_TAPPA!P:P))</f>
        <v/>
      </c>
      <c r="N449" s="26">
        <f>IF(SUMIF(III_TAPPA!A:A,B449,III_TAPPA!P:P)=0,"",SUMIF(III_TAPPA!A:A,B449,III_TAPPA!P:P))</f>
        <v>29</v>
      </c>
      <c r="O449" s="26" t="str">
        <f>IF(SUMIF(IV_TAPPA!A:A,B449,IV_TAPPA!T:T)=0,"",SUMIF(IV_TAPPA!A:A,B449,IV_TAPPA!T:T))</f>
        <v/>
      </c>
      <c r="P449" s="26" t="str">
        <f>IF(SUMIF(V_TAPPA!A:A,B449,V_TAPPA!P:P)=0,"",SUMIF(V_TAPPA!A:A,B449,V_TAPPA!P:P))</f>
        <v/>
      </c>
      <c r="Q449" s="26" t="str">
        <f>IF(SUMIF(VI_TAPPA!A:A,B449,VI_TAPPA!P:P)=0,"",SUMIF(VI_TAPPA!A:A,B449,VI_TAPPA!P:P))</f>
        <v/>
      </c>
      <c r="R449" s="26" t="str">
        <f>IF(SUMIF(VII_TAPPA!A:A,B449,VII_TAPPA!P:P)=0,"",SUMIF(VII_TAPPA!A:A,B449,VII_TAPPA!P:P))</f>
        <v/>
      </c>
      <c r="S449" s="26" t="str">
        <f>IF(SUMIF(VIII_TAPPA!A:A,B449,VIII_TAPPA!P:P)=0,"",SUMIF(VIII_TAPPA!A:A,B449,VIII_TAPPA!P:P))</f>
        <v/>
      </c>
      <c r="T449" s="26">
        <f t="shared" si="100"/>
        <v>29</v>
      </c>
      <c r="U449" s="26">
        <f t="shared" si="87"/>
        <v>0</v>
      </c>
      <c r="V449" s="26">
        <f t="shared" si="88"/>
        <v>29</v>
      </c>
      <c r="W449" s="28" t="s">
        <v>2655</v>
      </c>
    </row>
    <row r="450" spans="1:24" outlineLevel="1" x14ac:dyDescent="0.2">
      <c r="A450" s="25" t="e">
        <f t="shared" si="101"/>
        <v>#REF!</v>
      </c>
      <c r="B450" s="67" t="str">
        <f t="shared" si="98"/>
        <v>PEDICINI_CIRIACO_M08</v>
      </c>
      <c r="C450" s="22" t="s">
        <v>805</v>
      </c>
      <c r="D450" s="23" t="s">
        <v>9</v>
      </c>
      <c r="E450" s="23" t="str">
        <f>VLOOKUP(D450,CAT!$E$2:$F$26,2)</f>
        <v>M08</v>
      </c>
      <c r="F450" s="23" t="s">
        <v>806</v>
      </c>
      <c r="G450" s="39" t="s">
        <v>807</v>
      </c>
      <c r="H450" s="24">
        <v>21196</v>
      </c>
      <c r="I450" s="22" t="s">
        <v>821</v>
      </c>
      <c r="J450" s="23" t="s">
        <v>1194</v>
      </c>
      <c r="K450" s="22">
        <f t="shared" si="99"/>
        <v>1</v>
      </c>
      <c r="L450" s="26" t="str">
        <f>IF(SUMIF(I_TAPPA!A:A,B450,I_TAPPA!P:P)=0,"",SUMIF(I_TAPPA!A:A,B450,I_TAPPA!P:P))</f>
        <v/>
      </c>
      <c r="M450" s="26" t="str">
        <f>IF(SUMIF(II_TAPPA!A:A,B450,II_TAPPA!P:P)=0,"",SUMIF(II_TAPPA!A:A,B450,II_TAPPA!P:P))</f>
        <v/>
      </c>
      <c r="N450" s="26" t="str">
        <f>IF(SUMIF(III_TAPPA!A:A,B450,III_TAPPA!P:P)=0,"",SUMIF(III_TAPPA!A:A,B450,III_TAPPA!P:P))</f>
        <v/>
      </c>
      <c r="O450" s="26">
        <f>IF(SUMIF(IV_TAPPA!A:A,B450,IV_TAPPA!T:T)=0,"",SUMIF(IV_TAPPA!A:A,B450,IV_TAPPA!T:T))</f>
        <v>28</v>
      </c>
      <c r="P450" s="26" t="str">
        <f>IF(SUMIF(V_TAPPA!A:A,B450,V_TAPPA!P:P)=0,"",SUMIF(V_TAPPA!A:A,B450,V_TAPPA!P:P))</f>
        <v/>
      </c>
      <c r="Q450" s="26" t="str">
        <f>IF(SUMIF(VI_TAPPA!A:A,B450,VI_TAPPA!P:P)=0,"",SUMIF(VI_TAPPA!A:A,B450,VI_TAPPA!P:P))</f>
        <v/>
      </c>
      <c r="R450" s="26" t="str">
        <f>IF(SUMIF(VII_TAPPA!A:A,B450,VII_TAPPA!P:P)=0,"",SUMIF(VII_TAPPA!A:A,B450,VII_TAPPA!P:P))</f>
        <v/>
      </c>
      <c r="S450" s="26" t="str">
        <f>IF(SUMIF(VIII_TAPPA!A:A,B450,VIII_TAPPA!P:P)=0,"",SUMIF(VIII_TAPPA!A:A,B450,VIII_TAPPA!P:P))</f>
        <v/>
      </c>
      <c r="T450" s="26">
        <f t="shared" si="100"/>
        <v>28</v>
      </c>
      <c r="U450" s="26">
        <f t="shared" ref="U450:U486" si="102">IF(K450=8,MINA(L450:S450),0)</f>
        <v>0</v>
      </c>
      <c r="V450" s="26">
        <f t="shared" ref="V450:V486" si="103">T450-U450</f>
        <v>28</v>
      </c>
      <c r="W450" s="28" t="s">
        <v>2655</v>
      </c>
    </row>
    <row r="451" spans="1:24" outlineLevel="1" x14ac:dyDescent="0.2">
      <c r="A451" s="25" t="e">
        <f t="shared" si="101"/>
        <v>#REF!</v>
      </c>
      <c r="B451" s="67" t="str">
        <f t="shared" si="98"/>
        <v>DI_CICCO_FRANCO_M08</v>
      </c>
      <c r="C451" s="22" t="s">
        <v>438</v>
      </c>
      <c r="D451" s="23" t="s">
        <v>9</v>
      </c>
      <c r="E451" s="23" t="str">
        <f>VLOOKUP(D451,CAT!$E$2:$F$26,2)</f>
        <v>M08</v>
      </c>
      <c r="F451" s="23" t="s">
        <v>1089</v>
      </c>
      <c r="G451" s="39" t="s">
        <v>24</v>
      </c>
      <c r="H451" s="24">
        <v>20223</v>
      </c>
      <c r="I451" s="22" t="s">
        <v>740</v>
      </c>
      <c r="J451" s="23" t="s">
        <v>1169</v>
      </c>
      <c r="K451" s="22" t="str">
        <f t="shared" si="99"/>
        <v/>
      </c>
      <c r="L451" s="26" t="str">
        <f>IF(SUMIF(I_TAPPA!A:A,B451,I_TAPPA!P:P)=0,"",SUMIF(I_TAPPA!A:A,B451,I_TAPPA!P:P))</f>
        <v/>
      </c>
      <c r="M451" s="26" t="str">
        <f>IF(SUMIF(II_TAPPA!A:A,B451,II_TAPPA!P:P)=0,"",SUMIF(II_TAPPA!A:A,B451,II_TAPPA!P:P))</f>
        <v/>
      </c>
      <c r="N451" s="26" t="str">
        <f>IF(SUMIF(III_TAPPA!A:A,B451,III_TAPPA!P:P)=0,"",SUMIF(III_TAPPA!A:A,B451,III_TAPPA!P:P))</f>
        <v/>
      </c>
      <c r="O451" s="26" t="str">
        <f>IF(SUMIF(IV_TAPPA!A:A,B451,IV_TAPPA!T:T)=0,"",SUMIF(IV_TAPPA!A:A,B451,IV_TAPPA!T:T))</f>
        <v/>
      </c>
      <c r="P451" s="26" t="str">
        <f>IF(SUMIF(V_TAPPA!A:A,B451,V_TAPPA!P:P)=0,"",SUMIF(V_TAPPA!A:A,B451,V_TAPPA!P:P))</f>
        <v/>
      </c>
      <c r="Q451" s="26" t="str">
        <f>IF(SUMIF(VI_TAPPA!A:A,B451,VI_TAPPA!P:P)=0,"",SUMIF(VI_TAPPA!A:A,B451,VI_TAPPA!P:P))</f>
        <v/>
      </c>
      <c r="R451" s="26" t="str">
        <f>IF(SUMIF(VII_TAPPA!A:A,B451,VII_TAPPA!P:P)=0,"",SUMIF(VII_TAPPA!A:A,B451,VII_TAPPA!P:P))</f>
        <v/>
      </c>
      <c r="S451" s="26" t="str">
        <f>IF(SUMIF(VIII_TAPPA!A:A,B451,VIII_TAPPA!P:P)=0,"",SUMIF(VIII_TAPPA!A:A,B451,VIII_TAPPA!P:P))</f>
        <v/>
      </c>
      <c r="T451" s="26">
        <f t="shared" si="100"/>
        <v>0</v>
      </c>
      <c r="U451" s="26">
        <f t="shared" si="102"/>
        <v>0</v>
      </c>
      <c r="V451" s="26">
        <f t="shared" si="103"/>
        <v>0</v>
      </c>
      <c r="W451" s="28" t="s">
        <v>2655</v>
      </c>
    </row>
    <row r="452" spans="1:24" outlineLevel="1" x14ac:dyDescent="0.2">
      <c r="A452" s="25" t="e">
        <f t="shared" si="101"/>
        <v>#REF!</v>
      </c>
      <c r="B452" s="67" t="str">
        <f t="shared" si="98"/>
        <v>PROZZO_MARIO_M08</v>
      </c>
      <c r="C452" s="22" t="s">
        <v>395</v>
      </c>
      <c r="D452" s="23" t="s">
        <v>9</v>
      </c>
      <c r="E452" s="23" t="str">
        <f>VLOOKUP(D452,CAT!$E$2:$F$26,2)</f>
        <v>M08</v>
      </c>
      <c r="F452" s="23" t="s">
        <v>58</v>
      </c>
      <c r="G452" s="39" t="s">
        <v>55</v>
      </c>
      <c r="H452" s="24">
        <v>21824</v>
      </c>
      <c r="I452" s="22" t="s">
        <v>740</v>
      </c>
      <c r="J452" s="23" t="s">
        <v>1169</v>
      </c>
      <c r="K452" s="22" t="str">
        <f t="shared" si="99"/>
        <v/>
      </c>
      <c r="L452" s="26" t="str">
        <f>IF(SUMIF(I_TAPPA!A:A,B452,I_TAPPA!P:P)=0,"",SUMIF(I_TAPPA!A:A,B452,I_TAPPA!P:P))</f>
        <v/>
      </c>
      <c r="M452" s="26" t="str">
        <f>IF(SUMIF(II_TAPPA!A:A,B452,II_TAPPA!P:P)=0,"",SUMIF(II_TAPPA!A:A,B452,II_TAPPA!P:P))</f>
        <v/>
      </c>
      <c r="N452" s="26" t="str">
        <f>IF(SUMIF(III_TAPPA!A:A,B452,III_TAPPA!P:P)=0,"",SUMIF(III_TAPPA!A:A,B452,III_TAPPA!P:P))</f>
        <v/>
      </c>
      <c r="O452" s="26" t="str">
        <f>IF(SUMIF(IV_TAPPA!A:A,B452,IV_TAPPA!T:T)=0,"",SUMIF(IV_TAPPA!A:A,B452,IV_TAPPA!T:T))</f>
        <v/>
      </c>
      <c r="P452" s="26" t="str">
        <f>IF(SUMIF(V_TAPPA!A:A,B452,V_TAPPA!P:P)=0,"",SUMIF(V_TAPPA!A:A,B452,V_TAPPA!P:P))</f>
        <v/>
      </c>
      <c r="Q452" s="26" t="str">
        <f>IF(SUMIF(VI_TAPPA!A:A,B452,VI_TAPPA!P:P)=0,"",SUMIF(VI_TAPPA!A:A,B452,VI_TAPPA!P:P))</f>
        <v/>
      </c>
      <c r="R452" s="26" t="str">
        <f>IF(SUMIF(VII_TAPPA!A:A,B452,VII_TAPPA!P:P)=0,"",SUMIF(VII_TAPPA!A:A,B452,VII_TAPPA!P:P))</f>
        <v/>
      </c>
      <c r="S452" s="26" t="str">
        <f>IF(SUMIF(VIII_TAPPA!A:A,B452,VIII_TAPPA!P:P)=0,"",SUMIF(VIII_TAPPA!A:A,B452,VIII_TAPPA!P:P))</f>
        <v/>
      </c>
      <c r="T452" s="26">
        <f t="shared" si="100"/>
        <v>0</v>
      </c>
      <c r="U452" s="26">
        <f t="shared" si="102"/>
        <v>0</v>
      </c>
      <c r="V452" s="26">
        <f t="shared" si="103"/>
        <v>0</v>
      </c>
      <c r="W452" s="28" t="s">
        <v>2655</v>
      </c>
    </row>
    <row r="453" spans="1:24" outlineLevel="1" x14ac:dyDescent="0.2">
      <c r="A453" s="25" t="e">
        <f t="shared" si="101"/>
        <v>#REF!</v>
      </c>
      <c r="B453" s="67" t="str">
        <f t="shared" si="98"/>
        <v>ZAGARESE_PASQUALE_M08</v>
      </c>
      <c r="C453" s="22">
        <v>18558</v>
      </c>
      <c r="D453" s="23" t="s">
        <v>9</v>
      </c>
      <c r="E453" s="23" t="str">
        <f>VLOOKUP(D453,CAT!$E$2:$F$26,2)</f>
        <v>M08</v>
      </c>
      <c r="F453" s="23" t="s">
        <v>895</v>
      </c>
      <c r="G453" s="39" t="s">
        <v>8</v>
      </c>
      <c r="H453" s="24">
        <v>20450</v>
      </c>
      <c r="I453" s="22" t="s">
        <v>899</v>
      </c>
      <c r="J453" s="23" t="s">
        <v>900</v>
      </c>
      <c r="K453" s="22" t="str">
        <f t="shared" si="99"/>
        <v/>
      </c>
      <c r="L453" s="26" t="str">
        <f>IF(SUMIF(I_TAPPA!A:A,B453,I_TAPPA!P:P)=0,"",SUMIF(I_TAPPA!A:A,B453,I_TAPPA!P:P))</f>
        <v/>
      </c>
      <c r="M453" s="26" t="str">
        <f>IF(SUMIF(II_TAPPA!A:A,B453,II_TAPPA!P:P)=0,"",SUMIF(II_TAPPA!A:A,B453,II_TAPPA!P:P))</f>
        <v/>
      </c>
      <c r="N453" s="26" t="str">
        <f>IF(SUMIF(III_TAPPA!A:A,B453,III_TAPPA!P:P)=0,"",SUMIF(III_TAPPA!A:A,B453,III_TAPPA!P:P))</f>
        <v/>
      </c>
      <c r="O453" s="26" t="str">
        <f>IF(SUMIF(IV_TAPPA!A:A,B453,IV_TAPPA!T:T)=0,"",SUMIF(IV_TAPPA!A:A,B453,IV_TAPPA!T:T))</f>
        <v/>
      </c>
      <c r="P453" s="26" t="str">
        <f>IF(SUMIF(V_TAPPA!A:A,B453,V_TAPPA!P:P)=0,"",SUMIF(V_TAPPA!A:A,B453,V_TAPPA!P:P))</f>
        <v/>
      </c>
      <c r="Q453" s="26" t="str">
        <f>IF(SUMIF(VI_TAPPA!A:A,B453,VI_TAPPA!P:P)=0,"",SUMIF(VI_TAPPA!A:A,B453,VI_TAPPA!P:P))</f>
        <v/>
      </c>
      <c r="R453" s="26" t="str">
        <f>IF(SUMIF(VII_TAPPA!A:A,B453,VII_TAPPA!P:P)=0,"",SUMIF(VII_TAPPA!A:A,B453,VII_TAPPA!P:P))</f>
        <v/>
      </c>
      <c r="S453" s="26" t="str">
        <f>IF(SUMIF(VIII_TAPPA!A:A,B453,VIII_TAPPA!P:P)=0,"",SUMIF(VIII_TAPPA!A:A,B453,VIII_TAPPA!P:P))</f>
        <v/>
      </c>
      <c r="T453" s="26">
        <f t="shared" si="100"/>
        <v>0</v>
      </c>
      <c r="U453" s="26">
        <f t="shared" si="102"/>
        <v>0</v>
      </c>
      <c r="V453" s="26">
        <f t="shared" si="103"/>
        <v>0</v>
      </c>
    </row>
    <row r="454" spans="1:24" outlineLevel="1" x14ac:dyDescent="0.2">
      <c r="A454" s="25" t="e">
        <f t="shared" si="101"/>
        <v>#REF!</v>
      </c>
      <c r="B454" s="67" t="str">
        <f t="shared" si="98"/>
        <v>ZUZOLO_PELLEGRINO_M08</v>
      </c>
      <c r="C454" s="22">
        <v>18413</v>
      </c>
      <c r="D454" s="23" t="s">
        <v>9</v>
      </c>
      <c r="E454" s="23" t="str">
        <f>VLOOKUP(D454,CAT!$E$2:$F$26,2)</f>
        <v>M08</v>
      </c>
      <c r="F454" s="23" t="s">
        <v>897</v>
      </c>
      <c r="G454" s="39" t="s">
        <v>898</v>
      </c>
      <c r="H454" s="24">
        <v>21273</v>
      </c>
      <c r="I454" s="22" t="s">
        <v>899</v>
      </c>
      <c r="J454" s="23" t="s">
        <v>900</v>
      </c>
      <c r="K454" s="22" t="str">
        <f t="shared" si="99"/>
        <v/>
      </c>
      <c r="L454" s="26" t="str">
        <f>IF(SUMIF(I_TAPPA!A:A,B454,I_TAPPA!P:P)=0,"",SUMIF(I_TAPPA!A:A,B454,I_TAPPA!P:P))</f>
        <v/>
      </c>
      <c r="M454" s="26" t="str">
        <f>IF(SUMIF(II_TAPPA!A:A,B454,II_TAPPA!P:P)=0,"",SUMIF(II_TAPPA!A:A,B454,II_TAPPA!P:P))</f>
        <v/>
      </c>
      <c r="N454" s="26" t="str">
        <f>IF(SUMIF(III_TAPPA!A:A,B454,III_TAPPA!P:P)=0,"",SUMIF(III_TAPPA!A:A,B454,III_TAPPA!P:P))</f>
        <v/>
      </c>
      <c r="O454" s="26" t="str">
        <f>IF(SUMIF(IV_TAPPA!A:A,B454,IV_TAPPA!T:T)=0,"",SUMIF(IV_TAPPA!A:A,B454,IV_TAPPA!T:T))</f>
        <v/>
      </c>
      <c r="P454" s="26" t="str">
        <f>IF(SUMIF(V_TAPPA!A:A,B454,V_TAPPA!P:P)=0,"",SUMIF(V_TAPPA!A:A,B454,V_TAPPA!P:P))</f>
        <v/>
      </c>
      <c r="Q454" s="26" t="str">
        <f>IF(SUMIF(VI_TAPPA!A:A,B454,VI_TAPPA!P:P)=0,"",SUMIF(VI_TAPPA!A:A,B454,VI_TAPPA!P:P))</f>
        <v/>
      </c>
      <c r="R454" s="26" t="str">
        <f>IF(SUMIF(VII_TAPPA!A:A,B454,VII_TAPPA!P:P)=0,"",SUMIF(VII_TAPPA!A:A,B454,VII_TAPPA!P:P))</f>
        <v/>
      </c>
      <c r="S454" s="26" t="str">
        <f>IF(SUMIF(VIII_TAPPA!A:A,B454,VIII_TAPPA!P:P)=0,"",SUMIF(VIII_TAPPA!A:A,B454,VIII_TAPPA!P:P))</f>
        <v/>
      </c>
      <c r="T454" s="26">
        <f t="shared" si="100"/>
        <v>0</v>
      </c>
      <c r="U454" s="26">
        <f t="shared" si="102"/>
        <v>0</v>
      </c>
      <c r="V454" s="26">
        <f t="shared" si="103"/>
        <v>0</v>
      </c>
    </row>
    <row r="455" spans="1:24" outlineLevel="1" x14ac:dyDescent="0.2">
      <c r="A455" s="25" t="e">
        <f t="shared" si="101"/>
        <v>#REF!</v>
      </c>
      <c r="B455" s="67" t="str">
        <f t="shared" si="98"/>
        <v>IANNOTTI_UMBERTO_M08</v>
      </c>
      <c r="C455" s="22" t="s">
        <v>798</v>
      </c>
      <c r="D455" s="23" t="s">
        <v>9</v>
      </c>
      <c r="E455" s="23" t="str">
        <f>VLOOKUP(D455,CAT!$E$2:$F$26,2)</f>
        <v>M08</v>
      </c>
      <c r="F455" s="23" t="s">
        <v>799</v>
      </c>
      <c r="G455" s="39" t="s">
        <v>349</v>
      </c>
      <c r="H455" s="24">
        <v>21877</v>
      </c>
      <c r="I455" s="22" t="s">
        <v>821</v>
      </c>
      <c r="J455" s="23" t="s">
        <v>1194</v>
      </c>
      <c r="K455" s="22" t="str">
        <f t="shared" si="99"/>
        <v/>
      </c>
      <c r="L455" s="26" t="str">
        <f>IF(SUMIF(I_TAPPA!A:A,B455,I_TAPPA!P:P)=0,"",SUMIF(I_TAPPA!A:A,B455,I_TAPPA!P:P))</f>
        <v/>
      </c>
      <c r="M455" s="26" t="str">
        <f>IF(SUMIF(II_TAPPA!A:A,B455,II_TAPPA!P:P)=0,"",SUMIF(II_TAPPA!A:A,B455,II_TAPPA!P:P))</f>
        <v/>
      </c>
      <c r="N455" s="26" t="str">
        <f>IF(SUMIF(III_TAPPA!A:A,B455,III_TAPPA!P:P)=0,"",SUMIF(III_TAPPA!A:A,B455,III_TAPPA!P:P))</f>
        <v/>
      </c>
      <c r="O455" s="26" t="str">
        <f>IF(SUMIF(IV_TAPPA!A:A,B455,IV_TAPPA!T:T)=0,"",SUMIF(IV_TAPPA!A:A,B455,IV_TAPPA!T:T))</f>
        <v/>
      </c>
      <c r="P455" s="26" t="str">
        <f>IF(SUMIF(V_TAPPA!A:A,B455,V_TAPPA!P:P)=0,"",SUMIF(V_TAPPA!A:A,B455,V_TAPPA!P:P))</f>
        <v/>
      </c>
      <c r="Q455" s="26" t="str">
        <f>IF(SUMIF(VI_TAPPA!A:A,B455,VI_TAPPA!P:P)=0,"",SUMIF(VI_TAPPA!A:A,B455,VI_TAPPA!P:P))</f>
        <v/>
      </c>
      <c r="R455" s="26" t="str">
        <f>IF(SUMIF(VII_TAPPA!A:A,B455,VII_TAPPA!P:P)=0,"",SUMIF(VII_TAPPA!A:A,B455,VII_TAPPA!P:P))</f>
        <v/>
      </c>
      <c r="S455" s="26" t="str">
        <f>IF(SUMIF(VIII_TAPPA!A:A,B455,VIII_TAPPA!P:P)=0,"",SUMIF(VIII_TAPPA!A:A,B455,VIII_TAPPA!P:P))</f>
        <v/>
      </c>
      <c r="T455" s="26">
        <f t="shared" si="100"/>
        <v>0</v>
      </c>
      <c r="U455" s="26">
        <f t="shared" si="102"/>
        <v>0</v>
      </c>
      <c r="V455" s="26">
        <f t="shared" si="103"/>
        <v>0</v>
      </c>
      <c r="W455" s="28" t="s">
        <v>2655</v>
      </c>
    </row>
    <row r="456" spans="1:24" outlineLevel="1" x14ac:dyDescent="0.2">
      <c r="A456" s="25" t="e">
        <f t="shared" si="101"/>
        <v>#REF!</v>
      </c>
      <c r="B456" s="70" t="str">
        <f t="shared" si="98"/>
        <v>IZZO_PASQUALE_M08</v>
      </c>
      <c r="C456" s="22" t="s">
        <v>608</v>
      </c>
      <c r="D456" s="23" t="s">
        <v>9</v>
      </c>
      <c r="E456" s="23" t="str">
        <f>VLOOKUP(D456,CAT!$E$2:$F$26,2)</f>
        <v>M08</v>
      </c>
      <c r="F456" s="23" t="s">
        <v>329</v>
      </c>
      <c r="G456" s="39" t="s">
        <v>8</v>
      </c>
      <c r="H456" s="24">
        <v>21216</v>
      </c>
      <c r="I456" s="22" t="s">
        <v>821</v>
      </c>
      <c r="J456" s="23" t="s">
        <v>1194</v>
      </c>
      <c r="K456" s="22" t="str">
        <f t="shared" si="99"/>
        <v/>
      </c>
      <c r="L456" s="26" t="str">
        <f>IF(SUMIF(I_TAPPA!A:A,B456,I_TAPPA!P:P)=0,"",SUMIF(I_TAPPA!A:A,B456,I_TAPPA!P:P))</f>
        <v/>
      </c>
      <c r="M456" s="26" t="str">
        <f>IF(SUMIF(II_TAPPA!A:A,B456,II_TAPPA!P:P)=0,"",SUMIF(II_TAPPA!A:A,B456,II_TAPPA!P:P))</f>
        <v/>
      </c>
      <c r="N456" s="26" t="str">
        <f>IF(SUMIF(III_TAPPA!A:A,B456,III_TAPPA!P:P)=0,"",SUMIF(III_TAPPA!A:A,B456,III_TAPPA!P:P))</f>
        <v/>
      </c>
      <c r="O456" s="26" t="str">
        <f>IF(SUMIF(IV_TAPPA!A:A,B456,IV_TAPPA!T:T)=0,"",SUMIF(IV_TAPPA!A:A,B456,IV_TAPPA!T:T))</f>
        <v/>
      </c>
      <c r="P456" s="26" t="str">
        <f>IF(SUMIF(V_TAPPA!A:A,B456,V_TAPPA!P:P)=0,"",SUMIF(V_TAPPA!A:A,B456,V_TAPPA!P:P))</f>
        <v/>
      </c>
      <c r="Q456" s="26" t="str">
        <f>IF(SUMIF(VI_TAPPA!A:A,B456,VI_TAPPA!P:P)=0,"",SUMIF(VI_TAPPA!A:A,B456,VI_TAPPA!P:P))</f>
        <v/>
      </c>
      <c r="R456" s="26" t="str">
        <f>IF(SUMIF(VII_TAPPA!A:A,B456,VII_TAPPA!P:P)=0,"",SUMIF(VII_TAPPA!A:A,B456,VII_TAPPA!P:P))</f>
        <v/>
      </c>
      <c r="S456" s="26" t="str">
        <f>IF(SUMIF(VIII_TAPPA!A:A,B456,VIII_TAPPA!P:P)=0,"",SUMIF(VIII_TAPPA!A:A,B456,VIII_TAPPA!P:P))</f>
        <v/>
      </c>
      <c r="T456" s="26">
        <f t="shared" si="100"/>
        <v>0</v>
      </c>
      <c r="U456" s="26">
        <f t="shared" si="102"/>
        <v>0</v>
      </c>
      <c r="V456" s="26">
        <f t="shared" si="103"/>
        <v>0</v>
      </c>
      <c r="W456" s="28" t="s">
        <v>2655</v>
      </c>
    </row>
    <row r="457" spans="1:24" outlineLevel="1" x14ac:dyDescent="0.2">
      <c r="A457" s="48"/>
      <c r="B457" s="68"/>
      <c r="C457" s="49"/>
      <c r="D457" s="50"/>
      <c r="E457" s="50"/>
      <c r="F457" s="50"/>
      <c r="G457" s="51"/>
      <c r="H457" s="52"/>
      <c r="I457" s="49"/>
      <c r="J457" s="50"/>
      <c r="K457" s="50"/>
      <c r="L457" s="53"/>
      <c r="M457" s="53"/>
      <c r="N457" s="53"/>
      <c r="O457" s="53"/>
      <c r="P457" s="53"/>
      <c r="Q457" s="53"/>
      <c r="R457" s="53"/>
      <c r="S457" s="53"/>
      <c r="T457" s="53"/>
      <c r="U457" s="148"/>
      <c r="V457" s="148"/>
      <c r="W457" s="28" t="s">
        <v>2655</v>
      </c>
    </row>
    <row r="458" spans="1:24" ht="24" outlineLevel="1" x14ac:dyDescent="0.2">
      <c r="A458" s="32" t="s">
        <v>279</v>
      </c>
      <c r="B458" s="33" t="s">
        <v>213</v>
      </c>
      <c r="C458" s="33" t="s">
        <v>380</v>
      </c>
      <c r="D458" s="34" t="s">
        <v>381</v>
      </c>
      <c r="E458" s="34"/>
      <c r="F458" s="34" t="s">
        <v>0</v>
      </c>
      <c r="G458" s="38" t="s">
        <v>1</v>
      </c>
      <c r="H458" s="33" t="s">
        <v>2</v>
      </c>
      <c r="I458" s="33" t="s">
        <v>738</v>
      </c>
      <c r="J458" s="34" t="s">
        <v>77</v>
      </c>
      <c r="K458" s="34" t="s">
        <v>3201</v>
      </c>
      <c r="L458" s="34" t="s">
        <v>466</v>
      </c>
      <c r="M458" s="34" t="s">
        <v>467</v>
      </c>
      <c r="N458" s="34" t="s">
        <v>468</v>
      </c>
      <c r="O458" s="34" t="s">
        <v>469</v>
      </c>
      <c r="P458" s="34" t="s">
        <v>470</v>
      </c>
      <c r="Q458" s="34" t="s">
        <v>471</v>
      </c>
      <c r="R458" s="34" t="s">
        <v>472</v>
      </c>
      <c r="S458" s="34" t="s">
        <v>473</v>
      </c>
      <c r="T458" s="34" t="s">
        <v>226</v>
      </c>
      <c r="U458" s="149" t="s">
        <v>3227</v>
      </c>
      <c r="V458" s="149" t="s">
        <v>3228</v>
      </c>
      <c r="W458" s="28" t="s">
        <v>2655</v>
      </c>
      <c r="X458" s="28" t="s">
        <v>3219</v>
      </c>
    </row>
    <row r="459" spans="1:24" outlineLevel="1" x14ac:dyDescent="0.2">
      <c r="A459" s="94">
        <v>1</v>
      </c>
      <c r="B459" s="95" t="str">
        <f t="shared" ref="B459:B464" si="104">CONCATENATE(F459,"_",G459,"_",E459)</f>
        <v>CANU_GIANFRANCO_M09</v>
      </c>
      <c r="C459" s="96" t="s">
        <v>482</v>
      </c>
      <c r="D459" s="97" t="s">
        <v>70</v>
      </c>
      <c r="E459" s="97" t="str">
        <f>VLOOKUP(D459,CAT!$E$2:$F$26,2)</f>
        <v>M09</v>
      </c>
      <c r="F459" s="97" t="s">
        <v>483</v>
      </c>
      <c r="G459" s="98" t="s">
        <v>151</v>
      </c>
      <c r="H459" s="99">
        <v>19208</v>
      </c>
      <c r="I459" s="96" t="s">
        <v>901</v>
      </c>
      <c r="J459" s="97" t="s">
        <v>953</v>
      </c>
      <c r="K459" s="96">
        <f t="shared" ref="K459:K464" si="105">IF(COUNT(L459:S459)=0,"",COUNT(L459:S459))</f>
        <v>8</v>
      </c>
      <c r="L459" s="100">
        <f>IF(SUMIF(I_TAPPA!A:A,B459,I_TAPPA!P:P)=0,"",SUMIF(I_TAPPA!A:A,B459,I_TAPPA!P:P))</f>
        <v>45</v>
      </c>
      <c r="M459" s="100">
        <f>IF(SUMIF(II_TAPPA!A:A,B459,II_TAPPA!P:P)=0,"",SUMIF(II_TAPPA!A:A,B459,II_TAPPA!P:P))</f>
        <v>45</v>
      </c>
      <c r="N459" s="100">
        <f>IF(SUMIF(III_TAPPA!A:A,B459,III_TAPPA!P:P)=0,"",SUMIF(III_TAPPA!A:A,B459,III_TAPPA!P:P))</f>
        <v>42</v>
      </c>
      <c r="O459" s="100">
        <f>IF(SUMIF(IV_TAPPA!A:A,B459,IV_TAPPA!T:T)=0,"",SUMIF(IV_TAPPA!A:A,B459,IV_TAPPA!T:T))</f>
        <v>45</v>
      </c>
      <c r="P459" s="100">
        <f>IF(SUMIF(V_TAPPA!A:A,B459,V_TAPPA!P:P)=0,"",SUMIF(V_TAPPA!A:A,B459,V_TAPPA!P:P))</f>
        <v>45</v>
      </c>
      <c r="Q459" s="100">
        <f>IF(SUMIF(VI_TAPPA!A:A,B459,VI_TAPPA!P:P)=0,"",SUMIF(VI_TAPPA!A:A,B459,VI_TAPPA!P:P))</f>
        <v>45</v>
      </c>
      <c r="R459" s="100">
        <f>IF(SUMIF(VII_TAPPA!A:A,B459,VII_TAPPA!P:P)=0,"",SUMIF(VII_TAPPA!A:A,B459,VII_TAPPA!P:P))</f>
        <v>45</v>
      </c>
      <c r="S459" s="100">
        <f>IF(SUMIF(VIII_TAPPA!A:A,B459,VIII_TAPPA!P:P)=0,"",SUMIF(VIII_TAPPA!A:A,B459,VIII_TAPPA!P:P))</f>
        <v>45</v>
      </c>
      <c r="T459" s="100">
        <f t="shared" ref="T459:T464" si="106">SUM(L459:S459)</f>
        <v>357</v>
      </c>
      <c r="U459" s="100">
        <f t="shared" ref="U459:U464" si="107">IF(K459=8,MINA(L459:S459),0)</f>
        <v>42</v>
      </c>
      <c r="V459" s="100">
        <f t="shared" ref="V459:V464" si="108">T459-U459</f>
        <v>315</v>
      </c>
      <c r="W459" s="28" t="s">
        <v>2655</v>
      </c>
      <c r="X459" s="28" t="s">
        <v>3218</v>
      </c>
    </row>
    <row r="460" spans="1:24" outlineLevel="1" x14ac:dyDescent="0.2">
      <c r="A460" s="94">
        <f t="shared" si="101"/>
        <v>2</v>
      </c>
      <c r="B460" s="95" t="str">
        <f t="shared" si="104"/>
        <v>TOZZI_GIUSEPPE_M09</v>
      </c>
      <c r="C460" s="96" t="s">
        <v>411</v>
      </c>
      <c r="D460" s="97" t="s">
        <v>70</v>
      </c>
      <c r="E460" s="97" t="str">
        <f>VLOOKUP(D460,CAT!$E$2:$F$26,2)</f>
        <v>M09</v>
      </c>
      <c r="F460" s="97" t="s">
        <v>69</v>
      </c>
      <c r="G460" s="98" t="s">
        <v>21</v>
      </c>
      <c r="H460" s="99">
        <v>19026</v>
      </c>
      <c r="I460" s="96" t="s">
        <v>740</v>
      </c>
      <c r="J460" s="97" t="s">
        <v>1169</v>
      </c>
      <c r="K460" s="96">
        <f t="shared" si="105"/>
        <v>8</v>
      </c>
      <c r="L460" s="100">
        <f>IF(SUMIF(I_TAPPA!A:A,B460,I_TAPPA!P:P)=0,"",SUMIF(I_TAPPA!A:A,B460,I_TAPPA!P:P))</f>
        <v>37</v>
      </c>
      <c r="M460" s="100">
        <f>IF(SUMIF(II_TAPPA!A:A,B460,II_TAPPA!P:P)=0,"",SUMIF(II_TAPPA!A:A,B460,II_TAPPA!P:P))</f>
        <v>39</v>
      </c>
      <c r="N460" s="100">
        <f>IF(SUMIF(III_TAPPA!A:A,B460,III_TAPPA!P:P)=0,"",SUMIF(III_TAPPA!A:A,B460,III_TAPPA!P:P))</f>
        <v>37</v>
      </c>
      <c r="O460" s="100">
        <f>IF(SUMIF(IV_TAPPA!A:A,B460,IV_TAPPA!T:T)=0,"",SUMIF(IV_TAPPA!A:A,B460,IV_TAPPA!T:T))</f>
        <v>39</v>
      </c>
      <c r="P460" s="100">
        <f>IF(SUMIF(V_TAPPA!A:A,B460,V_TAPPA!P:P)=0,"",SUMIF(V_TAPPA!A:A,B460,V_TAPPA!P:P))</f>
        <v>39</v>
      </c>
      <c r="Q460" s="100">
        <f>IF(SUMIF(VI_TAPPA!A:A,B460,VI_TAPPA!P:P)=0,"",SUMIF(VI_TAPPA!A:A,B460,VI_TAPPA!P:P))</f>
        <v>39</v>
      </c>
      <c r="R460" s="100">
        <f>IF(SUMIF(VII_TAPPA!A:A,B460,VII_TAPPA!P:P)=0,"",SUMIF(VII_TAPPA!A:A,B460,VII_TAPPA!P:P))</f>
        <v>42</v>
      </c>
      <c r="S460" s="100">
        <f>IF(SUMIF(VIII_TAPPA!A:A,B460,VIII_TAPPA!P:P)=0,"",SUMIF(VIII_TAPPA!A:A,B460,VIII_TAPPA!P:P))</f>
        <v>39</v>
      </c>
      <c r="T460" s="100">
        <f t="shared" si="106"/>
        <v>311</v>
      </c>
      <c r="U460" s="100">
        <f t="shared" si="107"/>
        <v>37</v>
      </c>
      <c r="V460" s="100">
        <f t="shared" si="108"/>
        <v>274</v>
      </c>
      <c r="W460" s="28" t="s">
        <v>2655</v>
      </c>
      <c r="X460" s="28" t="s">
        <v>3218</v>
      </c>
    </row>
    <row r="461" spans="1:24" outlineLevel="1" x14ac:dyDescent="0.2">
      <c r="A461" s="94">
        <f t="shared" si="101"/>
        <v>3</v>
      </c>
      <c r="B461" s="95" t="str">
        <f t="shared" si="104"/>
        <v>TOZZI_LUIGI_M09</v>
      </c>
      <c r="C461" s="96" t="s">
        <v>412</v>
      </c>
      <c r="D461" s="97" t="s">
        <v>70</v>
      </c>
      <c r="E461" s="97" t="str">
        <f>VLOOKUP(D461,CAT!$E$2:$F$26,2)</f>
        <v>M09</v>
      </c>
      <c r="F461" s="97" t="s">
        <v>69</v>
      </c>
      <c r="G461" s="98" t="s">
        <v>35</v>
      </c>
      <c r="H461" s="99">
        <v>18287</v>
      </c>
      <c r="I461" s="96" t="s">
        <v>740</v>
      </c>
      <c r="J461" s="97" t="s">
        <v>1169</v>
      </c>
      <c r="K461" s="96">
        <f t="shared" si="105"/>
        <v>7</v>
      </c>
      <c r="L461" s="100" t="str">
        <f>IF(SUMIF(I_TAPPA!A:A,B461,I_TAPPA!P:P)=0,"",SUMIF(I_TAPPA!A:A,B461,I_TAPPA!P:P))</f>
        <v/>
      </c>
      <c r="M461" s="100">
        <f>IF(SUMIF(II_TAPPA!A:A,B461,II_TAPPA!P:P)=0,"",SUMIF(II_TAPPA!A:A,B461,II_TAPPA!P:P))</f>
        <v>37</v>
      </c>
      <c r="N461" s="100">
        <f>IF(SUMIF(III_TAPPA!A:A,B461,III_TAPPA!P:P)=0,"",SUMIF(III_TAPPA!A:A,B461,III_TAPPA!P:P))</f>
        <v>35</v>
      </c>
      <c r="O461" s="100">
        <f>IF(SUMIF(IV_TAPPA!A:A,B461,IV_TAPPA!T:T)=0,"",SUMIF(IV_TAPPA!A:A,B461,IV_TAPPA!T:T))</f>
        <v>35</v>
      </c>
      <c r="P461" s="100">
        <f>IF(SUMIF(V_TAPPA!A:A,B461,V_TAPPA!P:P)=0,"",SUMIF(V_TAPPA!A:A,B461,V_TAPPA!P:P))</f>
        <v>34</v>
      </c>
      <c r="Q461" s="100">
        <f>IF(SUMIF(VI_TAPPA!A:A,B461,VI_TAPPA!P:P)=0,"",SUMIF(VI_TAPPA!A:A,B461,VI_TAPPA!P:P))</f>
        <v>35</v>
      </c>
      <c r="R461" s="100">
        <f>IF(SUMIF(VII_TAPPA!A:A,B461,VII_TAPPA!P:P)=0,"",SUMIF(VII_TAPPA!A:A,B461,VII_TAPPA!P:P))</f>
        <v>36</v>
      </c>
      <c r="S461" s="100">
        <f>IF(SUMIF(VIII_TAPPA!A:A,B461,VIII_TAPPA!P:P)=0,"",SUMIF(VIII_TAPPA!A:A,B461,VIII_TAPPA!P:P))</f>
        <v>37</v>
      </c>
      <c r="T461" s="100">
        <f t="shared" si="106"/>
        <v>249</v>
      </c>
      <c r="U461" s="100">
        <f t="shared" si="107"/>
        <v>0</v>
      </c>
      <c r="V461" s="100">
        <f t="shared" si="108"/>
        <v>249</v>
      </c>
      <c r="W461" s="28" t="s">
        <v>2655</v>
      </c>
      <c r="X461" s="28" t="s">
        <v>3218</v>
      </c>
    </row>
    <row r="462" spans="1:24" outlineLevel="1" x14ac:dyDescent="0.2">
      <c r="A462" s="94">
        <f t="shared" si="101"/>
        <v>4</v>
      </c>
      <c r="B462" s="95" t="str">
        <f t="shared" si="104"/>
        <v>COLELLA_ROMEO_GENNARO_M09</v>
      </c>
      <c r="C462" s="96" t="s">
        <v>427</v>
      </c>
      <c r="D462" s="97" t="s">
        <v>70</v>
      </c>
      <c r="E462" s="97" t="str">
        <f>VLOOKUP(D462,CAT!$E$2:$F$26,2)</f>
        <v>M09</v>
      </c>
      <c r="F462" s="97" t="s">
        <v>11</v>
      </c>
      <c r="G462" s="98" t="s">
        <v>1085</v>
      </c>
      <c r="H462" s="99">
        <v>19606</v>
      </c>
      <c r="I462" s="96" t="s">
        <v>740</v>
      </c>
      <c r="J462" s="97" t="s">
        <v>1169</v>
      </c>
      <c r="K462" s="96">
        <f t="shared" si="105"/>
        <v>7</v>
      </c>
      <c r="L462" s="100">
        <f>IF(SUMIF(I_TAPPA!A:A,B462,I_TAPPA!P:P)=0,"",SUMIF(I_TAPPA!A:A,B462,I_TAPPA!P:P))</f>
        <v>36</v>
      </c>
      <c r="M462" s="100">
        <f>IF(SUMIF(II_TAPPA!A:A,B462,II_TAPPA!P:P)=0,"",SUMIF(II_TAPPA!A:A,B462,II_TAPPA!P:P))</f>
        <v>34</v>
      </c>
      <c r="N462" s="100">
        <f>IF(SUMIF(III_TAPPA!A:A,B462,III_TAPPA!P:P)=0,"",SUMIF(III_TAPPA!A:A,B462,III_TAPPA!P:P))</f>
        <v>33</v>
      </c>
      <c r="O462" s="100">
        <f>IF(SUMIF(IV_TAPPA!A:A,B462,IV_TAPPA!T:T)=0,"",SUMIF(IV_TAPPA!A:A,B462,IV_TAPPA!T:T))</f>
        <v>36</v>
      </c>
      <c r="P462" s="100">
        <f>IF(SUMIF(V_TAPPA!A:A,B462,V_TAPPA!P:P)=0,"",SUMIF(V_TAPPA!A:A,B462,V_TAPPA!P:P))</f>
        <v>36</v>
      </c>
      <c r="Q462" s="100" t="str">
        <f>IF(SUMIF(VI_TAPPA!A:A,B462,VI_TAPPA!P:P)=0,"",SUMIF(VI_TAPPA!A:A,B462,VI_TAPPA!P:P))</f>
        <v/>
      </c>
      <c r="R462" s="100">
        <f>IF(SUMIF(VII_TAPPA!A:A,B462,VII_TAPPA!P:P)=0,"",SUMIF(VII_TAPPA!A:A,B462,VII_TAPPA!P:P))</f>
        <v>37</v>
      </c>
      <c r="S462" s="100">
        <f>IF(SUMIF(VIII_TAPPA!A:A,B462,VIII_TAPPA!P:P)=0,"",SUMIF(VIII_TAPPA!A:A,B462,VIII_TAPPA!P:P))</f>
        <v>35</v>
      </c>
      <c r="T462" s="100">
        <f t="shared" si="106"/>
        <v>247</v>
      </c>
      <c r="U462" s="100">
        <f t="shared" si="107"/>
        <v>0</v>
      </c>
      <c r="V462" s="100">
        <f t="shared" si="108"/>
        <v>247</v>
      </c>
      <c r="W462" s="28" t="s">
        <v>2655</v>
      </c>
      <c r="X462" s="28" t="s">
        <v>3218</v>
      </c>
    </row>
    <row r="463" spans="1:24" outlineLevel="1" x14ac:dyDescent="0.2">
      <c r="A463" s="94">
        <f t="shared" si="101"/>
        <v>5</v>
      </c>
      <c r="B463" s="95" t="str">
        <f t="shared" si="104"/>
        <v>DE_LUCA_GIOVANNI_M09</v>
      </c>
      <c r="C463" s="96" t="s">
        <v>923</v>
      </c>
      <c r="D463" s="97" t="s">
        <v>70</v>
      </c>
      <c r="E463" s="97" t="str">
        <f>VLOOKUP(D463,CAT!$E$2:$F$26,2)</f>
        <v>M09</v>
      </c>
      <c r="F463" s="97" t="s">
        <v>1137</v>
      </c>
      <c r="G463" s="98" t="s">
        <v>34</v>
      </c>
      <c r="H463" s="99">
        <v>19573</v>
      </c>
      <c r="I463" s="96" t="s">
        <v>918</v>
      </c>
      <c r="J463" s="97" t="s">
        <v>328</v>
      </c>
      <c r="K463" s="96">
        <f t="shared" si="105"/>
        <v>8</v>
      </c>
      <c r="L463" s="100">
        <f>IF(SUMIF(I_TAPPA!A:A,B463,I_TAPPA!P:P)=0,"",SUMIF(I_TAPPA!A:A,B463,I_TAPPA!P:P))</f>
        <v>34</v>
      </c>
      <c r="M463" s="100">
        <f>IF(SUMIF(II_TAPPA!A:A,B463,II_TAPPA!P:P)=0,"",SUMIF(II_TAPPA!A:A,B463,II_TAPPA!P:P))</f>
        <v>35</v>
      </c>
      <c r="N463" s="100">
        <f>IF(SUMIF(III_TAPPA!A:A,B463,III_TAPPA!P:P)=0,"",SUMIF(III_TAPPA!A:A,B463,III_TAPPA!P:P))</f>
        <v>32</v>
      </c>
      <c r="O463" s="100">
        <f>IF(SUMIF(IV_TAPPA!A:A,B463,IV_TAPPA!T:T)=0,"",SUMIF(IV_TAPPA!A:A,B463,IV_TAPPA!T:T))</f>
        <v>34</v>
      </c>
      <c r="P463" s="100">
        <f>IF(SUMIF(V_TAPPA!A:A,B463,V_TAPPA!P:P)=0,"",SUMIF(V_TAPPA!A:A,B463,V_TAPPA!P:P))</f>
        <v>35</v>
      </c>
      <c r="Q463" s="100">
        <f>IF(SUMIF(VI_TAPPA!A:A,B463,VI_TAPPA!P:P)=0,"",SUMIF(VI_TAPPA!A:A,B463,VI_TAPPA!P:P))</f>
        <v>37</v>
      </c>
      <c r="R463" s="100">
        <f>IF(SUMIF(VII_TAPPA!A:A,B463,VII_TAPPA!P:P)=0,"",SUMIF(VII_TAPPA!A:A,B463,VII_TAPPA!P:P))</f>
        <v>35</v>
      </c>
      <c r="S463" s="100">
        <f>IF(SUMIF(VIII_TAPPA!A:A,B463,VIII_TAPPA!P:P)=0,"",SUMIF(VIII_TAPPA!A:A,B463,VIII_TAPPA!P:P))</f>
        <v>36</v>
      </c>
      <c r="T463" s="100">
        <f t="shared" si="106"/>
        <v>278</v>
      </c>
      <c r="U463" s="100">
        <f t="shared" si="107"/>
        <v>32</v>
      </c>
      <c r="V463" s="100">
        <f t="shared" si="108"/>
        <v>246</v>
      </c>
      <c r="W463" s="28" t="s">
        <v>2655</v>
      </c>
      <c r="X463" s="28" t="s">
        <v>3218</v>
      </c>
    </row>
    <row r="464" spans="1:24" outlineLevel="1" x14ac:dyDescent="0.2">
      <c r="A464" s="94">
        <f t="shared" si="101"/>
        <v>6</v>
      </c>
      <c r="B464" s="95" t="str">
        <f t="shared" si="104"/>
        <v>MARTINO_GIUSEPPE_M09</v>
      </c>
      <c r="C464" s="96" t="s">
        <v>459</v>
      </c>
      <c r="D464" s="97" t="s">
        <v>70</v>
      </c>
      <c r="E464" s="97" t="str">
        <f>VLOOKUP(D464,CAT!$E$2:$F$26,2)</f>
        <v>M09</v>
      </c>
      <c r="F464" s="97" t="s">
        <v>43</v>
      </c>
      <c r="G464" s="98" t="s">
        <v>21</v>
      </c>
      <c r="H464" s="99">
        <v>19540</v>
      </c>
      <c r="I464" s="96" t="s">
        <v>740</v>
      </c>
      <c r="J464" s="97" t="s">
        <v>1169</v>
      </c>
      <c r="K464" s="96">
        <f t="shared" si="105"/>
        <v>7</v>
      </c>
      <c r="L464" s="100">
        <f>IF(SUMIF(I_TAPPA!A:A,B464,I_TAPPA!P:P)=0,"",SUMIF(I_TAPPA!A:A,B464,I_TAPPA!P:P))</f>
        <v>33</v>
      </c>
      <c r="M464" s="100">
        <f>IF(SUMIF(II_TAPPA!A:A,B464,II_TAPPA!P:P)=0,"",SUMIF(II_TAPPA!A:A,B464,II_TAPPA!P:P))</f>
        <v>33</v>
      </c>
      <c r="N464" s="100">
        <f>IF(SUMIF(III_TAPPA!A:A,B464,III_TAPPA!P:P)=0,"",SUMIF(III_TAPPA!A:A,B464,III_TAPPA!P:P))</f>
        <v>30</v>
      </c>
      <c r="O464" s="100">
        <f>IF(SUMIF(IV_TAPPA!A:A,B464,IV_TAPPA!T:T)=0,"",SUMIF(IV_TAPPA!A:A,B464,IV_TAPPA!T:T))</f>
        <v>33</v>
      </c>
      <c r="P464" s="100">
        <f>IF(SUMIF(V_TAPPA!A:A,B464,V_TAPPA!P:P)=0,"",SUMIF(V_TAPPA!A:A,B464,V_TAPPA!P:P))</f>
        <v>32</v>
      </c>
      <c r="Q464" s="100" t="str">
        <f>IF(SUMIF(VI_TAPPA!A:A,B464,VI_TAPPA!P:P)=0,"",SUMIF(VI_TAPPA!A:A,B464,VI_TAPPA!P:P))</f>
        <v/>
      </c>
      <c r="R464" s="100">
        <f>IF(SUMIF(VII_TAPPA!A:A,B464,VII_TAPPA!P:P)=0,"",SUMIF(VII_TAPPA!A:A,B464,VII_TAPPA!P:P))</f>
        <v>33</v>
      </c>
      <c r="S464" s="100">
        <f>IF(SUMIF(VIII_TAPPA!A:A,B464,VIII_TAPPA!P:P)=0,"",SUMIF(VIII_TAPPA!A:A,B464,VIII_TAPPA!P:P))</f>
        <v>33</v>
      </c>
      <c r="T464" s="100">
        <f t="shared" si="106"/>
        <v>227</v>
      </c>
      <c r="U464" s="100">
        <f t="shared" si="107"/>
        <v>0</v>
      </c>
      <c r="V464" s="100">
        <f t="shared" si="108"/>
        <v>227</v>
      </c>
      <c r="W464" s="28" t="s">
        <v>2655</v>
      </c>
      <c r="X464" s="28" t="s">
        <v>3218</v>
      </c>
    </row>
    <row r="465" spans="1:24" outlineLevel="1" x14ac:dyDescent="0.2">
      <c r="A465" s="25">
        <f t="shared" si="101"/>
        <v>7</v>
      </c>
      <c r="B465" s="67" t="str">
        <f t="shared" ref="B465:B477" si="109">CONCATENATE(F465,"_",G465,"_",E465)</f>
        <v>CIPOLLA_AGOSTINO_M09</v>
      </c>
      <c r="C465" s="22" t="s">
        <v>827</v>
      </c>
      <c r="D465" s="23" t="s">
        <v>70</v>
      </c>
      <c r="E465" s="23" t="str">
        <f>VLOOKUP(D465,CAT!$E$2:$F$26,2)</f>
        <v>M09</v>
      </c>
      <c r="F465" s="23" t="s">
        <v>822</v>
      </c>
      <c r="G465" s="39" t="s">
        <v>94</v>
      </c>
      <c r="H465" s="24">
        <v>18823</v>
      </c>
      <c r="I465" s="22" t="s">
        <v>901</v>
      </c>
      <c r="J465" s="23" t="s">
        <v>953</v>
      </c>
      <c r="K465" s="22">
        <f t="shared" ref="K465:K477" si="110">IF(COUNT(L465:S465)=0,"",COUNT(L465:S465))</f>
        <v>5</v>
      </c>
      <c r="L465" s="26">
        <f>IF(SUMIF(I_TAPPA!A:A,B465,I_TAPPA!P:P)=0,"",SUMIF(I_TAPPA!A:A,B465,I_TAPPA!P:P))</f>
        <v>42</v>
      </c>
      <c r="M465" s="26">
        <f>IF(SUMIF(II_TAPPA!A:A,B465,II_TAPPA!P:P)=0,"",SUMIF(II_TAPPA!A:A,B465,II_TAPPA!P:P))</f>
        <v>42</v>
      </c>
      <c r="N465" s="26">
        <f>IF(SUMIF(III_TAPPA!A:A,B465,III_TAPPA!P:P)=0,"",SUMIF(III_TAPPA!A:A,B465,III_TAPPA!P:P))</f>
        <v>39</v>
      </c>
      <c r="O465" s="26" t="str">
        <f>IF(SUMIF(IV_TAPPA!A:A,B465,IV_TAPPA!T:T)=0,"",SUMIF(IV_TAPPA!A:A,B465,IV_TAPPA!T:T))</f>
        <v/>
      </c>
      <c r="P465" s="26">
        <f>IF(SUMIF(V_TAPPA!A:A,B465,V_TAPPA!P:P)=0,"",SUMIF(V_TAPPA!A:A,B465,V_TAPPA!P:P))</f>
        <v>42</v>
      </c>
      <c r="Q465" s="26" t="str">
        <f>IF(SUMIF(VI_TAPPA!A:A,B465,VI_TAPPA!P:P)=0,"",SUMIF(VI_TAPPA!A:A,B465,VI_TAPPA!P:P))</f>
        <v/>
      </c>
      <c r="R465" s="26" t="str">
        <f>IF(SUMIF(VII_TAPPA!A:A,B465,VII_TAPPA!P:P)=0,"",SUMIF(VII_TAPPA!A:A,B465,VII_TAPPA!P:P))</f>
        <v/>
      </c>
      <c r="S465" s="26">
        <f>IF(SUMIF(VIII_TAPPA!A:A,B465,VIII_TAPPA!P:P)=0,"",SUMIF(VIII_TAPPA!A:A,B465,VIII_TAPPA!P:P))</f>
        <v>42</v>
      </c>
      <c r="T465" s="26">
        <f t="shared" ref="T465:T477" si="111">SUM(L465:S465)</f>
        <v>207</v>
      </c>
      <c r="U465" s="26">
        <f t="shared" si="102"/>
        <v>0</v>
      </c>
      <c r="V465" s="26">
        <f t="shared" si="103"/>
        <v>207</v>
      </c>
      <c r="W465" s="28" t="s">
        <v>2655</v>
      </c>
    </row>
    <row r="466" spans="1:24" outlineLevel="1" x14ac:dyDescent="0.2">
      <c r="A466" s="25">
        <f t="shared" si="101"/>
        <v>8</v>
      </c>
      <c r="B466" s="67" t="str">
        <f t="shared" si="109"/>
        <v>BERNARDI_UGO_M09</v>
      </c>
      <c r="C466" s="22" t="s">
        <v>849</v>
      </c>
      <c r="D466" s="23" t="s">
        <v>70</v>
      </c>
      <c r="E466" s="23" t="str">
        <f>VLOOKUP(D466,CAT!$E$2:$F$26,2)</f>
        <v>M09</v>
      </c>
      <c r="F466" s="23" t="s">
        <v>306</v>
      </c>
      <c r="G466" s="39" t="s">
        <v>18</v>
      </c>
      <c r="H466" s="24">
        <v>18366</v>
      </c>
      <c r="I466" s="22" t="s">
        <v>879</v>
      </c>
      <c r="J466" s="23" t="s">
        <v>189</v>
      </c>
      <c r="K466" s="22">
        <f t="shared" si="110"/>
        <v>5</v>
      </c>
      <c r="L466" s="26">
        <f>IF(SUMIF(I_TAPPA!A:A,B466,I_TAPPA!P:P)=0,"",SUMIF(I_TAPPA!A:A,B466,I_TAPPA!P:P))</f>
        <v>39</v>
      </c>
      <c r="M466" s="26" t="str">
        <f>IF(SUMIF(II_TAPPA!A:A,B466,II_TAPPA!P:P)=0,"",SUMIF(II_TAPPA!A:A,B466,II_TAPPA!P:P))</f>
        <v/>
      </c>
      <c r="N466" s="26">
        <f>IF(SUMIF(III_TAPPA!A:A,B466,III_TAPPA!P:P)=0,"",SUMIF(III_TAPPA!A:A,B466,III_TAPPA!P:P))</f>
        <v>36</v>
      </c>
      <c r="O466" s="26">
        <f>IF(SUMIF(IV_TAPPA!A:A,B466,IV_TAPPA!T:T)=0,"",SUMIF(IV_TAPPA!A:A,B466,IV_TAPPA!T:T))</f>
        <v>37</v>
      </c>
      <c r="P466" s="26" t="str">
        <f>IF(SUMIF(V_TAPPA!A:A,B466,V_TAPPA!P:P)=0,"",SUMIF(V_TAPPA!A:A,B466,V_TAPPA!P:P))</f>
        <v/>
      </c>
      <c r="Q466" s="26">
        <f>IF(SUMIF(VI_TAPPA!A:A,B466,VI_TAPPA!P:P)=0,"",SUMIF(VI_TAPPA!A:A,B466,VI_TAPPA!P:P))</f>
        <v>42</v>
      </c>
      <c r="R466" s="26">
        <f>IF(SUMIF(VII_TAPPA!A:A,B466,VII_TAPPA!P:P)=0,"",SUMIF(VII_TAPPA!A:A,B466,VII_TAPPA!P:P))</f>
        <v>39</v>
      </c>
      <c r="S466" s="26" t="str">
        <f>IF(SUMIF(VIII_TAPPA!A:A,B466,VIII_TAPPA!P:P)=0,"",SUMIF(VIII_TAPPA!A:A,B466,VIII_TAPPA!P:P))</f>
        <v/>
      </c>
      <c r="T466" s="26">
        <f t="shared" si="111"/>
        <v>193</v>
      </c>
      <c r="U466" s="26">
        <f t="shared" si="102"/>
        <v>0</v>
      </c>
      <c r="V466" s="26">
        <f t="shared" si="103"/>
        <v>193</v>
      </c>
      <c r="W466" s="28" t="s">
        <v>2655</v>
      </c>
    </row>
    <row r="467" spans="1:24" outlineLevel="1" x14ac:dyDescent="0.2">
      <c r="A467" s="25">
        <f t="shared" si="101"/>
        <v>9</v>
      </c>
      <c r="B467" s="67" t="str">
        <f t="shared" si="109"/>
        <v>VIGLIONE_GIACOMO_M09</v>
      </c>
      <c r="C467" s="22" t="s">
        <v>419</v>
      </c>
      <c r="D467" s="23" t="s">
        <v>70</v>
      </c>
      <c r="E467" s="23" t="str">
        <f>VLOOKUP(D467,CAT!$E$2:$F$26,2)</f>
        <v>M09</v>
      </c>
      <c r="F467" s="23" t="s">
        <v>73</v>
      </c>
      <c r="G467" s="39" t="s">
        <v>74</v>
      </c>
      <c r="H467" s="24">
        <v>19550</v>
      </c>
      <c r="I467" s="22" t="s">
        <v>740</v>
      </c>
      <c r="J467" s="23" t="s">
        <v>1169</v>
      </c>
      <c r="K467" s="22">
        <f t="shared" si="110"/>
        <v>4</v>
      </c>
      <c r="L467" s="26" t="str">
        <f>IF(SUMIF(I_TAPPA!A:A,B467,I_TAPPA!P:P)=0,"",SUMIF(I_TAPPA!A:A,B467,I_TAPPA!P:P))</f>
        <v/>
      </c>
      <c r="M467" s="26">
        <f>IF(SUMIF(II_TAPPA!A:A,B467,II_TAPPA!P:P)=0,"",SUMIF(II_TAPPA!A:A,B467,II_TAPPA!P:P))</f>
        <v>36</v>
      </c>
      <c r="N467" s="26">
        <f>IF(SUMIF(III_TAPPA!A:A,B467,III_TAPPA!P:P)=0,"",SUMIF(III_TAPPA!A:A,B467,III_TAPPA!P:P))</f>
        <v>34</v>
      </c>
      <c r="O467" s="26">
        <f>IF(SUMIF(IV_TAPPA!A:A,B467,IV_TAPPA!T:T)=0,"",SUMIF(IV_TAPPA!A:A,B467,IV_TAPPA!T:T))</f>
        <v>42</v>
      </c>
      <c r="P467" s="26">
        <f>IF(SUMIF(V_TAPPA!A:A,B467,V_TAPPA!P:P)=0,"",SUMIF(V_TAPPA!A:A,B467,V_TAPPA!P:P))</f>
        <v>37</v>
      </c>
      <c r="Q467" s="26" t="str">
        <f>IF(SUMIF(VI_TAPPA!A:A,B467,VI_TAPPA!P:P)=0,"",SUMIF(VI_TAPPA!A:A,B467,VI_TAPPA!P:P))</f>
        <v/>
      </c>
      <c r="R467" s="26" t="str">
        <f>IF(SUMIF(VII_TAPPA!A:A,B467,VII_TAPPA!P:P)=0,"",SUMIF(VII_TAPPA!A:A,B467,VII_TAPPA!P:P))</f>
        <v/>
      </c>
      <c r="S467" s="26" t="str">
        <f>IF(SUMIF(VIII_TAPPA!A:A,B467,VIII_TAPPA!P:P)=0,"",SUMIF(VIII_TAPPA!A:A,B467,VIII_TAPPA!P:P))</f>
        <v/>
      </c>
      <c r="T467" s="26">
        <f t="shared" si="111"/>
        <v>149</v>
      </c>
      <c r="U467" s="26">
        <f t="shared" si="102"/>
        <v>0</v>
      </c>
      <c r="V467" s="26">
        <f t="shared" si="103"/>
        <v>149</v>
      </c>
      <c r="W467" s="28" t="s">
        <v>2655</v>
      </c>
    </row>
    <row r="468" spans="1:24" outlineLevel="1" x14ac:dyDescent="0.2">
      <c r="A468" s="25">
        <f t="shared" si="101"/>
        <v>10</v>
      </c>
      <c r="B468" s="67" t="str">
        <f t="shared" si="109"/>
        <v>MIGNOGNA_GIUSEPPE_M09</v>
      </c>
      <c r="C468" s="22" t="s">
        <v>507</v>
      </c>
      <c r="D468" s="23" t="s">
        <v>70</v>
      </c>
      <c r="E468" s="23" t="str">
        <f>VLOOKUP(D468,CAT!$E$2:$F$26,2)</f>
        <v>M09</v>
      </c>
      <c r="F468" s="23" t="s">
        <v>314</v>
      </c>
      <c r="G468" s="39" t="s">
        <v>21</v>
      </c>
      <c r="H468" s="24">
        <v>18656</v>
      </c>
      <c r="I468" s="22" t="s">
        <v>901</v>
      </c>
      <c r="J468" s="23" t="s">
        <v>953</v>
      </c>
      <c r="K468" s="22">
        <f t="shared" si="110"/>
        <v>4</v>
      </c>
      <c r="L468" s="26">
        <f>IF(SUMIF(I_TAPPA!A:A,B468,I_TAPPA!P:P)=0,"",SUMIF(I_TAPPA!A:A,B468,I_TAPPA!P:P))</f>
        <v>35</v>
      </c>
      <c r="M468" s="26" t="str">
        <f>IF(SUMIF(II_TAPPA!A:A,B468,II_TAPPA!P:P)=0,"",SUMIF(II_TAPPA!A:A,B468,II_TAPPA!P:P))</f>
        <v/>
      </c>
      <c r="N468" s="26">
        <f>IF(SUMIF(III_TAPPA!A:A,B468,III_TAPPA!P:P)=0,"",SUMIF(III_TAPPA!A:A,B468,III_TAPPA!P:P))</f>
        <v>31</v>
      </c>
      <c r="O468" s="26" t="str">
        <f>IF(SUMIF(IV_TAPPA!A:A,B468,IV_TAPPA!T:T)=0,"",SUMIF(IV_TAPPA!A:A,B468,IV_TAPPA!T:T))</f>
        <v/>
      </c>
      <c r="P468" s="26">
        <f>IF(SUMIF(V_TAPPA!A:A,B468,V_TAPPA!P:P)=0,"",SUMIF(V_TAPPA!A:A,B468,V_TAPPA!P:P))</f>
        <v>33</v>
      </c>
      <c r="Q468" s="26">
        <f>IF(SUMIF(VI_TAPPA!A:A,B468,VI_TAPPA!P:P)=0,"",SUMIF(VI_TAPPA!A:A,B468,VI_TAPPA!P:P))</f>
        <v>36</v>
      </c>
      <c r="R468" s="26" t="str">
        <f>IF(SUMIF(VII_TAPPA!A:A,B468,VII_TAPPA!P:P)=0,"",SUMIF(VII_TAPPA!A:A,B468,VII_TAPPA!P:P))</f>
        <v/>
      </c>
      <c r="S468" s="26" t="str">
        <f>IF(SUMIF(VIII_TAPPA!A:A,B468,VIII_TAPPA!P:P)=0,"",SUMIF(VIII_TAPPA!A:A,B468,VIII_TAPPA!P:P))</f>
        <v/>
      </c>
      <c r="T468" s="26">
        <f t="shared" si="111"/>
        <v>135</v>
      </c>
      <c r="U468" s="26">
        <f t="shared" si="102"/>
        <v>0</v>
      </c>
      <c r="V468" s="26">
        <f t="shared" si="103"/>
        <v>135</v>
      </c>
      <c r="W468" s="28" t="s">
        <v>2655</v>
      </c>
    </row>
    <row r="469" spans="1:24" outlineLevel="1" x14ac:dyDescent="0.2">
      <c r="A469" s="25">
        <f t="shared" si="101"/>
        <v>11</v>
      </c>
      <c r="B469" s="67" t="str">
        <f t="shared" si="109"/>
        <v>VALENTE_NICOLA_GIOVANNI_M09</v>
      </c>
      <c r="C469" s="22" t="s">
        <v>764</v>
      </c>
      <c r="D469" s="23" t="s">
        <v>70</v>
      </c>
      <c r="E469" s="23" t="str">
        <f>VLOOKUP(D469,CAT!$E$2:$F$26,2)</f>
        <v>M09</v>
      </c>
      <c r="F469" s="23" t="s">
        <v>728</v>
      </c>
      <c r="G469" s="39" t="s">
        <v>1095</v>
      </c>
      <c r="H469" s="24">
        <v>18968</v>
      </c>
      <c r="I469" s="22" t="s">
        <v>740</v>
      </c>
      <c r="J469" s="23" t="s">
        <v>1169</v>
      </c>
      <c r="K469" s="22">
        <f t="shared" si="110"/>
        <v>2</v>
      </c>
      <c r="L469" s="26" t="str">
        <f>IF(SUMIF(I_TAPPA!A:A,B469,I_TAPPA!P:P)=0,"",SUMIF(I_TAPPA!A:A,B469,I_TAPPA!P:P))</f>
        <v/>
      </c>
      <c r="M469" s="26" t="str">
        <f>IF(SUMIF(II_TAPPA!A:A,B469,II_TAPPA!P:P)=0,"",SUMIF(II_TAPPA!A:A,B469,II_TAPPA!P:P))</f>
        <v/>
      </c>
      <c r="N469" s="26" t="str">
        <f>IF(SUMIF(III_TAPPA!A:A,B469,III_TAPPA!P:P)=0,"",SUMIF(III_TAPPA!A:A,B469,III_TAPPA!P:P))</f>
        <v/>
      </c>
      <c r="O469" s="26" t="str">
        <f>IF(SUMIF(IV_TAPPA!A:A,B469,IV_TAPPA!T:T)=0,"",SUMIF(IV_TAPPA!A:A,B469,IV_TAPPA!T:T))</f>
        <v/>
      </c>
      <c r="P469" s="26" t="str">
        <f>IF(SUMIF(V_TAPPA!A:A,B469,V_TAPPA!P:P)=0,"",SUMIF(V_TAPPA!A:A,B469,V_TAPPA!P:P))</f>
        <v/>
      </c>
      <c r="Q469" s="26" t="str">
        <f>IF(SUMIF(VI_TAPPA!A:A,B469,VI_TAPPA!P:P)=0,"",SUMIF(VI_TAPPA!A:A,B469,VI_TAPPA!P:P))</f>
        <v/>
      </c>
      <c r="R469" s="26">
        <f>IF(SUMIF(VII_TAPPA!A:A,B469,VII_TAPPA!P:P)=0,"",SUMIF(VII_TAPPA!A:A,B469,VII_TAPPA!P:P))</f>
        <v>34</v>
      </c>
      <c r="S469" s="26">
        <f>IF(SUMIF(VIII_TAPPA!A:A,B469,VIII_TAPPA!P:P)=0,"",SUMIF(VIII_TAPPA!A:A,B469,VIII_TAPPA!P:P))</f>
        <v>34</v>
      </c>
      <c r="T469" s="26">
        <f t="shared" si="111"/>
        <v>68</v>
      </c>
      <c r="U469" s="26">
        <f t="shared" si="102"/>
        <v>0</v>
      </c>
      <c r="V469" s="26">
        <f t="shared" si="103"/>
        <v>68</v>
      </c>
      <c r="W469" s="28" t="s">
        <v>2655</v>
      </c>
    </row>
    <row r="470" spans="1:24" outlineLevel="1" x14ac:dyDescent="0.2">
      <c r="A470" s="25">
        <f t="shared" si="101"/>
        <v>12</v>
      </c>
      <c r="B470" s="67" t="str">
        <f t="shared" si="109"/>
        <v>IULIANO_LUCA_M09</v>
      </c>
      <c r="C470" s="22" t="s">
        <v>800</v>
      </c>
      <c r="D470" s="23" t="s">
        <v>70</v>
      </c>
      <c r="E470" s="23" t="str">
        <f>VLOOKUP(D470,CAT!$E$2:$F$26,2)</f>
        <v>M09</v>
      </c>
      <c r="F470" s="23" t="s">
        <v>39</v>
      </c>
      <c r="G470" s="39" t="s">
        <v>102</v>
      </c>
      <c r="H470" s="24">
        <v>19536</v>
      </c>
      <c r="I470" s="22" t="s">
        <v>821</v>
      </c>
      <c r="J470" s="23" t="s">
        <v>1194</v>
      </c>
      <c r="K470" s="22">
        <f t="shared" si="110"/>
        <v>1</v>
      </c>
      <c r="L470" s="26" t="str">
        <f>IF(SUMIF(I_TAPPA!A:A,B470,I_TAPPA!P:P)=0,"",SUMIF(I_TAPPA!A:A,B470,I_TAPPA!P:P))</f>
        <v/>
      </c>
      <c r="M470" s="26" t="str">
        <f>IF(SUMIF(II_TAPPA!A:A,B470,II_TAPPA!P:P)=0,"",SUMIF(II_TAPPA!A:A,B470,II_TAPPA!P:P))</f>
        <v/>
      </c>
      <c r="N470" s="26">
        <f>IF(SUMIF(III_TAPPA!A:A,B470,III_TAPPA!P:P)=0,"",SUMIF(III_TAPPA!A:A,B470,III_TAPPA!P:P))</f>
        <v>45</v>
      </c>
      <c r="O470" s="26" t="str">
        <f>IF(SUMIF(IV_TAPPA!A:A,B470,IV_TAPPA!T:T)=0,"",SUMIF(IV_TAPPA!A:A,B470,IV_TAPPA!T:T))</f>
        <v/>
      </c>
      <c r="P470" s="26" t="str">
        <f>IF(SUMIF(V_TAPPA!A:A,B470,V_TAPPA!P:P)=0,"",SUMIF(V_TAPPA!A:A,B470,V_TAPPA!P:P))</f>
        <v/>
      </c>
      <c r="Q470" s="26" t="str">
        <f>IF(SUMIF(VI_TAPPA!A:A,B470,VI_TAPPA!P:P)=0,"",SUMIF(VI_TAPPA!A:A,B470,VI_TAPPA!P:P))</f>
        <v/>
      </c>
      <c r="R470" s="26" t="str">
        <f>IF(SUMIF(VII_TAPPA!A:A,B470,VII_TAPPA!P:P)=0,"",SUMIF(VII_TAPPA!A:A,B470,VII_TAPPA!P:P))</f>
        <v/>
      </c>
      <c r="S470" s="26" t="str">
        <f>IF(SUMIF(VIII_TAPPA!A:A,B470,VIII_TAPPA!P:P)=0,"",SUMIF(VIII_TAPPA!A:A,B470,VIII_TAPPA!P:P))</f>
        <v/>
      </c>
      <c r="T470" s="26">
        <f t="shared" si="111"/>
        <v>45</v>
      </c>
      <c r="U470" s="26">
        <f t="shared" si="102"/>
        <v>0</v>
      </c>
      <c r="V470" s="26">
        <f t="shared" si="103"/>
        <v>45</v>
      </c>
      <c r="W470" s="28" t="s">
        <v>2655</v>
      </c>
    </row>
    <row r="471" spans="1:24" outlineLevel="1" x14ac:dyDescent="0.2">
      <c r="A471" s="25">
        <f t="shared" si="101"/>
        <v>13</v>
      </c>
      <c r="B471" s="67" t="str">
        <f t="shared" si="109"/>
        <v>DI_TOTA_FELICE_M09</v>
      </c>
      <c r="C471" s="22">
        <v>190534411</v>
      </c>
      <c r="D471" s="23" t="s">
        <v>70</v>
      </c>
      <c r="E471" s="23" t="str">
        <f>VLOOKUP(D471,CAT!$E$2:$F$26,2)</f>
        <v>M09</v>
      </c>
      <c r="F471" s="23" t="s">
        <v>1130</v>
      </c>
      <c r="G471" s="39" t="s">
        <v>100</v>
      </c>
      <c r="H471" s="24">
        <v>19008</v>
      </c>
      <c r="I471" s="22" t="s">
        <v>901</v>
      </c>
      <c r="J471" s="23" t="s">
        <v>953</v>
      </c>
      <c r="K471" s="22">
        <f t="shared" si="110"/>
        <v>1</v>
      </c>
      <c r="L471" s="26" t="str">
        <f>IF(SUMIF(I_TAPPA!A:A,B471,I_TAPPA!P:P)=0,"",SUMIF(I_TAPPA!A:A,B471,I_TAPPA!P:P))</f>
        <v/>
      </c>
      <c r="M471" s="26" t="str">
        <f>IF(SUMIF(II_TAPPA!A:A,B471,II_TAPPA!P:P)=0,"",SUMIF(II_TAPPA!A:A,B471,II_TAPPA!P:P))</f>
        <v/>
      </c>
      <c r="N471" s="26" t="str">
        <f>IF(SUMIF(III_TAPPA!A:A,B471,III_TAPPA!P:P)=0,"",SUMIF(III_TAPPA!A:A,B471,III_TAPPA!P:P))</f>
        <v/>
      </c>
      <c r="O471" s="26">
        <f>IF(SUMIF(IV_TAPPA!A:A,B471,IV_TAPPA!T:T)=0,"",SUMIF(IV_TAPPA!A:A,B471,IV_TAPPA!T:T))</f>
        <v>32</v>
      </c>
      <c r="P471" s="26" t="str">
        <f>IF(SUMIF(V_TAPPA!A:A,B471,V_TAPPA!P:P)=0,"",SUMIF(V_TAPPA!A:A,B471,V_TAPPA!P:P))</f>
        <v/>
      </c>
      <c r="Q471" s="26" t="str">
        <f>IF(SUMIF(VI_TAPPA!A:A,B471,VI_TAPPA!P:P)=0,"",SUMIF(VI_TAPPA!A:A,B471,VI_TAPPA!P:P))</f>
        <v/>
      </c>
      <c r="R471" s="26" t="str">
        <f>IF(SUMIF(VII_TAPPA!A:A,B471,VII_TAPPA!P:P)=0,"",SUMIF(VII_TAPPA!A:A,B471,VII_TAPPA!P:P))</f>
        <v/>
      </c>
      <c r="S471" s="26" t="str">
        <f>IF(SUMIF(VIII_TAPPA!A:A,B471,VIII_TAPPA!P:P)=0,"",SUMIF(VIII_TAPPA!A:A,B471,VIII_TAPPA!P:P))</f>
        <v/>
      </c>
      <c r="T471" s="26">
        <f t="shared" si="111"/>
        <v>32</v>
      </c>
      <c r="U471" s="26">
        <f t="shared" si="102"/>
        <v>0</v>
      </c>
      <c r="V471" s="26">
        <f t="shared" si="103"/>
        <v>32</v>
      </c>
      <c r="W471" s="28" t="s">
        <v>2655</v>
      </c>
    </row>
    <row r="472" spans="1:24" outlineLevel="1" x14ac:dyDescent="0.2">
      <c r="A472" s="25">
        <f t="shared" si="101"/>
        <v>14</v>
      </c>
      <c r="B472" s="67" t="str">
        <f t="shared" si="109"/>
        <v>BIFARO_LORENZO_M09</v>
      </c>
      <c r="C472" s="22" t="s">
        <v>852</v>
      </c>
      <c r="D472" s="23" t="s">
        <v>70</v>
      </c>
      <c r="E472" s="23" t="str">
        <f>VLOOKUP(D472,CAT!$E$2:$F$26,2)</f>
        <v>M09</v>
      </c>
      <c r="F472" s="23" t="s">
        <v>841</v>
      </c>
      <c r="G472" s="39" t="s">
        <v>117</v>
      </c>
      <c r="H472" s="24">
        <v>18795</v>
      </c>
      <c r="I472" s="22" t="s">
        <v>879</v>
      </c>
      <c r="J472" s="23" t="s">
        <v>189</v>
      </c>
      <c r="K472" s="22" t="str">
        <f t="shared" si="110"/>
        <v/>
      </c>
      <c r="L472" s="26" t="str">
        <f>IF(SUMIF(I_TAPPA!A:A,B472,I_TAPPA!P:P)=0,"",SUMIF(I_TAPPA!A:A,B472,I_TAPPA!P:P))</f>
        <v/>
      </c>
      <c r="M472" s="26" t="str">
        <f>IF(SUMIF(II_TAPPA!A:A,B472,II_TAPPA!P:P)=0,"",SUMIF(II_TAPPA!A:A,B472,II_TAPPA!P:P))</f>
        <v/>
      </c>
      <c r="N472" s="26" t="str">
        <f>IF(SUMIF(III_TAPPA!A:A,B472,III_TAPPA!P:P)=0,"",SUMIF(III_TAPPA!A:A,B472,III_TAPPA!P:P))</f>
        <v/>
      </c>
      <c r="O472" s="26" t="str">
        <f>IF(SUMIF(IV_TAPPA!A:A,B472,IV_TAPPA!T:T)=0,"",SUMIF(IV_TAPPA!A:A,B472,IV_TAPPA!T:T))</f>
        <v/>
      </c>
      <c r="P472" s="26" t="str">
        <f>IF(SUMIF(V_TAPPA!A:A,B472,V_TAPPA!P:P)=0,"",SUMIF(V_TAPPA!A:A,B472,V_TAPPA!P:P))</f>
        <v/>
      </c>
      <c r="Q472" s="26" t="str">
        <f>IF(SUMIF(VI_TAPPA!A:A,B472,VI_TAPPA!P:P)=0,"",SUMIF(VI_TAPPA!A:A,B472,VI_TAPPA!P:P))</f>
        <v/>
      </c>
      <c r="R472" s="26" t="str">
        <f>IF(SUMIF(VII_TAPPA!A:A,B472,VII_TAPPA!P:P)=0,"",SUMIF(VII_TAPPA!A:A,B472,VII_TAPPA!P:P))</f>
        <v/>
      </c>
      <c r="S472" s="26" t="str">
        <f>IF(SUMIF(VIII_TAPPA!A:A,B472,VIII_TAPPA!P:P)=0,"",SUMIF(VIII_TAPPA!A:A,B472,VIII_TAPPA!P:P))</f>
        <v/>
      </c>
      <c r="T472" s="26">
        <f t="shared" si="111"/>
        <v>0</v>
      </c>
      <c r="U472" s="26">
        <f t="shared" si="102"/>
        <v>0</v>
      </c>
      <c r="V472" s="26">
        <f t="shared" si="103"/>
        <v>0</v>
      </c>
      <c r="W472" s="28" t="s">
        <v>2655</v>
      </c>
    </row>
    <row r="473" spans="1:24" outlineLevel="1" x14ac:dyDescent="0.2">
      <c r="A473" s="25">
        <f t="shared" si="101"/>
        <v>15</v>
      </c>
      <c r="B473" s="67" t="str">
        <f t="shared" si="109"/>
        <v>SERINO_ANTONIO_M09</v>
      </c>
      <c r="C473" s="22" t="s">
        <v>876</v>
      </c>
      <c r="D473" s="23" t="s">
        <v>70</v>
      </c>
      <c r="E473" s="23" t="str">
        <f>VLOOKUP(D473,CAT!$E$2:$F$26,2)</f>
        <v>M09</v>
      </c>
      <c r="F473" s="23" t="s">
        <v>188</v>
      </c>
      <c r="G473" s="39" t="s">
        <v>22</v>
      </c>
      <c r="H473" s="24">
        <v>19249</v>
      </c>
      <c r="I473" s="22" t="s">
        <v>879</v>
      </c>
      <c r="J473" s="23" t="s">
        <v>189</v>
      </c>
      <c r="K473" s="22" t="str">
        <f t="shared" si="110"/>
        <v/>
      </c>
      <c r="L473" s="26" t="str">
        <f>IF(SUMIF(I_TAPPA!A:A,B473,I_TAPPA!P:P)=0,"",SUMIF(I_TAPPA!A:A,B473,I_TAPPA!P:P))</f>
        <v/>
      </c>
      <c r="M473" s="26" t="str">
        <f>IF(SUMIF(II_TAPPA!A:A,B473,II_TAPPA!P:P)=0,"",SUMIF(II_TAPPA!A:A,B473,II_TAPPA!P:P))</f>
        <v/>
      </c>
      <c r="N473" s="26" t="str">
        <f>IF(SUMIF(III_TAPPA!A:A,B473,III_TAPPA!P:P)=0,"",SUMIF(III_TAPPA!A:A,B473,III_TAPPA!P:P))</f>
        <v/>
      </c>
      <c r="O473" s="26" t="str">
        <f>IF(SUMIF(IV_TAPPA!A:A,B473,IV_TAPPA!T:T)=0,"",SUMIF(IV_TAPPA!A:A,B473,IV_TAPPA!T:T))</f>
        <v/>
      </c>
      <c r="P473" s="26" t="str">
        <f>IF(SUMIF(V_TAPPA!A:A,B473,V_TAPPA!P:P)=0,"",SUMIF(V_TAPPA!A:A,B473,V_TAPPA!P:P))</f>
        <v/>
      </c>
      <c r="Q473" s="26" t="str">
        <f>IF(SUMIF(VI_TAPPA!A:A,B473,VI_TAPPA!P:P)=0,"",SUMIF(VI_TAPPA!A:A,B473,VI_TAPPA!P:P))</f>
        <v/>
      </c>
      <c r="R473" s="26" t="str">
        <f>IF(SUMIF(VII_TAPPA!A:A,B473,VII_TAPPA!P:P)=0,"",SUMIF(VII_TAPPA!A:A,B473,VII_TAPPA!P:P))</f>
        <v/>
      </c>
      <c r="S473" s="26" t="str">
        <f>IF(SUMIF(VIII_TAPPA!A:A,B473,VIII_TAPPA!P:P)=0,"",SUMIF(VIII_TAPPA!A:A,B473,VIII_TAPPA!P:P))</f>
        <v/>
      </c>
      <c r="T473" s="26">
        <f t="shared" si="111"/>
        <v>0</v>
      </c>
      <c r="U473" s="26">
        <f t="shared" si="102"/>
        <v>0</v>
      </c>
      <c r="V473" s="26">
        <f t="shared" si="103"/>
        <v>0</v>
      </c>
      <c r="W473" s="28" t="s">
        <v>2655</v>
      </c>
    </row>
    <row r="474" spans="1:24" outlineLevel="1" x14ac:dyDescent="0.2">
      <c r="A474" s="25">
        <f t="shared" si="101"/>
        <v>16</v>
      </c>
      <c r="B474" s="67" t="str">
        <f t="shared" si="109"/>
        <v>TERRONE_EUGENIO_M09</v>
      </c>
      <c r="C474" s="22" t="s">
        <v>877</v>
      </c>
      <c r="D474" s="23" t="s">
        <v>70</v>
      </c>
      <c r="E474" s="23" t="str">
        <f>VLOOKUP(D474,CAT!$E$2:$F$26,2)</f>
        <v>M09</v>
      </c>
      <c r="F474" s="23" t="s">
        <v>1422</v>
      </c>
      <c r="G474" s="39" t="s">
        <v>342</v>
      </c>
      <c r="H474" s="24">
        <v>18271</v>
      </c>
      <c r="I474" s="22" t="s">
        <v>879</v>
      </c>
      <c r="J474" s="23" t="s">
        <v>189</v>
      </c>
      <c r="K474" s="22" t="str">
        <f t="shared" si="110"/>
        <v/>
      </c>
      <c r="L474" s="26" t="str">
        <f>IF(SUMIF(I_TAPPA!A:A,B474,I_TAPPA!P:P)=0,"",SUMIF(I_TAPPA!A:A,B474,I_TAPPA!P:P))</f>
        <v/>
      </c>
      <c r="M474" s="26" t="str">
        <f>IF(SUMIF(II_TAPPA!A:A,B474,II_TAPPA!P:P)=0,"",SUMIF(II_TAPPA!A:A,B474,II_TAPPA!P:P))</f>
        <v/>
      </c>
      <c r="N474" s="26" t="str">
        <f>IF(SUMIF(III_TAPPA!A:A,B474,III_TAPPA!P:P)=0,"",SUMIF(III_TAPPA!A:A,B474,III_TAPPA!P:P))</f>
        <v/>
      </c>
      <c r="O474" s="26" t="str">
        <f>IF(SUMIF(IV_TAPPA!A:A,B474,IV_TAPPA!T:T)=0,"",SUMIF(IV_TAPPA!A:A,B474,IV_TAPPA!T:T))</f>
        <v/>
      </c>
      <c r="P474" s="26" t="str">
        <f>IF(SUMIF(V_TAPPA!A:A,B474,V_TAPPA!P:P)=0,"",SUMIF(V_TAPPA!A:A,B474,V_TAPPA!P:P))</f>
        <v/>
      </c>
      <c r="Q474" s="26" t="str">
        <f>IF(SUMIF(VI_TAPPA!A:A,B474,VI_TAPPA!P:P)=0,"",SUMIF(VI_TAPPA!A:A,B474,VI_TAPPA!P:P))</f>
        <v/>
      </c>
      <c r="R474" s="26" t="str">
        <f>IF(SUMIF(VII_TAPPA!A:A,B474,VII_TAPPA!P:P)=0,"",SUMIF(VII_TAPPA!A:A,B474,VII_TAPPA!P:P))</f>
        <v/>
      </c>
      <c r="S474" s="26" t="str">
        <f>IF(SUMIF(VIII_TAPPA!A:A,B474,VIII_TAPPA!P:P)=0,"",SUMIF(VIII_TAPPA!A:A,B474,VIII_TAPPA!P:P))</f>
        <v/>
      </c>
      <c r="T474" s="26">
        <f t="shared" si="111"/>
        <v>0</v>
      </c>
      <c r="U474" s="26">
        <f t="shared" si="102"/>
        <v>0</v>
      </c>
      <c r="V474" s="26">
        <f t="shared" si="103"/>
        <v>0</v>
      </c>
      <c r="W474" s="28" t="s">
        <v>2655</v>
      </c>
    </row>
    <row r="475" spans="1:24" outlineLevel="1" x14ac:dyDescent="0.2">
      <c r="A475" s="25">
        <f t="shared" si="101"/>
        <v>17</v>
      </c>
      <c r="B475" s="67" t="str">
        <f t="shared" si="109"/>
        <v>MOGAVERO_ANTONIO_M09</v>
      </c>
      <c r="C475" s="22">
        <v>18410</v>
      </c>
      <c r="D475" s="23" t="s">
        <v>70</v>
      </c>
      <c r="E475" s="23" t="str">
        <f>VLOOKUP(D475,CAT!$E$2:$F$26,2)</f>
        <v>M09</v>
      </c>
      <c r="F475" s="23" t="s">
        <v>890</v>
      </c>
      <c r="G475" s="39" t="s">
        <v>22</v>
      </c>
      <c r="H475" s="24">
        <v>19736</v>
      </c>
      <c r="I475" s="22" t="s">
        <v>899</v>
      </c>
      <c r="J475" s="23" t="s">
        <v>900</v>
      </c>
      <c r="K475" s="22" t="str">
        <f t="shared" si="110"/>
        <v/>
      </c>
      <c r="L475" s="26" t="str">
        <f>IF(SUMIF(I_TAPPA!A:A,B475,I_TAPPA!P:P)=0,"",SUMIF(I_TAPPA!A:A,B475,I_TAPPA!P:P))</f>
        <v/>
      </c>
      <c r="M475" s="26" t="str">
        <f>IF(SUMIF(II_TAPPA!A:A,B475,II_TAPPA!P:P)=0,"",SUMIF(II_TAPPA!A:A,B475,II_TAPPA!P:P))</f>
        <v/>
      </c>
      <c r="N475" s="26" t="str">
        <f>IF(SUMIF(III_TAPPA!A:A,B475,III_TAPPA!P:P)=0,"",SUMIF(III_TAPPA!A:A,B475,III_TAPPA!P:P))</f>
        <v/>
      </c>
      <c r="O475" s="26" t="str">
        <f>IF(SUMIF(IV_TAPPA!A:A,B475,IV_TAPPA!T:T)=0,"",SUMIF(IV_TAPPA!A:A,B475,IV_TAPPA!T:T))</f>
        <v/>
      </c>
      <c r="P475" s="26" t="str">
        <f>IF(SUMIF(V_TAPPA!A:A,B475,V_TAPPA!P:P)=0,"",SUMIF(V_TAPPA!A:A,B475,V_TAPPA!P:P))</f>
        <v/>
      </c>
      <c r="Q475" s="26" t="str">
        <f>IF(SUMIF(VI_TAPPA!A:A,B475,VI_TAPPA!P:P)=0,"",SUMIF(VI_TAPPA!A:A,B475,VI_TAPPA!P:P))</f>
        <v/>
      </c>
      <c r="R475" s="26" t="str">
        <f>IF(SUMIF(VII_TAPPA!A:A,B475,VII_TAPPA!P:P)=0,"",SUMIF(VII_TAPPA!A:A,B475,VII_TAPPA!P:P))</f>
        <v/>
      </c>
      <c r="S475" s="26" t="str">
        <f>IF(SUMIF(VIII_TAPPA!A:A,B475,VIII_TAPPA!P:P)=0,"",SUMIF(VIII_TAPPA!A:A,B475,VIII_TAPPA!P:P))</f>
        <v/>
      </c>
      <c r="T475" s="26">
        <f t="shared" si="111"/>
        <v>0</v>
      </c>
      <c r="U475" s="26">
        <f t="shared" si="102"/>
        <v>0</v>
      </c>
      <c r="V475" s="26">
        <f t="shared" si="103"/>
        <v>0</v>
      </c>
      <c r="W475" s="28" t="s">
        <v>2655</v>
      </c>
    </row>
    <row r="476" spans="1:24" outlineLevel="1" x14ac:dyDescent="0.2">
      <c r="A476" s="25">
        <f t="shared" si="101"/>
        <v>18</v>
      </c>
      <c r="B476" s="67" t="str">
        <f t="shared" si="109"/>
        <v>PIGNONE_MARIO_M09</v>
      </c>
      <c r="C476" s="22">
        <v>18411</v>
      </c>
      <c r="D476" s="23" t="s">
        <v>70</v>
      </c>
      <c r="E476" s="23" t="str">
        <f>VLOOKUP(D476,CAT!$E$2:$F$26,2)</f>
        <v>M09</v>
      </c>
      <c r="F476" s="23" t="s">
        <v>891</v>
      </c>
      <c r="G476" s="39" t="s">
        <v>55</v>
      </c>
      <c r="H476" s="24">
        <v>18573</v>
      </c>
      <c r="I476" s="22" t="s">
        <v>899</v>
      </c>
      <c r="J476" s="23" t="s">
        <v>900</v>
      </c>
      <c r="K476" s="22" t="str">
        <f t="shared" si="110"/>
        <v/>
      </c>
      <c r="L476" s="26" t="str">
        <f>IF(SUMIF(I_TAPPA!A:A,B476,I_TAPPA!P:P)=0,"",SUMIF(I_TAPPA!A:A,B476,I_TAPPA!P:P))</f>
        <v/>
      </c>
      <c r="M476" s="26" t="str">
        <f>IF(SUMIF(II_TAPPA!A:A,B476,II_TAPPA!P:P)=0,"",SUMIF(II_TAPPA!A:A,B476,II_TAPPA!P:P))</f>
        <v/>
      </c>
      <c r="N476" s="26" t="str">
        <f>IF(SUMIF(III_TAPPA!A:A,B476,III_TAPPA!P:P)=0,"",SUMIF(III_TAPPA!A:A,B476,III_TAPPA!P:P))</f>
        <v/>
      </c>
      <c r="O476" s="26" t="str">
        <f>IF(SUMIF(IV_TAPPA!A:A,B476,IV_TAPPA!T:T)=0,"",SUMIF(IV_TAPPA!A:A,B476,IV_TAPPA!T:T))</f>
        <v/>
      </c>
      <c r="P476" s="26" t="str">
        <f>IF(SUMIF(V_TAPPA!A:A,B476,V_TAPPA!P:P)=0,"",SUMIF(V_TAPPA!A:A,B476,V_TAPPA!P:P))</f>
        <v/>
      </c>
      <c r="Q476" s="26" t="str">
        <f>IF(SUMIF(VI_TAPPA!A:A,B476,VI_TAPPA!P:P)=0,"",SUMIF(VI_TAPPA!A:A,B476,VI_TAPPA!P:P))</f>
        <v/>
      </c>
      <c r="R476" s="26" t="str">
        <f>IF(SUMIF(VII_TAPPA!A:A,B476,VII_TAPPA!P:P)=0,"",SUMIF(VII_TAPPA!A:A,B476,VII_TAPPA!P:P))</f>
        <v/>
      </c>
      <c r="S476" s="26" t="str">
        <f>IF(SUMIF(VIII_TAPPA!A:A,B476,VIII_TAPPA!P:P)=0,"",SUMIF(VIII_TAPPA!A:A,B476,VIII_TAPPA!P:P))</f>
        <v/>
      </c>
      <c r="T476" s="26">
        <f t="shared" si="111"/>
        <v>0</v>
      </c>
      <c r="U476" s="26">
        <f t="shared" si="102"/>
        <v>0</v>
      </c>
      <c r="V476" s="26">
        <f t="shared" si="103"/>
        <v>0</v>
      </c>
      <c r="W476" s="28" t="s">
        <v>2655</v>
      </c>
    </row>
    <row r="477" spans="1:24" outlineLevel="1" x14ac:dyDescent="0.2">
      <c r="A477" s="25">
        <f t="shared" si="101"/>
        <v>19</v>
      </c>
      <c r="B477" s="67" t="str">
        <f t="shared" si="109"/>
        <v>MANCINI_VINCENZO_M09</v>
      </c>
      <c r="C477" s="22" t="s">
        <v>503</v>
      </c>
      <c r="D477" s="23" t="s">
        <v>70</v>
      </c>
      <c r="E477" s="23" t="str">
        <f>VLOOKUP(D477,CAT!$E$2:$F$26,2)</f>
        <v>M09</v>
      </c>
      <c r="F477" s="23" t="s">
        <v>504</v>
      </c>
      <c r="G477" s="39" t="s">
        <v>40</v>
      </c>
      <c r="H477" s="24">
        <v>18286</v>
      </c>
      <c r="I477" s="22" t="s">
        <v>901</v>
      </c>
      <c r="J477" s="23" t="s">
        <v>953</v>
      </c>
      <c r="K477" s="22" t="str">
        <f t="shared" si="110"/>
        <v/>
      </c>
      <c r="L477" s="26" t="str">
        <f>IF(SUMIF(I_TAPPA!A:A,B477,I_TAPPA!P:P)=0,"",SUMIF(I_TAPPA!A:A,B477,I_TAPPA!P:P))</f>
        <v/>
      </c>
      <c r="M477" s="26" t="str">
        <f>IF(SUMIF(II_TAPPA!A:A,B477,II_TAPPA!P:P)=0,"",SUMIF(II_TAPPA!A:A,B477,II_TAPPA!P:P))</f>
        <v/>
      </c>
      <c r="N477" s="26" t="str">
        <f>IF(SUMIF(III_TAPPA!A:A,B477,III_TAPPA!P:P)=0,"",SUMIF(III_TAPPA!A:A,B477,III_TAPPA!P:P))</f>
        <v/>
      </c>
      <c r="O477" s="26" t="str">
        <f>IF(SUMIF(IV_TAPPA!A:A,B477,IV_TAPPA!T:T)=0,"",SUMIF(IV_TAPPA!A:A,B477,IV_TAPPA!T:T))</f>
        <v/>
      </c>
      <c r="P477" s="26" t="str">
        <f>IF(SUMIF(V_TAPPA!A:A,B477,V_TAPPA!P:P)=0,"",SUMIF(V_TAPPA!A:A,B477,V_TAPPA!P:P))</f>
        <v/>
      </c>
      <c r="Q477" s="26" t="str">
        <f>IF(SUMIF(VI_TAPPA!A:A,B477,VI_TAPPA!P:P)=0,"",SUMIF(VI_TAPPA!A:A,B477,VI_TAPPA!P:P))</f>
        <v/>
      </c>
      <c r="R477" s="26" t="str">
        <f>IF(SUMIF(VII_TAPPA!A:A,B477,VII_TAPPA!P:P)=0,"",SUMIF(VII_TAPPA!A:A,B477,VII_TAPPA!P:P))</f>
        <v/>
      </c>
      <c r="S477" s="26" t="str">
        <f>IF(SUMIF(VIII_TAPPA!A:A,B477,VIII_TAPPA!P:P)=0,"",SUMIF(VIII_TAPPA!A:A,B477,VIII_TAPPA!P:P))</f>
        <v/>
      </c>
      <c r="T477" s="26">
        <f t="shared" si="111"/>
        <v>0</v>
      </c>
      <c r="U477" s="26">
        <f t="shared" si="102"/>
        <v>0</v>
      </c>
      <c r="V477" s="26">
        <f t="shared" si="103"/>
        <v>0</v>
      </c>
      <c r="W477" s="28" t="s">
        <v>2655</v>
      </c>
    </row>
    <row r="478" spans="1:24" outlineLevel="1" x14ac:dyDescent="0.2">
      <c r="A478" s="48"/>
      <c r="B478" s="68"/>
      <c r="C478" s="49"/>
      <c r="D478" s="50"/>
      <c r="E478" s="50"/>
      <c r="F478" s="50"/>
      <c r="G478" s="51"/>
      <c r="H478" s="52"/>
      <c r="I478" s="49"/>
      <c r="J478" s="50"/>
      <c r="K478" s="50"/>
      <c r="L478" s="53"/>
      <c r="M478" s="53"/>
      <c r="N478" s="53"/>
      <c r="O478" s="53"/>
      <c r="P478" s="53"/>
      <c r="Q478" s="53"/>
      <c r="R478" s="53"/>
      <c r="S478" s="53"/>
      <c r="T478" s="53"/>
      <c r="U478" s="148"/>
      <c r="V478" s="148"/>
      <c r="W478" s="28" t="s">
        <v>2655</v>
      </c>
    </row>
    <row r="479" spans="1:24" ht="24" outlineLevel="1" x14ac:dyDescent="0.2">
      <c r="A479" s="32" t="s">
        <v>279</v>
      </c>
      <c r="B479" s="33" t="s">
        <v>213</v>
      </c>
      <c r="C479" s="33" t="s">
        <v>380</v>
      </c>
      <c r="D479" s="34" t="s">
        <v>381</v>
      </c>
      <c r="E479" s="34"/>
      <c r="F479" s="34" t="s">
        <v>0</v>
      </c>
      <c r="G479" s="38" t="s">
        <v>1</v>
      </c>
      <c r="H479" s="33" t="s">
        <v>2</v>
      </c>
      <c r="I479" s="33" t="s">
        <v>738</v>
      </c>
      <c r="J479" s="34" t="s">
        <v>77</v>
      </c>
      <c r="K479" s="34" t="s">
        <v>3201</v>
      </c>
      <c r="L479" s="34" t="s">
        <v>466</v>
      </c>
      <c r="M479" s="34" t="s">
        <v>467</v>
      </c>
      <c r="N479" s="34" t="s">
        <v>468</v>
      </c>
      <c r="O479" s="34" t="s">
        <v>469</v>
      </c>
      <c r="P479" s="34" t="s">
        <v>470</v>
      </c>
      <c r="Q479" s="34" t="s">
        <v>471</v>
      </c>
      <c r="R479" s="34" t="s">
        <v>472</v>
      </c>
      <c r="S479" s="34" t="s">
        <v>473</v>
      </c>
      <c r="T479" s="34" t="s">
        <v>226</v>
      </c>
      <c r="U479" s="149" t="s">
        <v>3227</v>
      </c>
      <c r="V479" s="149" t="s">
        <v>3228</v>
      </c>
      <c r="W479" s="28" t="s">
        <v>2655</v>
      </c>
      <c r="X479" s="28" t="s">
        <v>3219</v>
      </c>
    </row>
    <row r="480" spans="1:24" outlineLevel="1" x14ac:dyDescent="0.2">
      <c r="A480" s="94">
        <v>1</v>
      </c>
      <c r="B480" s="95" t="str">
        <f>CONCATENATE(F480,"_",G480,"_",E480)</f>
        <v>BOSCOTRECASE_CLAUDIO_M10</v>
      </c>
      <c r="C480" s="96" t="s">
        <v>535</v>
      </c>
      <c r="D480" s="97" t="s">
        <v>93</v>
      </c>
      <c r="E480" s="97" t="str">
        <f>VLOOKUP(D480,CAT!$E$2:$F$26,2)</f>
        <v>M10</v>
      </c>
      <c r="F480" s="97" t="s">
        <v>125</v>
      </c>
      <c r="G480" s="98" t="s">
        <v>16</v>
      </c>
      <c r="H480" s="99">
        <v>16909</v>
      </c>
      <c r="I480" s="96" t="s">
        <v>821</v>
      </c>
      <c r="J480" s="97" t="s">
        <v>1194</v>
      </c>
      <c r="K480" s="96">
        <f t="shared" ref="K480:K483" si="112">IF(COUNT(L480:S480)=0,"",COUNT(L480:S480))</f>
        <v>6</v>
      </c>
      <c r="L480" s="100">
        <f>IF(SUMIF(I_TAPPA!A:A,B480,I_TAPPA!P:P)=0,"",SUMIF(I_TAPPA!A:A,B480,I_TAPPA!P:P))</f>
        <v>42</v>
      </c>
      <c r="M480" s="100" t="str">
        <f>IF(SUMIF(II_TAPPA!A:A,B480,II_TAPPA!P:P)=0,"",SUMIF(II_TAPPA!A:A,B480,II_TAPPA!P:P))</f>
        <v/>
      </c>
      <c r="N480" s="100">
        <f>IF(SUMIF(III_TAPPA!A:A,B480,III_TAPPA!P:P)=0,"",SUMIF(III_TAPPA!A:A,B480,III_TAPPA!P:P))</f>
        <v>42</v>
      </c>
      <c r="O480" s="100">
        <f>IF(SUMIF(IV_TAPPA!A:A,B480,IV_TAPPA!T:T)=0,"",SUMIF(IV_TAPPA!A:A,B480,IV_TAPPA!T:T))</f>
        <v>45</v>
      </c>
      <c r="P480" s="100">
        <f>IF(SUMIF(V_TAPPA!A:A,B480,V_TAPPA!P:P)=0,"",SUMIF(V_TAPPA!A:A,B480,V_TAPPA!P:P))</f>
        <v>39</v>
      </c>
      <c r="Q480" s="100">
        <f>IF(SUMIF(VI_TAPPA!A:A,B480,VI_TAPPA!P:P)=0,"",SUMIF(VI_TAPPA!A:A,B480,VI_TAPPA!P:P))</f>
        <v>39</v>
      </c>
      <c r="R480" s="100">
        <f>IF(SUMIF(VII_TAPPA!A:A,B480,VII_TAPPA!P:P)=0,"",SUMIF(VII_TAPPA!A:A,B480,VII_TAPPA!P:P))</f>
        <v>45</v>
      </c>
      <c r="S480" s="100" t="str">
        <f>IF(SUMIF(VIII_TAPPA!A:A,B480,VIII_TAPPA!P:P)=0,"",SUMIF(VIII_TAPPA!A:A,B480,VIII_TAPPA!P:P))</f>
        <v/>
      </c>
      <c r="T480" s="100">
        <f>SUM(L480:S480)</f>
        <v>252</v>
      </c>
      <c r="U480" s="100">
        <f t="shared" si="102"/>
        <v>0</v>
      </c>
      <c r="V480" s="100">
        <f t="shared" si="103"/>
        <v>252</v>
      </c>
      <c r="W480" s="28" t="s">
        <v>2655</v>
      </c>
      <c r="X480" s="28" t="s">
        <v>3218</v>
      </c>
    </row>
    <row r="481" spans="1:23" outlineLevel="1" x14ac:dyDescent="0.2">
      <c r="A481" s="102">
        <f t="shared" si="101"/>
        <v>2</v>
      </c>
      <c r="B481" s="103" t="str">
        <f>CONCATENATE(F481,"_",G481,"_",E481)</f>
        <v>ACETO_GIUSEPPE_M10</v>
      </c>
      <c r="C481" s="104" t="s">
        <v>479</v>
      </c>
      <c r="D481" s="105" t="s">
        <v>93</v>
      </c>
      <c r="E481" s="105" t="str">
        <f>VLOOKUP(D481,CAT!$E$2:$F$26,2)</f>
        <v>M10</v>
      </c>
      <c r="F481" s="105" t="s">
        <v>350</v>
      </c>
      <c r="G481" s="106" t="s">
        <v>21</v>
      </c>
      <c r="H481" s="107">
        <v>17798</v>
      </c>
      <c r="I481" s="104" t="s">
        <v>901</v>
      </c>
      <c r="J481" s="105" t="s">
        <v>953</v>
      </c>
      <c r="K481" s="104">
        <f t="shared" si="112"/>
        <v>4</v>
      </c>
      <c r="L481" s="108">
        <f>IF(SUMIF(I_TAPPA!A:A,B481,I_TAPPA!P:P)=0,"",SUMIF(I_TAPPA!A:A,B481,I_TAPPA!P:P))</f>
        <v>45</v>
      </c>
      <c r="M481" s="108" t="str">
        <f>IF(SUMIF(II_TAPPA!A:A,B481,II_TAPPA!P:P)=0,"",SUMIF(II_TAPPA!A:A,B481,II_TAPPA!P:P))</f>
        <v/>
      </c>
      <c r="N481" s="108">
        <f>IF(SUMIF(III_TAPPA!A:A,B481,III_TAPPA!P:P)=0,"",SUMIF(III_TAPPA!A:A,B481,III_TAPPA!P:P))</f>
        <v>45</v>
      </c>
      <c r="O481" s="108" t="str">
        <f>IF(SUMIF(IV_TAPPA!A:A,B481,IV_TAPPA!T:T)=0,"",SUMIF(IV_TAPPA!A:A,B481,IV_TAPPA!T:T))</f>
        <v/>
      </c>
      <c r="P481" s="108">
        <f>IF(SUMIF(V_TAPPA!A:A,B481,V_TAPPA!P:P)=0,"",SUMIF(V_TAPPA!A:A,B481,V_TAPPA!P:P))</f>
        <v>45</v>
      </c>
      <c r="Q481" s="108">
        <f>IF(SUMIF(VI_TAPPA!A:A,B481,VI_TAPPA!P:P)=0,"",SUMIF(VI_TAPPA!A:A,B481,VI_TAPPA!P:P))</f>
        <v>45</v>
      </c>
      <c r="R481" s="108" t="str">
        <f>IF(SUMIF(VII_TAPPA!A:A,B481,VII_TAPPA!P:P)=0,"",SUMIF(VII_TAPPA!A:A,B481,VII_TAPPA!P:P))</f>
        <v/>
      </c>
      <c r="S481" s="108" t="str">
        <f>IF(SUMIF(VIII_TAPPA!A:A,B481,VIII_TAPPA!P:P)=0,"",SUMIF(VIII_TAPPA!A:A,B481,VIII_TAPPA!P:P))</f>
        <v/>
      </c>
      <c r="T481" s="108">
        <f>SUM(L481:S481)</f>
        <v>180</v>
      </c>
      <c r="U481" s="108">
        <f t="shared" si="102"/>
        <v>0</v>
      </c>
      <c r="V481" s="108">
        <f t="shared" si="103"/>
        <v>180</v>
      </c>
      <c r="W481" s="28" t="s">
        <v>2655</v>
      </c>
    </row>
    <row r="482" spans="1:23" outlineLevel="1" x14ac:dyDescent="0.2">
      <c r="A482" s="102">
        <f t="shared" si="101"/>
        <v>3</v>
      </c>
      <c r="B482" s="103" t="str">
        <f>CONCATENATE(F482,"_",G482,"_",E482)</f>
        <v>SUPPA_MICHELE_M10</v>
      </c>
      <c r="C482" s="104" t="s">
        <v>1165</v>
      </c>
      <c r="D482" s="105" t="s">
        <v>93</v>
      </c>
      <c r="E482" s="105" t="str">
        <f>VLOOKUP(D482,CAT!$E$2:$F$26,2)</f>
        <v>M10</v>
      </c>
      <c r="F482" s="105" t="s">
        <v>1149</v>
      </c>
      <c r="G482" s="106" t="s">
        <v>4</v>
      </c>
      <c r="H482" s="107">
        <v>17807</v>
      </c>
      <c r="I482" s="104" t="s">
        <v>1167</v>
      </c>
      <c r="J482" s="105" t="s">
        <v>92</v>
      </c>
      <c r="K482" s="104">
        <f t="shared" si="112"/>
        <v>3</v>
      </c>
      <c r="L482" s="108" t="str">
        <f>IF(SUMIF(I_TAPPA!A:A,B482,I_TAPPA!P:P)=0,"",SUMIF(I_TAPPA!A:A,B482,I_TAPPA!P:P))</f>
        <v/>
      </c>
      <c r="M482" s="108" t="str">
        <f>IF(SUMIF(II_TAPPA!A:A,B482,II_TAPPA!P:P)=0,"",SUMIF(II_TAPPA!A:A,B482,II_TAPPA!P:P))</f>
        <v/>
      </c>
      <c r="N482" s="108" t="str">
        <f>IF(SUMIF(III_TAPPA!A:A,B482,III_TAPPA!P:P)=0,"",SUMIF(III_TAPPA!A:A,B482,III_TAPPA!P:P))</f>
        <v/>
      </c>
      <c r="O482" s="108" t="str">
        <f>IF(SUMIF(IV_TAPPA!A:A,B482,IV_TAPPA!T:T)=0,"",SUMIF(IV_TAPPA!A:A,B482,IV_TAPPA!T:T))</f>
        <v/>
      </c>
      <c r="P482" s="108">
        <f>IF(SUMIF(V_TAPPA!A:A,B482,V_TAPPA!P:P)=0,"",SUMIF(V_TAPPA!A:A,B482,V_TAPPA!P:P))</f>
        <v>42</v>
      </c>
      <c r="Q482" s="108">
        <f>IF(SUMIF(VI_TAPPA!A:A,B482,VI_TAPPA!P:P)=0,"",SUMIF(VI_TAPPA!A:A,B482,VI_TAPPA!P:P))</f>
        <v>42</v>
      </c>
      <c r="R482" s="108" t="str">
        <f>IF(SUMIF(VII_TAPPA!A:A,B482,VII_TAPPA!P:P)=0,"",SUMIF(VII_TAPPA!A:A,B482,VII_TAPPA!P:P))</f>
        <v/>
      </c>
      <c r="S482" s="108">
        <f>IF(SUMIF(VIII_TAPPA!A:A,B482,VIII_TAPPA!P:P)=0,"",SUMIF(VIII_TAPPA!A:A,B482,VIII_TAPPA!P:P))</f>
        <v>45</v>
      </c>
      <c r="T482" s="108">
        <f>SUM(L482:S482)</f>
        <v>129</v>
      </c>
      <c r="U482" s="108">
        <f t="shared" si="102"/>
        <v>0</v>
      </c>
      <c r="V482" s="108">
        <f t="shared" si="103"/>
        <v>129</v>
      </c>
      <c r="W482" s="28" t="s">
        <v>2655</v>
      </c>
    </row>
    <row r="483" spans="1:23" outlineLevel="1" x14ac:dyDescent="0.2">
      <c r="A483" s="25">
        <f t="shared" si="101"/>
        <v>4</v>
      </c>
      <c r="B483" s="67" t="str">
        <f>CONCATENATE(F483,"_",G483,"_",E483)</f>
        <v>ASCIONE_FRANCESCO_M10</v>
      </c>
      <c r="C483" s="22" t="s">
        <v>480</v>
      </c>
      <c r="D483" s="23" t="s">
        <v>93</v>
      </c>
      <c r="E483" s="23" t="str">
        <f>VLOOKUP(D483,CAT!$E$2:$F$26,2)</f>
        <v>M10</v>
      </c>
      <c r="F483" s="23" t="s">
        <v>481</v>
      </c>
      <c r="G483" s="39" t="s">
        <v>109</v>
      </c>
      <c r="H483" s="24">
        <v>17625</v>
      </c>
      <c r="I483" s="22" t="s">
        <v>901</v>
      </c>
      <c r="J483" s="23" t="s">
        <v>953</v>
      </c>
      <c r="K483" s="22" t="str">
        <f t="shared" si="112"/>
        <v/>
      </c>
      <c r="L483" s="26" t="str">
        <f>IF(SUMIF(I_TAPPA!A:A,B483,I_TAPPA!P:P)=0,"",SUMIF(I_TAPPA!A:A,B483,I_TAPPA!P:P))</f>
        <v/>
      </c>
      <c r="M483" s="26" t="str">
        <f>IF(SUMIF(II_TAPPA!A:A,B483,II_TAPPA!P:P)=0,"",SUMIF(II_TAPPA!A:A,B483,II_TAPPA!P:P))</f>
        <v/>
      </c>
      <c r="N483" s="26" t="str">
        <f>IF(SUMIF(III_TAPPA!A:A,B483,III_TAPPA!P:P)=0,"",SUMIF(III_TAPPA!A:A,B483,III_TAPPA!P:P))</f>
        <v/>
      </c>
      <c r="O483" s="26" t="str">
        <f>IF(SUMIF(IV_TAPPA!A:A,B483,IV_TAPPA!T:T)=0,"",SUMIF(IV_TAPPA!A:A,B483,IV_TAPPA!T:T))</f>
        <v/>
      </c>
      <c r="P483" s="26" t="str">
        <f>IF(SUMIF(V_TAPPA!A:A,B483,V_TAPPA!P:P)=0,"",SUMIF(V_TAPPA!A:A,B483,V_TAPPA!P:P))</f>
        <v/>
      </c>
      <c r="Q483" s="26" t="str">
        <f>IF(SUMIF(VI_TAPPA!A:A,B483,VI_TAPPA!P:P)=0,"",SUMIF(VI_TAPPA!A:A,B483,VI_TAPPA!P:P))</f>
        <v/>
      </c>
      <c r="R483" s="26" t="str">
        <f>IF(SUMIF(VII_TAPPA!A:A,B483,VII_TAPPA!P:P)=0,"",SUMIF(VII_TAPPA!A:A,B483,VII_TAPPA!P:P))</f>
        <v/>
      </c>
      <c r="S483" s="26" t="str">
        <f>IF(SUMIF(VIII_TAPPA!A:A,B483,VIII_TAPPA!P:P)=0,"",SUMIF(VIII_TAPPA!A:A,B483,VIII_TAPPA!P:P))</f>
        <v/>
      </c>
      <c r="T483" s="26">
        <f>SUM(L483:S483)</f>
        <v>0</v>
      </c>
      <c r="U483" s="26">
        <f t="shared" si="102"/>
        <v>0</v>
      </c>
      <c r="V483" s="26">
        <f t="shared" si="103"/>
        <v>0</v>
      </c>
      <c r="W483" s="28" t="s">
        <v>2655</v>
      </c>
    </row>
    <row r="484" spans="1:23" outlineLevel="1" x14ac:dyDescent="0.2">
      <c r="A484" s="48"/>
      <c r="B484" s="68"/>
      <c r="C484" s="49"/>
      <c r="D484" s="50"/>
      <c r="E484" s="50"/>
      <c r="F484" s="50"/>
      <c r="G484" s="51"/>
      <c r="H484" s="52"/>
      <c r="I484" s="49"/>
      <c r="J484" s="50"/>
      <c r="K484" s="50"/>
      <c r="L484" s="53"/>
      <c r="M484" s="53"/>
      <c r="N484" s="53"/>
      <c r="O484" s="53"/>
      <c r="P484" s="53"/>
      <c r="Q484" s="53"/>
      <c r="R484" s="53"/>
      <c r="S484" s="53"/>
      <c r="T484" s="53"/>
      <c r="U484" s="148"/>
      <c r="V484" s="148"/>
      <c r="W484" s="28" t="s">
        <v>2655</v>
      </c>
    </row>
    <row r="485" spans="1:23" ht="24" outlineLevel="1" x14ac:dyDescent="0.2">
      <c r="A485" s="32" t="s">
        <v>279</v>
      </c>
      <c r="B485" s="33" t="s">
        <v>213</v>
      </c>
      <c r="C485" s="33" t="s">
        <v>380</v>
      </c>
      <c r="D485" s="34" t="s">
        <v>381</v>
      </c>
      <c r="E485" s="34"/>
      <c r="F485" s="34" t="s">
        <v>0</v>
      </c>
      <c r="G485" s="38" t="s">
        <v>1</v>
      </c>
      <c r="H485" s="33" t="s">
        <v>2</v>
      </c>
      <c r="I485" s="33" t="s">
        <v>738</v>
      </c>
      <c r="J485" s="34" t="s">
        <v>77</v>
      </c>
      <c r="K485" s="34" t="s">
        <v>3201</v>
      </c>
      <c r="L485" s="34" t="s">
        <v>466</v>
      </c>
      <c r="M485" s="34" t="s">
        <v>467</v>
      </c>
      <c r="N485" s="34" t="s">
        <v>468</v>
      </c>
      <c r="O485" s="34" t="s">
        <v>469</v>
      </c>
      <c r="P485" s="34" t="s">
        <v>470</v>
      </c>
      <c r="Q485" s="34" t="s">
        <v>471</v>
      </c>
      <c r="R485" s="34" t="s">
        <v>472</v>
      </c>
      <c r="S485" s="34" t="s">
        <v>473</v>
      </c>
      <c r="T485" s="34" t="s">
        <v>226</v>
      </c>
      <c r="U485" s="149" t="s">
        <v>3227</v>
      </c>
      <c r="V485" s="149" t="s">
        <v>3228</v>
      </c>
      <c r="W485" s="28" t="s">
        <v>2655</v>
      </c>
    </row>
    <row r="486" spans="1:23" outlineLevel="1" x14ac:dyDescent="0.2">
      <c r="A486" s="25">
        <v>1</v>
      </c>
      <c r="B486" s="67" t="str">
        <f t="shared" ref="B486" si="113">CONCATENATE(F486,"_",G486,"_",E486)</f>
        <v>FUSCO_BRUNO_M11</v>
      </c>
      <c r="C486" s="22" t="s">
        <v>589</v>
      </c>
      <c r="D486" s="23" t="s">
        <v>461</v>
      </c>
      <c r="E486" s="23" t="str">
        <f>VLOOKUP(D486,CAT!$E$2:$F$26,2)</f>
        <v>M11</v>
      </c>
      <c r="F486" s="23" t="s">
        <v>27</v>
      </c>
      <c r="G486" s="39" t="s">
        <v>353</v>
      </c>
      <c r="H486" s="24">
        <v>16121</v>
      </c>
      <c r="I486" s="22" t="s">
        <v>821</v>
      </c>
      <c r="J486" s="23" t="s">
        <v>1194</v>
      </c>
      <c r="K486" s="22" t="str">
        <f>IF(COUNT(L486:S486)=0,"",COUNT(L486:S486))</f>
        <v/>
      </c>
      <c r="L486" s="26" t="str">
        <f>IF(SUMIF(I_TAPPA!A:A,B486,I_TAPPA!P:P)=0,"",SUMIF(I_TAPPA!A:A,B486,I_TAPPA!P:P))</f>
        <v/>
      </c>
      <c r="M486" s="26" t="str">
        <f>IF(SUMIF(II_TAPPA!A:A,B486,II_TAPPA!P:P)=0,"",SUMIF(II_TAPPA!A:A,B486,II_TAPPA!P:P))</f>
        <v/>
      </c>
      <c r="N486" s="26" t="str">
        <f>IF(SUMIF(III_TAPPA!A:A,B486,III_TAPPA!P:P)=0,"",SUMIF(III_TAPPA!A:A,B486,III_TAPPA!P:P))</f>
        <v/>
      </c>
      <c r="O486" s="26" t="str">
        <f>IF(SUMIF(IV_TAPPA!A:A,B486,IV_TAPPA!T:T)=0,"",SUMIF(IV_TAPPA!A:A,B486,IV_TAPPA!T:T))</f>
        <v/>
      </c>
      <c r="P486" s="26" t="str">
        <f>IF(SUMIF(V_TAPPA!A:A,B486,V_TAPPA!P:P)=0,"",SUMIF(V_TAPPA!A:A,B486,V_TAPPA!P:P))</f>
        <v/>
      </c>
      <c r="Q486" s="26" t="str">
        <f>IF(SUMIF(VI_TAPPA!A:A,B486,VI_TAPPA!P:P)=0,"",SUMIF(VI_TAPPA!A:A,B486,VI_TAPPA!P:P))</f>
        <v/>
      </c>
      <c r="R486" s="26" t="str">
        <f>IF(SUMIF(VII_TAPPA!A:A,B486,VII_TAPPA!P:P)=0,"",SUMIF(VII_TAPPA!A:A,B486,VII_TAPPA!P:P))</f>
        <v/>
      </c>
      <c r="S486" s="26" t="str">
        <f>IF(SUMIF(VIII_TAPPA!A:A,B486,VIII_TAPPA!P:P)=0,"",SUMIF(VIII_TAPPA!A:A,B486,VIII_TAPPA!P:P))</f>
        <v/>
      </c>
      <c r="T486" s="26">
        <f t="shared" ref="T486" si="114">SUM(L486:S486)</f>
        <v>0</v>
      </c>
      <c r="U486" s="26">
        <f t="shared" si="102"/>
        <v>0</v>
      </c>
      <c r="V486" s="26">
        <f t="shared" si="103"/>
        <v>0</v>
      </c>
      <c r="W486" s="28" t="s">
        <v>2655</v>
      </c>
    </row>
    <row r="487" spans="1:23" outlineLevel="1" x14ac:dyDescent="0.2">
      <c r="W487" s="28" t="s">
        <v>2655</v>
      </c>
    </row>
    <row r="488" spans="1:23" x14ac:dyDescent="0.2">
      <c r="D488" s="117"/>
      <c r="F488" s="131" t="s">
        <v>3214</v>
      </c>
      <c r="W488" s="28" t="s">
        <v>2655</v>
      </c>
    </row>
    <row r="489" spans="1:23" x14ac:dyDescent="0.2">
      <c r="F489" s="131"/>
      <c r="W489" s="28" t="s">
        <v>2655</v>
      </c>
    </row>
    <row r="490" spans="1:23" x14ac:dyDescent="0.2">
      <c r="D490" s="118"/>
      <c r="F490" s="131" t="s">
        <v>3215</v>
      </c>
      <c r="W490" s="28" t="s">
        <v>2655</v>
      </c>
    </row>
    <row r="491" spans="1:23" x14ac:dyDescent="0.2">
      <c r="F491" s="131"/>
      <c r="W491" s="28" t="s">
        <v>2655</v>
      </c>
    </row>
    <row r="492" spans="1:23" x14ac:dyDescent="0.2">
      <c r="D492" s="120"/>
      <c r="F492" s="131" t="s">
        <v>3216</v>
      </c>
      <c r="W492" s="28" t="s">
        <v>2655</v>
      </c>
    </row>
    <row r="493" spans="1:23" x14ac:dyDescent="0.2">
      <c r="F493" s="131"/>
      <c r="W493" s="28" t="s">
        <v>2655</v>
      </c>
    </row>
    <row r="494" spans="1:23" x14ac:dyDescent="0.2">
      <c r="F494" s="131" t="s">
        <v>3217</v>
      </c>
      <c r="W494" s="28" t="s">
        <v>2655</v>
      </c>
    </row>
    <row r="495" spans="1:23" x14ac:dyDescent="0.2">
      <c r="W495" s="28" t="s">
        <v>2655</v>
      </c>
    </row>
    <row r="496" spans="1:23" x14ac:dyDescent="0.2">
      <c r="W496" s="28" t="s">
        <v>2655</v>
      </c>
    </row>
    <row r="497" spans="23:23" x14ac:dyDescent="0.2">
      <c r="W497" s="28" t="s">
        <v>2655</v>
      </c>
    </row>
    <row r="498" spans="23:23" x14ac:dyDescent="0.2">
      <c r="W498" s="28" t="s">
        <v>2655</v>
      </c>
    </row>
    <row r="499" spans="23:23" x14ac:dyDescent="0.2">
      <c r="W499" s="28" t="s">
        <v>2655</v>
      </c>
    </row>
    <row r="500" spans="23:23" x14ac:dyDescent="0.2">
      <c r="W500" s="28" t="s">
        <v>2655</v>
      </c>
    </row>
    <row r="501" spans="23:23" x14ac:dyDescent="0.2">
      <c r="W501" s="28" t="s">
        <v>2655</v>
      </c>
    </row>
    <row r="502" spans="23:23" x14ac:dyDescent="0.2">
      <c r="W502" s="28" t="s">
        <v>2655</v>
      </c>
    </row>
    <row r="503" spans="23:23" x14ac:dyDescent="0.2">
      <c r="W503" s="28" t="s">
        <v>2655</v>
      </c>
    </row>
    <row r="504" spans="23:23" x14ac:dyDescent="0.2">
      <c r="W504" s="28" t="s">
        <v>2655</v>
      </c>
    </row>
    <row r="505" spans="23:23" x14ac:dyDescent="0.2">
      <c r="W505" s="28" t="s">
        <v>2655</v>
      </c>
    </row>
    <row r="506" spans="23:23" x14ac:dyDescent="0.2">
      <c r="W506" s="28" t="s">
        <v>2655</v>
      </c>
    </row>
    <row r="507" spans="23:23" x14ac:dyDescent="0.2">
      <c r="W507" s="28" t="s">
        <v>2655</v>
      </c>
    </row>
    <row r="508" spans="23:23" x14ac:dyDescent="0.2">
      <c r="W508" s="28" t="s">
        <v>2655</v>
      </c>
    </row>
    <row r="509" spans="23:23" x14ac:dyDescent="0.2">
      <c r="W509" s="28" t="s">
        <v>2655</v>
      </c>
    </row>
    <row r="510" spans="23:23" x14ac:dyDescent="0.2">
      <c r="W510" s="28" t="s">
        <v>2655</v>
      </c>
    </row>
    <row r="511" spans="23:23" x14ac:dyDescent="0.2">
      <c r="W511" s="28" t="s">
        <v>2655</v>
      </c>
    </row>
    <row r="512" spans="23:23" x14ac:dyDescent="0.2">
      <c r="W512" s="28" t="s">
        <v>2655</v>
      </c>
    </row>
    <row r="513" spans="23:23" x14ac:dyDescent="0.2">
      <c r="W513" s="28" t="s">
        <v>2655</v>
      </c>
    </row>
    <row r="514" spans="23:23" x14ac:dyDescent="0.2">
      <c r="W514" s="28" t="s">
        <v>2655</v>
      </c>
    </row>
    <row r="515" spans="23:23" x14ac:dyDescent="0.2">
      <c r="W515" s="28" t="s">
        <v>2655</v>
      </c>
    </row>
    <row r="516" spans="23:23" x14ac:dyDescent="0.2">
      <c r="W516" s="28" t="s">
        <v>2655</v>
      </c>
    </row>
    <row r="517" spans="23:23" x14ac:dyDescent="0.2">
      <c r="W517" s="28" t="s">
        <v>2655</v>
      </c>
    </row>
    <row r="518" spans="23:23" x14ac:dyDescent="0.2">
      <c r="W518" s="28" t="s">
        <v>2655</v>
      </c>
    </row>
    <row r="519" spans="23:23" x14ac:dyDescent="0.2">
      <c r="W519" s="28" t="s">
        <v>2655</v>
      </c>
    </row>
    <row r="520" spans="23:23" x14ac:dyDescent="0.2">
      <c r="W520" s="28" t="s">
        <v>2655</v>
      </c>
    </row>
    <row r="521" spans="23:23" x14ac:dyDescent="0.2">
      <c r="W521" s="28" t="s">
        <v>2655</v>
      </c>
    </row>
    <row r="522" spans="23:23" x14ac:dyDescent="0.2">
      <c r="W522" s="28" t="s">
        <v>2655</v>
      </c>
    </row>
    <row r="523" spans="23:23" x14ac:dyDescent="0.2">
      <c r="W523" s="28" t="s">
        <v>2655</v>
      </c>
    </row>
    <row r="524" spans="23:23" x14ac:dyDescent="0.2">
      <c r="W524" s="28" t="s">
        <v>2655</v>
      </c>
    </row>
    <row r="525" spans="23:23" x14ac:dyDescent="0.2">
      <c r="W525" s="28" t="s">
        <v>2655</v>
      </c>
    </row>
    <row r="526" spans="23:23" x14ac:dyDescent="0.2">
      <c r="W526" s="28" t="s">
        <v>2655</v>
      </c>
    </row>
    <row r="527" spans="23:23" x14ac:dyDescent="0.2">
      <c r="W527" s="28" t="s">
        <v>2655</v>
      </c>
    </row>
    <row r="528" spans="23:23" x14ac:dyDescent="0.2">
      <c r="W528" s="28" t="s">
        <v>2655</v>
      </c>
    </row>
    <row r="529" spans="23:23" x14ac:dyDescent="0.2">
      <c r="W529" s="28" t="s">
        <v>2655</v>
      </c>
    </row>
    <row r="530" spans="23:23" x14ac:dyDescent="0.2">
      <c r="W530" s="28" t="s">
        <v>2655</v>
      </c>
    </row>
  </sheetData>
  <autoFilter ref="A1:X530" xr:uid="{FDFC8D4B-D244-43F4-8778-A53C601A3F65}"/>
  <sortState ref="B459:V464">
    <sortCondition descending="1" ref="V459"/>
  </sortState>
  <pageMargins left="0.23622047244094491" right="0.23622047244094491" top="1.1417322834645669" bottom="0.39370078740157483" header="0.31496062992125984" footer="0"/>
  <pageSetup paperSize="9" scale="57" fitToHeight="12" orientation="landscape" horizontalDpi="1200" verticalDpi="1200" r:id="rId1"/>
  <headerFooter>
    <oddHeader>&amp;L&amp;G&amp;C&amp;36CorriSannio 2019&amp;R&amp;18Classifiche Ufficiali: Categorie Maschili &amp;11
Elaborazioni: ASD Podisti Alto Sannio
Pagina &amp;P di &amp;N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3B5EC-1BF8-4DC9-9A5C-27132164E86D}">
  <sheetPr>
    <pageSetUpPr fitToPage="1"/>
  </sheetPr>
  <dimension ref="A1:X100"/>
  <sheetViews>
    <sheetView workbookViewId="0">
      <selection activeCell="H18" sqref="H18"/>
    </sheetView>
  </sheetViews>
  <sheetFormatPr defaultRowHeight="15" x14ac:dyDescent="0.25"/>
  <cols>
    <col min="1" max="1" width="10.7109375" style="19" customWidth="1"/>
    <col min="2" max="2" width="10.7109375" customWidth="1"/>
    <col min="3" max="3" width="8.7109375" customWidth="1"/>
    <col min="4" max="4" width="18.5703125" customWidth="1"/>
    <col min="5" max="5" width="22" customWidth="1"/>
    <col min="6" max="6" width="12.42578125" customWidth="1"/>
    <col min="7" max="7" width="13.85546875" customWidth="1"/>
    <col min="8" max="8" width="30.140625" customWidth="1"/>
    <col min="9" max="9" width="7.140625" customWidth="1"/>
    <col min="19" max="20" width="15.140625" style="19" customWidth="1"/>
    <col min="21" max="21" width="25.7109375" customWidth="1"/>
    <col min="22" max="22" width="28.5703125" bestFit="1" customWidth="1"/>
    <col min="23" max="23" width="20.28515625" customWidth="1"/>
  </cols>
  <sheetData>
    <row r="1" spans="1:24" ht="36.75" x14ac:dyDescent="0.25">
      <c r="A1" s="32"/>
      <c r="B1" s="32" t="s">
        <v>279</v>
      </c>
      <c r="C1" s="34" t="s">
        <v>381</v>
      </c>
      <c r="D1" s="34" t="s">
        <v>0</v>
      </c>
      <c r="E1" s="38" t="s">
        <v>1</v>
      </c>
      <c r="F1" s="33" t="s">
        <v>2</v>
      </c>
      <c r="G1" s="33" t="s">
        <v>738</v>
      </c>
      <c r="H1" s="34" t="s">
        <v>77</v>
      </c>
      <c r="I1" s="34" t="s">
        <v>466</v>
      </c>
      <c r="J1" s="34" t="s">
        <v>466</v>
      </c>
      <c r="K1" s="34" t="s">
        <v>467</v>
      </c>
      <c r="L1" s="34" t="s">
        <v>468</v>
      </c>
      <c r="M1" s="34" t="s">
        <v>469</v>
      </c>
      <c r="N1" s="34" t="s">
        <v>470</v>
      </c>
      <c r="O1" s="34" t="s">
        <v>471</v>
      </c>
      <c r="P1" s="34" t="s">
        <v>472</v>
      </c>
      <c r="Q1" s="34" t="s">
        <v>473</v>
      </c>
      <c r="R1" s="34" t="s">
        <v>226</v>
      </c>
      <c r="S1" s="149" t="s">
        <v>3227</v>
      </c>
      <c r="T1" s="149" t="s">
        <v>3228</v>
      </c>
      <c r="V1" s="133" t="s">
        <v>3221</v>
      </c>
      <c r="W1" t="s">
        <v>3223</v>
      </c>
    </row>
    <row r="2" spans="1:24" x14ac:dyDescent="0.25">
      <c r="A2" s="87"/>
      <c r="B2" s="87">
        <v>1</v>
      </c>
      <c r="C2" s="90" t="s">
        <v>3203</v>
      </c>
      <c r="D2" s="90" t="s">
        <v>192</v>
      </c>
      <c r="E2" s="91" t="s">
        <v>74</v>
      </c>
      <c r="F2" s="92">
        <v>30157</v>
      </c>
      <c r="G2" s="89" t="s">
        <v>952</v>
      </c>
      <c r="H2" s="90" t="s">
        <v>1168</v>
      </c>
      <c r="I2" s="89">
        <v>8</v>
      </c>
      <c r="J2" s="90">
        <v>260</v>
      </c>
      <c r="K2" s="93">
        <v>240</v>
      </c>
      <c r="L2" s="93">
        <v>240</v>
      </c>
      <c r="M2" s="93">
        <v>235</v>
      </c>
      <c r="N2" s="93">
        <v>250</v>
      </c>
      <c r="O2" s="93">
        <v>250</v>
      </c>
      <c r="P2" s="93">
        <v>250</v>
      </c>
      <c r="Q2" s="93">
        <v>260</v>
      </c>
      <c r="R2" s="93">
        <v>1985</v>
      </c>
      <c r="S2" s="93">
        <v>235</v>
      </c>
      <c r="T2" s="93">
        <v>1750</v>
      </c>
      <c r="V2" s="134" t="s">
        <v>1169</v>
      </c>
      <c r="W2" s="135">
        <v>25</v>
      </c>
    </row>
    <row r="3" spans="1:24" x14ac:dyDescent="0.25">
      <c r="A3" s="87"/>
      <c r="B3" s="87">
        <v>2</v>
      </c>
      <c r="C3" s="90" t="s">
        <v>3202</v>
      </c>
      <c r="D3" s="90" t="s">
        <v>282</v>
      </c>
      <c r="E3" s="91" t="s">
        <v>4</v>
      </c>
      <c r="F3" s="92">
        <v>34636</v>
      </c>
      <c r="G3" s="89" t="s">
        <v>918</v>
      </c>
      <c r="H3" s="90" t="s">
        <v>328</v>
      </c>
      <c r="I3" s="89">
        <v>8</v>
      </c>
      <c r="J3" s="90">
        <v>250</v>
      </c>
      <c r="K3" s="93">
        <v>260</v>
      </c>
      <c r="L3" s="93">
        <v>260</v>
      </c>
      <c r="M3" s="93">
        <v>228</v>
      </c>
      <c r="N3" s="93">
        <v>260</v>
      </c>
      <c r="O3" s="93">
        <v>240</v>
      </c>
      <c r="P3" s="93">
        <v>240</v>
      </c>
      <c r="Q3" s="93">
        <v>240</v>
      </c>
      <c r="R3" s="93">
        <v>1978</v>
      </c>
      <c r="S3" s="93">
        <v>228</v>
      </c>
      <c r="T3" s="93">
        <v>1750</v>
      </c>
      <c r="V3" s="134" t="s">
        <v>1194</v>
      </c>
      <c r="W3" s="135">
        <v>14</v>
      </c>
    </row>
    <row r="4" spans="1:24" x14ac:dyDescent="0.25">
      <c r="A4" s="87"/>
      <c r="B4" s="87">
        <v>3</v>
      </c>
      <c r="C4" s="90" t="s">
        <v>3211</v>
      </c>
      <c r="D4" s="90" t="s">
        <v>283</v>
      </c>
      <c r="E4" s="91" t="s">
        <v>278</v>
      </c>
      <c r="F4" s="92">
        <v>28657</v>
      </c>
      <c r="G4" s="89" t="s">
        <v>918</v>
      </c>
      <c r="H4" s="90" t="s">
        <v>328</v>
      </c>
      <c r="I4" s="89">
        <v>8</v>
      </c>
      <c r="J4" s="90">
        <v>230</v>
      </c>
      <c r="K4" s="93">
        <v>224</v>
      </c>
      <c r="L4" s="93">
        <v>226</v>
      </c>
      <c r="M4" s="93">
        <v>230</v>
      </c>
      <c r="N4" s="93">
        <v>235</v>
      </c>
      <c r="O4" s="93">
        <v>235</v>
      </c>
      <c r="P4" s="93">
        <v>228</v>
      </c>
      <c r="Q4" s="93">
        <v>228</v>
      </c>
      <c r="R4" s="93">
        <v>1836</v>
      </c>
      <c r="S4" s="93">
        <v>224</v>
      </c>
      <c r="T4" s="93">
        <v>1612</v>
      </c>
      <c r="V4" s="134" t="s">
        <v>189</v>
      </c>
      <c r="W4" s="135">
        <v>7</v>
      </c>
    </row>
    <row r="5" spans="1:24" x14ac:dyDescent="0.25">
      <c r="A5" s="87"/>
      <c r="B5" s="87">
        <v>4</v>
      </c>
      <c r="C5" s="90" t="s">
        <v>3212</v>
      </c>
      <c r="D5" s="90" t="s">
        <v>169</v>
      </c>
      <c r="E5" s="91" t="s">
        <v>1098</v>
      </c>
      <c r="F5" s="92">
        <v>31495</v>
      </c>
      <c r="G5" s="89" t="s">
        <v>821</v>
      </c>
      <c r="H5" s="90" t="s">
        <v>1194</v>
      </c>
      <c r="I5" s="89">
        <v>7</v>
      </c>
      <c r="J5" s="90">
        <v>235</v>
      </c>
      <c r="K5" s="93">
        <v>226</v>
      </c>
      <c r="L5" s="93">
        <v>220</v>
      </c>
      <c r="M5" s="93">
        <v>226</v>
      </c>
      <c r="N5" s="93">
        <v>224</v>
      </c>
      <c r="O5" s="93">
        <v>222</v>
      </c>
      <c r="P5" s="93">
        <v>230</v>
      </c>
      <c r="Q5" s="93" t="s">
        <v>3220</v>
      </c>
      <c r="R5" s="93">
        <v>1583</v>
      </c>
      <c r="S5" s="93">
        <v>0</v>
      </c>
      <c r="T5" s="93">
        <v>1583</v>
      </c>
      <c r="V5" s="134" t="s">
        <v>328</v>
      </c>
      <c r="W5" s="135">
        <v>7</v>
      </c>
    </row>
    <row r="6" spans="1:24" x14ac:dyDescent="0.25">
      <c r="A6" s="87">
        <v>1</v>
      </c>
      <c r="B6" s="87">
        <v>5</v>
      </c>
      <c r="C6" s="90" t="s">
        <v>3204</v>
      </c>
      <c r="D6" s="90" t="s">
        <v>288</v>
      </c>
      <c r="E6" s="91" t="s">
        <v>289</v>
      </c>
      <c r="F6" s="92">
        <v>27916</v>
      </c>
      <c r="G6" s="89" t="s">
        <v>740</v>
      </c>
      <c r="H6" s="90" t="s">
        <v>1169</v>
      </c>
      <c r="I6" s="89">
        <v>8</v>
      </c>
      <c r="J6" s="90">
        <v>226</v>
      </c>
      <c r="K6" s="93">
        <v>214</v>
      </c>
      <c r="L6" s="93">
        <v>217</v>
      </c>
      <c r="M6" s="93">
        <v>217</v>
      </c>
      <c r="N6" s="93">
        <v>222</v>
      </c>
      <c r="O6" s="93">
        <v>224</v>
      </c>
      <c r="P6" s="93">
        <v>220</v>
      </c>
      <c r="Q6" s="93">
        <v>219</v>
      </c>
      <c r="R6" s="93">
        <v>1759</v>
      </c>
      <c r="S6" s="93">
        <v>214</v>
      </c>
      <c r="T6" s="93">
        <v>1545</v>
      </c>
      <c r="V6" s="134" t="s">
        <v>92</v>
      </c>
      <c r="W6" s="135">
        <v>5</v>
      </c>
    </row>
    <row r="7" spans="1:24" x14ac:dyDescent="0.25">
      <c r="A7" s="87">
        <v>2</v>
      </c>
      <c r="B7" s="87">
        <v>6</v>
      </c>
      <c r="C7" s="90" t="s">
        <v>3213</v>
      </c>
      <c r="D7" s="90" t="s">
        <v>734</v>
      </c>
      <c r="E7" s="91" t="s">
        <v>735</v>
      </c>
      <c r="F7" s="92">
        <v>30180</v>
      </c>
      <c r="G7" s="89" t="s">
        <v>740</v>
      </c>
      <c r="H7" s="90" t="s">
        <v>1169</v>
      </c>
      <c r="I7" s="89">
        <v>8</v>
      </c>
      <c r="J7" s="90">
        <v>222</v>
      </c>
      <c r="K7" s="93">
        <v>215</v>
      </c>
      <c r="L7" s="93">
        <v>222</v>
      </c>
      <c r="M7" s="93">
        <v>219</v>
      </c>
      <c r="N7" s="93">
        <v>218</v>
      </c>
      <c r="O7" s="93">
        <v>217</v>
      </c>
      <c r="P7" s="93">
        <v>219</v>
      </c>
      <c r="Q7" s="93">
        <v>224</v>
      </c>
      <c r="R7" s="93">
        <v>1756</v>
      </c>
      <c r="S7" s="93">
        <v>215</v>
      </c>
      <c r="T7" s="93">
        <v>1541</v>
      </c>
      <c r="V7" s="134" t="s">
        <v>953</v>
      </c>
      <c r="W7" s="135">
        <v>4</v>
      </c>
    </row>
    <row r="8" spans="1:24" s="19" customFormat="1" ht="36.75" x14ac:dyDescent="0.25">
      <c r="A8" s="32"/>
      <c r="B8" s="32" t="s">
        <v>279</v>
      </c>
      <c r="C8" s="34" t="s">
        <v>381</v>
      </c>
      <c r="D8" s="34" t="s">
        <v>0</v>
      </c>
      <c r="E8" s="38" t="s">
        <v>1</v>
      </c>
      <c r="F8" s="33" t="s">
        <v>2</v>
      </c>
      <c r="G8" s="33" t="s">
        <v>738</v>
      </c>
      <c r="H8" s="34" t="s">
        <v>77</v>
      </c>
      <c r="I8" s="34" t="s">
        <v>466</v>
      </c>
      <c r="J8" s="34" t="s">
        <v>466</v>
      </c>
      <c r="K8" s="34" t="s">
        <v>467</v>
      </c>
      <c r="L8" s="34" t="s">
        <v>468</v>
      </c>
      <c r="M8" s="34" t="s">
        <v>469</v>
      </c>
      <c r="N8" s="34" t="s">
        <v>470</v>
      </c>
      <c r="O8" s="34" t="s">
        <v>471</v>
      </c>
      <c r="P8" s="34" t="s">
        <v>472</v>
      </c>
      <c r="Q8" s="34" t="s">
        <v>473</v>
      </c>
      <c r="R8" s="34" t="s">
        <v>226</v>
      </c>
      <c r="S8" s="149" t="s">
        <v>3227</v>
      </c>
      <c r="T8" s="149" t="s">
        <v>3228</v>
      </c>
      <c r="V8" s="134" t="s">
        <v>1168</v>
      </c>
      <c r="W8" s="135">
        <v>3</v>
      </c>
      <c r="X8"/>
    </row>
    <row r="9" spans="1:24" x14ac:dyDescent="0.25">
      <c r="A9" s="79">
        <v>3</v>
      </c>
      <c r="B9" s="79">
        <v>14</v>
      </c>
      <c r="C9" s="82" t="s">
        <v>3230</v>
      </c>
      <c r="D9" s="82" t="s">
        <v>13</v>
      </c>
      <c r="E9" s="83" t="s">
        <v>14</v>
      </c>
      <c r="F9" s="84">
        <v>31979</v>
      </c>
      <c r="G9" s="81" t="s">
        <v>740</v>
      </c>
      <c r="H9" s="85" t="s">
        <v>1169</v>
      </c>
      <c r="I9" s="141">
        <v>8</v>
      </c>
      <c r="J9" s="82">
        <v>204</v>
      </c>
      <c r="K9" s="86">
        <v>200</v>
      </c>
      <c r="L9" s="86">
        <v>202</v>
      </c>
      <c r="M9" s="86">
        <v>188</v>
      </c>
      <c r="N9" s="86">
        <v>204</v>
      </c>
      <c r="O9" s="86">
        <v>204</v>
      </c>
      <c r="P9" s="86">
        <v>204</v>
      </c>
      <c r="Q9" s="86">
        <v>194</v>
      </c>
      <c r="R9" s="86">
        <v>1600</v>
      </c>
      <c r="S9" s="86">
        <v>188</v>
      </c>
      <c r="T9" s="86">
        <v>1412</v>
      </c>
      <c r="V9" s="134" t="s">
        <v>3222</v>
      </c>
      <c r="W9" s="135">
        <v>65</v>
      </c>
    </row>
    <row r="10" spans="1:24" x14ac:dyDescent="0.25">
      <c r="A10" s="79"/>
      <c r="B10" s="79">
        <v>29</v>
      </c>
      <c r="C10" s="82" t="s">
        <v>3231</v>
      </c>
      <c r="D10" s="82" t="s">
        <v>778</v>
      </c>
      <c r="E10" s="83" t="s">
        <v>779</v>
      </c>
      <c r="F10" s="84">
        <v>33626</v>
      </c>
      <c r="G10" s="81" t="s">
        <v>821</v>
      </c>
      <c r="H10" s="82" t="s">
        <v>1194</v>
      </c>
      <c r="I10" s="81">
        <v>8</v>
      </c>
      <c r="J10" s="82">
        <v>184</v>
      </c>
      <c r="K10" s="86">
        <v>158</v>
      </c>
      <c r="L10" s="86">
        <v>153</v>
      </c>
      <c r="M10" s="86">
        <v>148</v>
      </c>
      <c r="N10" s="86">
        <v>183</v>
      </c>
      <c r="O10" s="86">
        <v>177</v>
      </c>
      <c r="P10" s="86">
        <v>171</v>
      </c>
      <c r="Q10" s="86">
        <v>139</v>
      </c>
      <c r="R10" s="86">
        <v>1313</v>
      </c>
      <c r="S10" s="86">
        <v>139</v>
      </c>
      <c r="T10" s="86">
        <v>1174</v>
      </c>
    </row>
    <row r="11" spans="1:24" x14ac:dyDescent="0.25">
      <c r="A11" s="79"/>
      <c r="B11" s="79">
        <v>53</v>
      </c>
      <c r="C11" s="82" t="s">
        <v>3232</v>
      </c>
      <c r="D11" s="82" t="s">
        <v>1138</v>
      </c>
      <c r="E11" s="83" t="s">
        <v>82</v>
      </c>
      <c r="F11" s="84">
        <v>25204</v>
      </c>
      <c r="G11" s="81" t="s">
        <v>1167</v>
      </c>
      <c r="H11" s="82" t="s">
        <v>92</v>
      </c>
      <c r="I11" s="81">
        <v>7</v>
      </c>
      <c r="J11" s="82">
        <v>164</v>
      </c>
      <c r="K11" s="86">
        <v>126</v>
      </c>
      <c r="L11" s="86">
        <v>128</v>
      </c>
      <c r="M11" s="86">
        <v>114</v>
      </c>
      <c r="N11" s="86">
        <v>158</v>
      </c>
      <c r="O11" s="86">
        <v>151</v>
      </c>
      <c r="P11" s="86" t="s">
        <v>3220</v>
      </c>
      <c r="Q11" s="86">
        <v>135</v>
      </c>
      <c r="R11" s="86">
        <v>976</v>
      </c>
      <c r="S11" s="86">
        <v>0</v>
      </c>
      <c r="T11" s="86">
        <v>976</v>
      </c>
    </row>
    <row r="12" spans="1:24" x14ac:dyDescent="0.25">
      <c r="A12" s="79">
        <v>4</v>
      </c>
      <c r="B12" s="79">
        <v>55</v>
      </c>
      <c r="C12" s="82" t="s">
        <v>3233</v>
      </c>
      <c r="D12" s="82" t="s">
        <v>153</v>
      </c>
      <c r="E12" s="83" t="s">
        <v>154</v>
      </c>
      <c r="F12" s="84">
        <v>24500</v>
      </c>
      <c r="G12" s="81" t="s">
        <v>821</v>
      </c>
      <c r="H12" s="85" t="s">
        <v>1194</v>
      </c>
      <c r="I12" s="81">
        <v>7</v>
      </c>
      <c r="J12" s="82">
        <v>158</v>
      </c>
      <c r="K12" s="86">
        <v>129</v>
      </c>
      <c r="L12" s="86">
        <v>123</v>
      </c>
      <c r="M12" s="86" t="s">
        <v>3220</v>
      </c>
      <c r="N12" s="86">
        <v>145</v>
      </c>
      <c r="O12" s="86">
        <v>145</v>
      </c>
      <c r="P12" s="86">
        <v>135</v>
      </c>
      <c r="Q12" s="86">
        <v>126</v>
      </c>
      <c r="R12" s="86">
        <v>961</v>
      </c>
      <c r="S12" s="86">
        <v>0</v>
      </c>
      <c r="T12" s="86">
        <v>961</v>
      </c>
    </row>
    <row r="13" spans="1:24" x14ac:dyDescent="0.25">
      <c r="A13" s="79">
        <v>5</v>
      </c>
      <c r="B13" s="79">
        <v>60</v>
      </c>
      <c r="C13" s="82" t="s">
        <v>3234</v>
      </c>
      <c r="D13" s="82" t="s">
        <v>379</v>
      </c>
      <c r="E13" s="83" t="s">
        <v>52</v>
      </c>
      <c r="F13" s="84">
        <v>25619</v>
      </c>
      <c r="G13" s="81" t="s">
        <v>740</v>
      </c>
      <c r="H13" s="82" t="s">
        <v>1169</v>
      </c>
      <c r="I13" s="81">
        <v>8</v>
      </c>
      <c r="J13" s="82">
        <v>150</v>
      </c>
      <c r="K13" s="86">
        <v>111</v>
      </c>
      <c r="L13" s="86">
        <v>117</v>
      </c>
      <c r="M13" s="86">
        <v>72</v>
      </c>
      <c r="N13" s="86">
        <v>139</v>
      </c>
      <c r="O13" s="86">
        <v>143</v>
      </c>
      <c r="P13" s="86">
        <v>124</v>
      </c>
      <c r="Q13" s="86">
        <v>129</v>
      </c>
      <c r="R13" s="86">
        <v>985</v>
      </c>
      <c r="S13" s="86">
        <v>72</v>
      </c>
      <c r="T13" s="86">
        <v>913</v>
      </c>
    </row>
    <row r="14" spans="1:24" x14ac:dyDescent="0.25">
      <c r="A14" s="79">
        <v>6</v>
      </c>
      <c r="B14" s="79">
        <v>76</v>
      </c>
      <c r="C14" s="82" t="s">
        <v>3235</v>
      </c>
      <c r="D14" s="82" t="s">
        <v>378</v>
      </c>
      <c r="E14" s="83" t="s">
        <v>1093</v>
      </c>
      <c r="F14" s="84">
        <v>22957</v>
      </c>
      <c r="G14" s="81" t="s">
        <v>740</v>
      </c>
      <c r="H14" s="82" t="s">
        <v>1169</v>
      </c>
      <c r="I14" s="81">
        <v>7</v>
      </c>
      <c r="J14" s="82">
        <v>149</v>
      </c>
      <c r="K14" s="86">
        <v>110</v>
      </c>
      <c r="L14" s="86">
        <v>115</v>
      </c>
      <c r="M14" s="86">
        <v>65</v>
      </c>
      <c r="N14" s="86">
        <v>135</v>
      </c>
      <c r="O14" s="86" t="s">
        <v>3220</v>
      </c>
      <c r="P14" s="86">
        <v>121</v>
      </c>
      <c r="Q14" s="86">
        <v>112</v>
      </c>
      <c r="R14" s="86">
        <v>807</v>
      </c>
      <c r="S14" s="86">
        <v>0</v>
      </c>
      <c r="T14" s="86">
        <v>807</v>
      </c>
    </row>
    <row r="15" spans="1:24" ht="36.75" x14ac:dyDescent="0.25">
      <c r="A15" s="32"/>
      <c r="B15" s="32" t="s">
        <v>279</v>
      </c>
      <c r="C15" s="34" t="s">
        <v>381</v>
      </c>
      <c r="D15" s="34" t="s">
        <v>0</v>
      </c>
      <c r="E15" s="38" t="s">
        <v>1</v>
      </c>
      <c r="F15" s="33" t="s">
        <v>2</v>
      </c>
      <c r="G15" s="33" t="s">
        <v>738</v>
      </c>
      <c r="H15" s="34" t="s">
        <v>77</v>
      </c>
      <c r="I15" s="34" t="s">
        <v>3201</v>
      </c>
      <c r="J15" s="34" t="s">
        <v>466</v>
      </c>
      <c r="K15" s="34" t="s">
        <v>467</v>
      </c>
      <c r="L15" s="34" t="s">
        <v>468</v>
      </c>
      <c r="M15" s="34" t="s">
        <v>469</v>
      </c>
      <c r="N15" s="34" t="s">
        <v>470</v>
      </c>
      <c r="O15" s="34" t="s">
        <v>471</v>
      </c>
      <c r="P15" s="34" t="s">
        <v>472</v>
      </c>
      <c r="Q15" s="34" t="s">
        <v>473</v>
      </c>
      <c r="R15" s="34" t="s">
        <v>226</v>
      </c>
      <c r="S15" s="149" t="s">
        <v>3227</v>
      </c>
      <c r="T15" s="149" t="s">
        <v>3228</v>
      </c>
    </row>
    <row r="16" spans="1:24" x14ac:dyDescent="0.25">
      <c r="A16" s="94"/>
      <c r="B16" s="94">
        <v>1</v>
      </c>
      <c r="C16" s="97" t="s">
        <v>71</v>
      </c>
      <c r="D16" s="97" t="s">
        <v>135</v>
      </c>
      <c r="E16" s="98" t="s">
        <v>571</v>
      </c>
      <c r="F16" s="99">
        <v>29941</v>
      </c>
      <c r="G16" s="96" t="s">
        <v>821</v>
      </c>
      <c r="H16" s="97" t="s">
        <v>1194</v>
      </c>
      <c r="I16" s="96">
        <v>5</v>
      </c>
      <c r="J16" s="100" t="s">
        <v>3220</v>
      </c>
      <c r="K16" s="100">
        <v>10</v>
      </c>
      <c r="L16" s="100" t="s">
        <v>3220</v>
      </c>
      <c r="M16" s="100">
        <v>12</v>
      </c>
      <c r="N16" s="100">
        <v>12</v>
      </c>
      <c r="O16" s="100" t="s">
        <v>3220</v>
      </c>
      <c r="P16" s="100">
        <v>12</v>
      </c>
      <c r="Q16" s="100">
        <v>12</v>
      </c>
      <c r="R16" s="100">
        <v>58</v>
      </c>
      <c r="S16" s="100">
        <v>0</v>
      </c>
      <c r="T16" s="100">
        <v>58</v>
      </c>
    </row>
    <row r="17" spans="1:23" x14ac:dyDescent="0.25">
      <c r="A17" s="94"/>
      <c r="B17" s="94">
        <v>2</v>
      </c>
      <c r="C17" s="97" t="s">
        <v>71</v>
      </c>
      <c r="D17" s="97" t="s">
        <v>612</v>
      </c>
      <c r="E17" s="98" t="s">
        <v>89</v>
      </c>
      <c r="F17" s="99">
        <v>29584</v>
      </c>
      <c r="G17" s="96" t="s">
        <v>821</v>
      </c>
      <c r="H17" s="97" t="s">
        <v>1194</v>
      </c>
      <c r="I17" s="96">
        <v>5</v>
      </c>
      <c r="J17" s="100" t="s">
        <v>3220</v>
      </c>
      <c r="K17" s="100">
        <v>12</v>
      </c>
      <c r="L17" s="100" t="s">
        <v>3220</v>
      </c>
      <c r="M17" s="100" t="s">
        <v>3220</v>
      </c>
      <c r="N17" s="100">
        <v>10</v>
      </c>
      <c r="O17" s="100">
        <v>10</v>
      </c>
      <c r="P17" s="100">
        <v>10</v>
      </c>
      <c r="Q17" s="100">
        <v>10</v>
      </c>
      <c r="R17" s="100">
        <v>52</v>
      </c>
      <c r="S17" s="100">
        <v>0</v>
      </c>
      <c r="T17" s="100">
        <v>52</v>
      </c>
    </row>
    <row r="18" spans="1:23" ht="36.75" x14ac:dyDescent="0.25">
      <c r="A18" s="32"/>
      <c r="B18" s="32" t="s">
        <v>279</v>
      </c>
      <c r="C18" s="34" t="s">
        <v>381</v>
      </c>
      <c r="D18" s="34" t="s">
        <v>0</v>
      </c>
      <c r="E18" s="38" t="s">
        <v>1</v>
      </c>
      <c r="F18" s="33" t="s">
        <v>2</v>
      </c>
      <c r="G18" s="33" t="s">
        <v>738</v>
      </c>
      <c r="H18" s="34" t="s">
        <v>77</v>
      </c>
      <c r="I18" s="34" t="s">
        <v>3201</v>
      </c>
      <c r="J18" s="34" t="s">
        <v>466</v>
      </c>
      <c r="K18" s="34" t="s">
        <v>467</v>
      </c>
      <c r="L18" s="34" t="s">
        <v>468</v>
      </c>
      <c r="M18" s="34" t="s">
        <v>469</v>
      </c>
      <c r="N18" s="34" t="s">
        <v>470</v>
      </c>
      <c r="O18" s="34" t="s">
        <v>471</v>
      </c>
      <c r="P18" s="34" t="s">
        <v>472</v>
      </c>
      <c r="Q18" s="34" t="s">
        <v>473</v>
      </c>
      <c r="R18" s="34" t="s">
        <v>226</v>
      </c>
      <c r="S18" s="149" t="s">
        <v>3227</v>
      </c>
      <c r="T18" s="149" t="s">
        <v>3228</v>
      </c>
    </row>
    <row r="19" spans="1:23" x14ac:dyDescent="0.25">
      <c r="A19" s="94"/>
      <c r="B19" s="94">
        <v>1</v>
      </c>
      <c r="C19" s="97" t="s">
        <v>32</v>
      </c>
      <c r="D19" s="97" t="s">
        <v>491</v>
      </c>
      <c r="E19" s="98" t="s">
        <v>492</v>
      </c>
      <c r="F19" s="99">
        <v>27473</v>
      </c>
      <c r="G19" s="96" t="s">
        <v>901</v>
      </c>
      <c r="H19" s="97" t="s">
        <v>953</v>
      </c>
      <c r="I19" s="96">
        <v>5</v>
      </c>
      <c r="J19" s="100" t="s">
        <v>3220</v>
      </c>
      <c r="K19" s="100">
        <v>12</v>
      </c>
      <c r="L19" s="100">
        <v>10</v>
      </c>
      <c r="M19" s="100">
        <v>12</v>
      </c>
      <c r="N19" s="100">
        <v>12</v>
      </c>
      <c r="O19" s="100" t="s">
        <v>3220</v>
      </c>
      <c r="P19" s="100" t="s">
        <v>3220</v>
      </c>
      <c r="Q19" s="100">
        <v>12</v>
      </c>
      <c r="R19" s="100">
        <v>58</v>
      </c>
      <c r="S19" s="100">
        <v>0</v>
      </c>
      <c r="T19" s="100">
        <v>58</v>
      </c>
    </row>
    <row r="20" spans="1:23" x14ac:dyDescent="0.25">
      <c r="A20" s="94"/>
      <c r="B20" s="94">
        <v>2</v>
      </c>
      <c r="C20" s="97" t="s">
        <v>32</v>
      </c>
      <c r="D20" s="97" t="s">
        <v>181</v>
      </c>
      <c r="E20" s="98" t="s">
        <v>182</v>
      </c>
      <c r="F20" s="99">
        <v>27847</v>
      </c>
      <c r="G20" s="96" t="s">
        <v>879</v>
      </c>
      <c r="H20" s="97" t="s">
        <v>189</v>
      </c>
      <c r="I20" s="96">
        <v>5</v>
      </c>
      <c r="J20" s="100" t="s">
        <v>3220</v>
      </c>
      <c r="K20" s="100" t="s">
        <v>3220</v>
      </c>
      <c r="L20" s="100" t="s">
        <v>3220</v>
      </c>
      <c r="M20" s="100">
        <v>7</v>
      </c>
      <c r="N20" s="100">
        <v>10</v>
      </c>
      <c r="O20" s="100">
        <v>10</v>
      </c>
      <c r="P20" s="100">
        <v>8</v>
      </c>
      <c r="Q20" s="100">
        <v>7</v>
      </c>
      <c r="R20" s="100">
        <v>42</v>
      </c>
      <c r="S20" s="100">
        <v>0</v>
      </c>
      <c r="T20" s="100">
        <v>42</v>
      </c>
    </row>
    <row r="21" spans="1:23" s="153" customFormat="1" ht="36" x14ac:dyDescent="0.25">
      <c r="A21" s="151"/>
      <c r="B21" s="151" t="s">
        <v>279</v>
      </c>
      <c r="C21" s="34" t="s">
        <v>381</v>
      </c>
      <c r="D21" s="34" t="s">
        <v>0</v>
      </c>
      <c r="E21" s="38" t="s">
        <v>1</v>
      </c>
      <c r="F21" s="33" t="s">
        <v>2</v>
      </c>
      <c r="G21" s="33" t="s">
        <v>738</v>
      </c>
      <c r="H21" s="34" t="s">
        <v>77</v>
      </c>
      <c r="I21" s="34" t="s">
        <v>3201</v>
      </c>
      <c r="J21" s="34" t="s">
        <v>466</v>
      </c>
      <c r="K21" s="34" t="s">
        <v>467</v>
      </c>
      <c r="L21" s="34" t="s">
        <v>468</v>
      </c>
      <c r="M21" s="34" t="s">
        <v>469</v>
      </c>
      <c r="N21" s="34" t="s">
        <v>470</v>
      </c>
      <c r="O21" s="34" t="s">
        <v>471</v>
      </c>
      <c r="P21" s="34" t="s">
        <v>472</v>
      </c>
      <c r="Q21" s="34" t="s">
        <v>473</v>
      </c>
      <c r="R21" s="34" t="s">
        <v>226</v>
      </c>
      <c r="S21" s="152" t="s">
        <v>3227</v>
      </c>
      <c r="T21" s="152" t="s">
        <v>3228</v>
      </c>
    </row>
    <row r="22" spans="1:23" x14ac:dyDescent="0.25">
      <c r="A22" s="94">
        <v>7</v>
      </c>
      <c r="B22" s="94">
        <v>1</v>
      </c>
      <c r="C22" s="97" t="s">
        <v>51</v>
      </c>
      <c r="D22" s="97" t="s">
        <v>2537</v>
      </c>
      <c r="E22" s="98" t="s">
        <v>2538</v>
      </c>
      <c r="F22" s="99"/>
      <c r="G22" s="96" t="s">
        <v>740</v>
      </c>
      <c r="H22" s="97" t="s">
        <v>1169</v>
      </c>
      <c r="I22" s="96">
        <v>6</v>
      </c>
      <c r="J22" s="100">
        <v>12</v>
      </c>
      <c r="K22" s="100" t="s">
        <v>3220</v>
      </c>
      <c r="L22" s="100" t="s">
        <v>3220</v>
      </c>
      <c r="M22" s="100">
        <v>12</v>
      </c>
      <c r="N22" s="100">
        <v>10</v>
      </c>
      <c r="O22" s="100">
        <v>12</v>
      </c>
      <c r="P22" s="100">
        <v>12</v>
      </c>
      <c r="Q22" s="100">
        <v>10</v>
      </c>
      <c r="R22" s="100">
        <v>68</v>
      </c>
      <c r="S22" s="100">
        <v>0</v>
      </c>
      <c r="T22" s="100">
        <v>68</v>
      </c>
      <c r="V22" s="136" t="s">
        <v>3224</v>
      </c>
      <c r="W22" s="136" t="s">
        <v>3225</v>
      </c>
    </row>
    <row r="23" spans="1:23" ht="36.75" x14ac:dyDescent="0.25">
      <c r="A23" s="32"/>
      <c r="B23" s="32" t="s">
        <v>279</v>
      </c>
      <c r="C23" s="34" t="s">
        <v>381</v>
      </c>
      <c r="D23" s="34" t="s">
        <v>0</v>
      </c>
      <c r="E23" s="38" t="s">
        <v>1</v>
      </c>
      <c r="F23" s="33" t="s">
        <v>2</v>
      </c>
      <c r="G23" s="33" t="s">
        <v>738</v>
      </c>
      <c r="H23" s="34" t="s">
        <v>77</v>
      </c>
      <c r="I23" s="34" t="s">
        <v>3201</v>
      </c>
      <c r="J23" s="34" t="s">
        <v>466</v>
      </c>
      <c r="K23" s="34" t="s">
        <v>467</v>
      </c>
      <c r="L23" s="34" t="s">
        <v>468</v>
      </c>
      <c r="M23" s="34" t="s">
        <v>469</v>
      </c>
      <c r="N23" s="34" t="s">
        <v>470</v>
      </c>
      <c r="O23" s="34" t="s">
        <v>471</v>
      </c>
      <c r="P23" s="34" t="s">
        <v>472</v>
      </c>
      <c r="Q23" s="34" t="s">
        <v>473</v>
      </c>
      <c r="R23" s="34" t="s">
        <v>226</v>
      </c>
      <c r="S23" s="149" t="s">
        <v>3227</v>
      </c>
      <c r="T23" s="149" t="s">
        <v>3228</v>
      </c>
      <c r="V23" s="136">
        <v>1</v>
      </c>
      <c r="W23" s="137">
        <v>15</v>
      </c>
    </row>
    <row r="24" spans="1:23" x14ac:dyDescent="0.25">
      <c r="A24" s="94"/>
      <c r="B24" s="94">
        <v>1</v>
      </c>
      <c r="C24" s="97" t="s">
        <v>31</v>
      </c>
      <c r="D24" s="97" t="s">
        <v>950</v>
      </c>
      <c r="E24" s="98" t="s">
        <v>951</v>
      </c>
      <c r="F24" s="99">
        <v>24487</v>
      </c>
      <c r="G24" s="96" t="s">
        <v>952</v>
      </c>
      <c r="H24" s="97" t="s">
        <v>1168</v>
      </c>
      <c r="I24" s="96">
        <v>5</v>
      </c>
      <c r="J24" s="100">
        <v>10</v>
      </c>
      <c r="K24" s="100">
        <v>7</v>
      </c>
      <c r="L24" s="100" t="s">
        <v>3220</v>
      </c>
      <c r="M24" s="100">
        <v>10</v>
      </c>
      <c r="N24" s="100">
        <v>10</v>
      </c>
      <c r="O24" s="100">
        <v>10</v>
      </c>
      <c r="P24" s="100" t="s">
        <v>3220</v>
      </c>
      <c r="Q24" s="100" t="s">
        <v>3220</v>
      </c>
      <c r="R24" s="100">
        <v>47</v>
      </c>
      <c r="S24" s="100">
        <v>0</v>
      </c>
      <c r="T24" s="100">
        <v>47</v>
      </c>
      <c r="V24" s="136">
        <v>2</v>
      </c>
      <c r="W24" s="137">
        <v>13</v>
      </c>
    </row>
    <row r="25" spans="1:23" x14ac:dyDescent="0.25">
      <c r="A25" s="94"/>
      <c r="B25" s="94">
        <v>2</v>
      </c>
      <c r="C25" s="97" t="s">
        <v>31</v>
      </c>
      <c r="D25" s="97" t="s">
        <v>11</v>
      </c>
      <c r="E25" s="98" t="s">
        <v>115</v>
      </c>
      <c r="F25" s="99">
        <v>24165</v>
      </c>
      <c r="G25" s="96" t="s">
        <v>821</v>
      </c>
      <c r="H25" s="97" t="s">
        <v>1194</v>
      </c>
      <c r="I25" s="96">
        <v>5</v>
      </c>
      <c r="J25" s="100">
        <v>7</v>
      </c>
      <c r="K25" s="100">
        <v>12</v>
      </c>
      <c r="L25" s="100" t="s">
        <v>3220</v>
      </c>
      <c r="M25" s="100" t="s">
        <v>3220</v>
      </c>
      <c r="N25" s="100" t="s">
        <v>3220</v>
      </c>
      <c r="O25" s="100">
        <v>7</v>
      </c>
      <c r="P25" s="100">
        <v>10</v>
      </c>
      <c r="Q25" s="100">
        <v>8</v>
      </c>
      <c r="R25" s="100">
        <v>44</v>
      </c>
      <c r="S25" s="100">
        <v>0</v>
      </c>
      <c r="T25" s="100">
        <v>44</v>
      </c>
      <c r="V25" s="136">
        <v>3</v>
      </c>
      <c r="W25" s="137">
        <v>10</v>
      </c>
    </row>
    <row r="26" spans="1:23" s="153" customFormat="1" ht="36" x14ac:dyDescent="0.25">
      <c r="A26" s="151"/>
      <c r="B26" s="151" t="s">
        <v>279</v>
      </c>
      <c r="C26" s="34" t="s">
        <v>381</v>
      </c>
      <c r="D26" s="34" t="s">
        <v>0</v>
      </c>
      <c r="E26" s="38" t="s">
        <v>1</v>
      </c>
      <c r="F26" s="33" t="s">
        <v>2</v>
      </c>
      <c r="G26" s="33" t="s">
        <v>738</v>
      </c>
      <c r="H26" s="34" t="s">
        <v>77</v>
      </c>
      <c r="I26" s="34" t="s">
        <v>3201</v>
      </c>
      <c r="J26" s="34" t="s">
        <v>466</v>
      </c>
      <c r="K26" s="34" t="s">
        <v>467</v>
      </c>
      <c r="L26" s="34" t="s">
        <v>468</v>
      </c>
      <c r="M26" s="34" t="s">
        <v>469</v>
      </c>
      <c r="N26" s="34" t="s">
        <v>470</v>
      </c>
      <c r="O26" s="34" t="s">
        <v>471</v>
      </c>
      <c r="P26" s="34" t="s">
        <v>472</v>
      </c>
      <c r="Q26" s="34" t="s">
        <v>473</v>
      </c>
      <c r="R26" s="34" t="s">
        <v>226</v>
      </c>
      <c r="S26" s="152" t="s">
        <v>3227</v>
      </c>
      <c r="T26" s="152" t="s">
        <v>3228</v>
      </c>
      <c r="V26" s="153">
        <v>4</v>
      </c>
      <c r="W26" s="153">
        <v>9</v>
      </c>
    </row>
    <row r="27" spans="1:23" x14ac:dyDescent="0.25">
      <c r="A27" s="94">
        <v>8</v>
      </c>
      <c r="B27" s="94">
        <v>1</v>
      </c>
      <c r="C27" s="97" t="s">
        <v>20</v>
      </c>
      <c r="D27" s="97" t="s">
        <v>63</v>
      </c>
      <c r="E27" s="98" t="s">
        <v>64</v>
      </c>
      <c r="F27" s="99">
        <v>31081</v>
      </c>
      <c r="G27" s="96" t="s">
        <v>740</v>
      </c>
      <c r="H27" s="97" t="s">
        <v>1169</v>
      </c>
      <c r="I27" s="96">
        <v>7</v>
      </c>
      <c r="J27" s="100">
        <v>39</v>
      </c>
      <c r="K27" s="100">
        <v>36</v>
      </c>
      <c r="L27" s="100">
        <v>37</v>
      </c>
      <c r="M27" s="100">
        <v>35</v>
      </c>
      <c r="N27" s="100" t="s">
        <v>3220</v>
      </c>
      <c r="O27" s="100">
        <v>36</v>
      </c>
      <c r="P27" s="100">
        <v>36</v>
      </c>
      <c r="Q27" s="100">
        <v>37</v>
      </c>
      <c r="R27" s="100">
        <v>256</v>
      </c>
      <c r="S27" s="100">
        <v>0</v>
      </c>
      <c r="T27" s="100">
        <v>256</v>
      </c>
      <c r="V27" s="136">
        <v>5</v>
      </c>
      <c r="W27" s="137">
        <v>9</v>
      </c>
    </row>
    <row r="28" spans="1:23" x14ac:dyDescent="0.25">
      <c r="A28" s="94"/>
      <c r="B28" s="94">
        <v>2</v>
      </c>
      <c r="C28" s="97" t="s">
        <v>20</v>
      </c>
      <c r="D28" s="97" t="s">
        <v>903</v>
      </c>
      <c r="E28" s="98" t="s">
        <v>91</v>
      </c>
      <c r="F28" s="99">
        <v>31712</v>
      </c>
      <c r="G28" s="96" t="s">
        <v>918</v>
      </c>
      <c r="H28" s="97" t="s">
        <v>328</v>
      </c>
      <c r="I28" s="96">
        <v>6</v>
      </c>
      <c r="J28" s="100">
        <v>35</v>
      </c>
      <c r="K28" s="100">
        <v>39</v>
      </c>
      <c r="L28" s="100">
        <v>42</v>
      </c>
      <c r="M28" s="100">
        <v>37</v>
      </c>
      <c r="N28" s="100" t="s">
        <v>3220</v>
      </c>
      <c r="O28" s="100">
        <v>42</v>
      </c>
      <c r="P28" s="100">
        <v>42</v>
      </c>
      <c r="Q28" s="100" t="s">
        <v>3220</v>
      </c>
      <c r="R28" s="100">
        <v>237</v>
      </c>
      <c r="S28" s="100">
        <v>0</v>
      </c>
      <c r="T28" s="100">
        <v>237</v>
      </c>
      <c r="V28" s="136">
        <v>6</v>
      </c>
      <c r="W28" s="137">
        <v>9</v>
      </c>
    </row>
    <row r="29" spans="1:23" x14ac:dyDescent="0.25">
      <c r="A29" s="94"/>
      <c r="B29" s="94">
        <v>3</v>
      </c>
      <c r="C29" s="97" t="s">
        <v>20</v>
      </c>
      <c r="D29" s="97" t="s">
        <v>1102</v>
      </c>
      <c r="E29" s="98" t="s">
        <v>95</v>
      </c>
      <c r="F29" s="99">
        <v>32417</v>
      </c>
      <c r="G29" s="96" t="s">
        <v>821</v>
      </c>
      <c r="H29" s="97" t="s">
        <v>1194</v>
      </c>
      <c r="I29" s="96">
        <v>6</v>
      </c>
      <c r="J29" s="100" t="s">
        <v>3220</v>
      </c>
      <c r="K29" s="100">
        <v>37</v>
      </c>
      <c r="L29" s="100">
        <v>35</v>
      </c>
      <c r="M29" s="100">
        <v>39</v>
      </c>
      <c r="N29" s="100">
        <v>39</v>
      </c>
      <c r="O29" s="100">
        <v>37</v>
      </c>
      <c r="P29" s="100">
        <v>37</v>
      </c>
      <c r="Q29" s="100" t="s">
        <v>3220</v>
      </c>
      <c r="R29" s="100">
        <v>224</v>
      </c>
      <c r="S29" s="100">
        <v>0</v>
      </c>
      <c r="T29" s="100">
        <v>224</v>
      </c>
      <c r="W29" s="132">
        <f>SUM(W23:W28)</f>
        <v>65</v>
      </c>
    </row>
    <row r="30" spans="1:23" x14ac:dyDescent="0.25">
      <c r="A30" s="94"/>
      <c r="B30" s="94">
        <v>4</v>
      </c>
      <c r="C30" s="97" t="s">
        <v>20</v>
      </c>
      <c r="D30" s="97" t="s">
        <v>843</v>
      </c>
      <c r="E30" s="98" t="s">
        <v>848</v>
      </c>
      <c r="F30" s="99">
        <v>32056</v>
      </c>
      <c r="G30" s="96" t="s">
        <v>879</v>
      </c>
      <c r="H30" s="97" t="s">
        <v>189</v>
      </c>
      <c r="I30" s="96">
        <v>6</v>
      </c>
      <c r="J30" s="100">
        <v>37</v>
      </c>
      <c r="K30" s="100" t="s">
        <v>3220</v>
      </c>
      <c r="L30" s="100">
        <v>36</v>
      </c>
      <c r="M30" s="100">
        <v>36</v>
      </c>
      <c r="N30" s="100">
        <v>35</v>
      </c>
      <c r="O30" s="100">
        <v>34</v>
      </c>
      <c r="P30" s="100">
        <v>34</v>
      </c>
      <c r="Q30" s="100" t="s">
        <v>3220</v>
      </c>
      <c r="R30" s="100">
        <v>212</v>
      </c>
      <c r="S30" s="100">
        <v>0</v>
      </c>
      <c r="T30" s="100">
        <v>212</v>
      </c>
    </row>
    <row r="31" spans="1:23" x14ac:dyDescent="0.25">
      <c r="A31" s="94">
        <v>9</v>
      </c>
      <c r="B31" s="94">
        <v>5</v>
      </c>
      <c r="C31" s="97" t="s">
        <v>20</v>
      </c>
      <c r="D31" s="97" t="s">
        <v>19</v>
      </c>
      <c r="E31" s="98" t="s">
        <v>21</v>
      </c>
      <c r="F31" s="99">
        <v>31051</v>
      </c>
      <c r="G31" s="96" t="s">
        <v>740</v>
      </c>
      <c r="H31" s="97" t="s">
        <v>1169</v>
      </c>
      <c r="I31" s="96">
        <v>6</v>
      </c>
      <c r="J31" s="100">
        <v>34</v>
      </c>
      <c r="K31" s="100">
        <v>32</v>
      </c>
      <c r="L31" s="100">
        <v>29</v>
      </c>
      <c r="M31" s="100">
        <v>29</v>
      </c>
      <c r="N31" s="100" t="s">
        <v>3220</v>
      </c>
      <c r="O31" s="100" t="s">
        <v>3220</v>
      </c>
      <c r="P31" s="100">
        <v>32</v>
      </c>
      <c r="Q31" s="100">
        <v>33</v>
      </c>
      <c r="R31" s="100">
        <v>189</v>
      </c>
      <c r="S31" s="100">
        <v>0</v>
      </c>
      <c r="T31" s="100">
        <v>189</v>
      </c>
    </row>
    <row r="32" spans="1:23" x14ac:dyDescent="0.25">
      <c r="A32" s="94">
        <v>10</v>
      </c>
      <c r="B32" s="94">
        <v>6</v>
      </c>
      <c r="C32" s="97" t="s">
        <v>20</v>
      </c>
      <c r="D32" s="97" t="s">
        <v>69</v>
      </c>
      <c r="E32" s="98" t="s">
        <v>22</v>
      </c>
      <c r="F32" s="99">
        <v>31490</v>
      </c>
      <c r="G32" s="96" t="s">
        <v>740</v>
      </c>
      <c r="H32" s="97" t="s">
        <v>1169</v>
      </c>
      <c r="I32" s="96">
        <v>5</v>
      </c>
      <c r="J32" s="100">
        <v>36</v>
      </c>
      <c r="K32" s="100" t="s">
        <v>3220</v>
      </c>
      <c r="L32" s="100" t="s">
        <v>3220</v>
      </c>
      <c r="M32" s="100" t="s">
        <v>3220</v>
      </c>
      <c r="N32" s="100">
        <v>34</v>
      </c>
      <c r="O32" s="100">
        <v>35</v>
      </c>
      <c r="P32" s="100">
        <v>35</v>
      </c>
      <c r="Q32" s="100">
        <v>36</v>
      </c>
      <c r="R32" s="100">
        <v>176</v>
      </c>
      <c r="S32" s="100">
        <v>0</v>
      </c>
      <c r="T32" s="100">
        <v>176</v>
      </c>
    </row>
    <row r="33" spans="1:20" s="153" customFormat="1" ht="36" x14ac:dyDescent="0.25">
      <c r="A33" s="151"/>
      <c r="B33" s="151" t="s">
        <v>279</v>
      </c>
      <c r="C33" s="34" t="s">
        <v>381</v>
      </c>
      <c r="D33" s="34" t="s">
        <v>0</v>
      </c>
      <c r="E33" s="38" t="s">
        <v>1</v>
      </c>
      <c r="F33" s="33" t="s">
        <v>2</v>
      </c>
      <c r="G33" s="33" t="s">
        <v>738</v>
      </c>
      <c r="H33" s="34" t="s">
        <v>77</v>
      </c>
      <c r="I33" s="34" t="s">
        <v>3201</v>
      </c>
      <c r="J33" s="34" t="s">
        <v>466</v>
      </c>
      <c r="K33" s="34" t="s">
        <v>467</v>
      </c>
      <c r="L33" s="34" t="s">
        <v>468</v>
      </c>
      <c r="M33" s="34" t="s">
        <v>469</v>
      </c>
      <c r="N33" s="34" t="s">
        <v>470</v>
      </c>
      <c r="O33" s="34" t="s">
        <v>471</v>
      </c>
      <c r="P33" s="34" t="s">
        <v>472</v>
      </c>
      <c r="Q33" s="34" t="s">
        <v>473</v>
      </c>
      <c r="R33" s="34" t="s">
        <v>226</v>
      </c>
      <c r="S33" s="152" t="s">
        <v>3227</v>
      </c>
      <c r="T33" s="152" t="s">
        <v>3228</v>
      </c>
    </row>
    <row r="34" spans="1:20" x14ac:dyDescent="0.25">
      <c r="A34" s="94">
        <v>11</v>
      </c>
      <c r="B34" s="94">
        <v>1</v>
      </c>
      <c r="C34" s="97" t="s">
        <v>3</v>
      </c>
      <c r="D34" s="97" t="s">
        <v>144</v>
      </c>
      <c r="E34" s="98" t="s">
        <v>22</v>
      </c>
      <c r="F34" s="99">
        <v>29834</v>
      </c>
      <c r="G34" s="96" t="s">
        <v>740</v>
      </c>
      <c r="H34" s="97" t="s">
        <v>1169</v>
      </c>
      <c r="I34" s="96">
        <v>8</v>
      </c>
      <c r="J34" s="100">
        <v>36</v>
      </c>
      <c r="K34" s="100">
        <v>36</v>
      </c>
      <c r="L34" s="100">
        <v>34</v>
      </c>
      <c r="M34" s="100">
        <v>34</v>
      </c>
      <c r="N34" s="100">
        <v>35</v>
      </c>
      <c r="O34" s="100">
        <v>37</v>
      </c>
      <c r="P34" s="100">
        <v>35</v>
      </c>
      <c r="Q34" s="100">
        <v>34</v>
      </c>
      <c r="R34" s="100">
        <v>281</v>
      </c>
      <c r="S34" s="100">
        <v>34</v>
      </c>
      <c r="T34" s="100">
        <v>247</v>
      </c>
    </row>
    <row r="35" spans="1:20" x14ac:dyDescent="0.25">
      <c r="A35" s="94">
        <v>12</v>
      </c>
      <c r="B35" s="94">
        <v>2</v>
      </c>
      <c r="C35" s="97" t="s">
        <v>3</v>
      </c>
      <c r="D35" s="97" t="s">
        <v>651</v>
      </c>
      <c r="E35" s="98" t="s">
        <v>151</v>
      </c>
      <c r="F35" s="99">
        <v>29908</v>
      </c>
      <c r="G35" s="96" t="s">
        <v>740</v>
      </c>
      <c r="H35" s="97" t="s">
        <v>1169</v>
      </c>
      <c r="I35" s="96">
        <v>7</v>
      </c>
      <c r="J35" s="100">
        <v>34</v>
      </c>
      <c r="K35" s="100">
        <v>32</v>
      </c>
      <c r="L35" s="100">
        <v>32</v>
      </c>
      <c r="M35" s="100">
        <v>30</v>
      </c>
      <c r="N35" s="100">
        <v>36</v>
      </c>
      <c r="O35" s="100">
        <v>34</v>
      </c>
      <c r="P35" s="100" t="s">
        <v>3220</v>
      </c>
      <c r="Q35" s="100">
        <v>30</v>
      </c>
      <c r="R35" s="100">
        <v>228</v>
      </c>
      <c r="S35" s="100">
        <v>0</v>
      </c>
      <c r="T35" s="100">
        <v>228</v>
      </c>
    </row>
    <row r="36" spans="1:20" x14ac:dyDescent="0.25">
      <c r="A36" s="94">
        <v>13</v>
      </c>
      <c r="B36" s="94">
        <v>3</v>
      </c>
      <c r="C36" s="97" t="s">
        <v>3</v>
      </c>
      <c r="D36" s="97" t="s">
        <v>5</v>
      </c>
      <c r="E36" s="98" t="s">
        <v>6</v>
      </c>
      <c r="F36" s="99">
        <v>29619</v>
      </c>
      <c r="G36" s="96" t="s">
        <v>740</v>
      </c>
      <c r="H36" s="97" t="s">
        <v>1169</v>
      </c>
      <c r="I36" s="96">
        <v>6</v>
      </c>
      <c r="J36" s="100">
        <v>39</v>
      </c>
      <c r="K36" s="100">
        <v>37</v>
      </c>
      <c r="L36" s="100">
        <v>37</v>
      </c>
      <c r="M36" s="100">
        <v>36</v>
      </c>
      <c r="N36" s="100">
        <v>37</v>
      </c>
      <c r="O36" s="100" t="s">
        <v>3220</v>
      </c>
      <c r="P36" s="100" t="s">
        <v>3220</v>
      </c>
      <c r="Q36" s="100">
        <v>37</v>
      </c>
      <c r="R36" s="100">
        <v>223</v>
      </c>
      <c r="S36" s="100">
        <v>0</v>
      </c>
      <c r="T36" s="100">
        <v>223</v>
      </c>
    </row>
    <row r="37" spans="1:20" s="153" customFormat="1" ht="36" x14ac:dyDescent="0.25">
      <c r="A37" s="151"/>
      <c r="B37" s="151" t="s">
        <v>279</v>
      </c>
      <c r="C37" s="34" t="s">
        <v>381</v>
      </c>
      <c r="D37" s="34" t="s">
        <v>0</v>
      </c>
      <c r="E37" s="38" t="s">
        <v>1</v>
      </c>
      <c r="F37" s="33" t="s">
        <v>2</v>
      </c>
      <c r="G37" s="33" t="s">
        <v>738</v>
      </c>
      <c r="H37" s="34" t="s">
        <v>77</v>
      </c>
      <c r="I37" s="34" t="s">
        <v>3201</v>
      </c>
      <c r="J37" s="34" t="s">
        <v>466</v>
      </c>
      <c r="K37" s="34" t="s">
        <v>467</v>
      </c>
      <c r="L37" s="34" t="s">
        <v>468</v>
      </c>
      <c r="M37" s="34" t="s">
        <v>469</v>
      </c>
      <c r="N37" s="34" t="s">
        <v>470</v>
      </c>
      <c r="O37" s="34" t="s">
        <v>471</v>
      </c>
      <c r="P37" s="34" t="s">
        <v>472</v>
      </c>
      <c r="Q37" s="34" t="s">
        <v>473</v>
      </c>
      <c r="R37" s="34" t="s">
        <v>226</v>
      </c>
      <c r="S37" s="152" t="s">
        <v>3227</v>
      </c>
      <c r="T37" s="152" t="s">
        <v>3228</v>
      </c>
    </row>
    <row r="38" spans="1:20" x14ac:dyDescent="0.25">
      <c r="A38" s="109">
        <v>14</v>
      </c>
      <c r="B38" s="109">
        <v>1</v>
      </c>
      <c r="C38" s="112" t="s">
        <v>7</v>
      </c>
      <c r="D38" s="112" t="s">
        <v>290</v>
      </c>
      <c r="E38" s="113" t="s">
        <v>8</v>
      </c>
      <c r="F38" s="114">
        <v>29139</v>
      </c>
      <c r="G38" s="111" t="s">
        <v>821</v>
      </c>
      <c r="H38" s="97" t="s">
        <v>1194</v>
      </c>
      <c r="I38" s="111">
        <v>8</v>
      </c>
      <c r="J38" s="115">
        <v>37</v>
      </c>
      <c r="K38" s="115">
        <v>22</v>
      </c>
      <c r="L38" s="115">
        <v>39</v>
      </c>
      <c r="M38" s="115">
        <v>37</v>
      </c>
      <c r="N38" s="115">
        <v>39</v>
      </c>
      <c r="O38" s="115">
        <v>37</v>
      </c>
      <c r="P38" s="115">
        <v>39</v>
      </c>
      <c r="Q38" s="115">
        <v>39</v>
      </c>
      <c r="R38" s="115">
        <v>289</v>
      </c>
      <c r="S38" s="115">
        <v>22</v>
      </c>
      <c r="T38" s="115">
        <v>267</v>
      </c>
    </row>
    <row r="39" spans="1:20" x14ac:dyDescent="0.25">
      <c r="A39" s="109"/>
      <c r="B39" s="109">
        <v>2</v>
      </c>
      <c r="C39" s="112" t="s">
        <v>7</v>
      </c>
      <c r="D39" s="112" t="s">
        <v>462</v>
      </c>
      <c r="E39" s="113" t="s">
        <v>28</v>
      </c>
      <c r="F39" s="114">
        <v>28157</v>
      </c>
      <c r="G39" s="111" t="s">
        <v>901</v>
      </c>
      <c r="H39" s="112" t="s">
        <v>953</v>
      </c>
      <c r="I39" s="111">
        <v>8</v>
      </c>
      <c r="J39" s="115">
        <v>35</v>
      </c>
      <c r="K39" s="115">
        <v>35</v>
      </c>
      <c r="L39" s="115">
        <v>37</v>
      </c>
      <c r="M39" s="115">
        <v>35</v>
      </c>
      <c r="N39" s="115">
        <v>37</v>
      </c>
      <c r="O39" s="115">
        <v>35</v>
      </c>
      <c r="P39" s="115">
        <v>36</v>
      </c>
      <c r="Q39" s="115">
        <v>36</v>
      </c>
      <c r="R39" s="115">
        <v>286</v>
      </c>
      <c r="S39" s="115">
        <v>35</v>
      </c>
      <c r="T39" s="115">
        <v>251</v>
      </c>
    </row>
    <row r="40" spans="1:20" x14ac:dyDescent="0.25">
      <c r="A40" s="109"/>
      <c r="B40" s="109">
        <v>3</v>
      </c>
      <c r="C40" s="112" t="s">
        <v>7</v>
      </c>
      <c r="D40" s="112" t="s">
        <v>59</v>
      </c>
      <c r="E40" s="113" t="s">
        <v>95</v>
      </c>
      <c r="F40" s="114">
        <v>28651</v>
      </c>
      <c r="G40" s="111" t="s">
        <v>879</v>
      </c>
      <c r="H40" s="112" t="s">
        <v>189</v>
      </c>
      <c r="I40" s="111">
        <v>8</v>
      </c>
      <c r="J40" s="115">
        <v>36</v>
      </c>
      <c r="K40" s="115">
        <v>34</v>
      </c>
      <c r="L40" s="115">
        <v>35</v>
      </c>
      <c r="M40" s="115">
        <v>33</v>
      </c>
      <c r="N40" s="115">
        <v>36</v>
      </c>
      <c r="O40" s="115">
        <v>36</v>
      </c>
      <c r="P40" s="115">
        <v>37</v>
      </c>
      <c r="Q40" s="115">
        <v>35</v>
      </c>
      <c r="R40" s="115">
        <v>282</v>
      </c>
      <c r="S40" s="115">
        <v>33</v>
      </c>
      <c r="T40" s="115">
        <v>249</v>
      </c>
    </row>
    <row r="41" spans="1:20" x14ac:dyDescent="0.25">
      <c r="A41" s="109">
        <v>15</v>
      </c>
      <c r="B41" s="109">
        <v>4</v>
      </c>
      <c r="C41" s="112" t="s">
        <v>7</v>
      </c>
      <c r="D41" s="112" t="s">
        <v>762</v>
      </c>
      <c r="E41" s="113" t="s">
        <v>28</v>
      </c>
      <c r="F41" s="114">
        <v>27434</v>
      </c>
      <c r="G41" s="111" t="s">
        <v>740</v>
      </c>
      <c r="H41" s="116" t="s">
        <v>1169</v>
      </c>
      <c r="I41" s="111">
        <v>5</v>
      </c>
      <c r="J41" s="115">
        <v>42</v>
      </c>
      <c r="K41" s="115">
        <v>45</v>
      </c>
      <c r="L41" s="115" t="s">
        <v>3220</v>
      </c>
      <c r="M41" s="115">
        <v>39</v>
      </c>
      <c r="N41" s="115" t="s">
        <v>3220</v>
      </c>
      <c r="O41" s="115">
        <v>39</v>
      </c>
      <c r="P41" s="115" t="s">
        <v>3220</v>
      </c>
      <c r="Q41" s="115">
        <v>45</v>
      </c>
      <c r="R41" s="115">
        <v>210</v>
      </c>
      <c r="S41" s="115">
        <v>0</v>
      </c>
      <c r="T41" s="115">
        <v>210</v>
      </c>
    </row>
    <row r="42" spans="1:20" x14ac:dyDescent="0.25">
      <c r="A42" s="109">
        <v>16</v>
      </c>
      <c r="B42" s="109">
        <v>5</v>
      </c>
      <c r="C42" s="112" t="s">
        <v>7</v>
      </c>
      <c r="D42" s="112" t="s">
        <v>296</v>
      </c>
      <c r="E42" s="113" t="s">
        <v>101</v>
      </c>
      <c r="F42" s="114">
        <v>27973</v>
      </c>
      <c r="G42" s="111" t="s">
        <v>740</v>
      </c>
      <c r="H42" s="112" t="s">
        <v>1169</v>
      </c>
      <c r="I42" s="111">
        <v>6</v>
      </c>
      <c r="J42" s="115" t="s">
        <v>3220</v>
      </c>
      <c r="K42" s="115">
        <v>30</v>
      </c>
      <c r="L42" s="115">
        <v>33</v>
      </c>
      <c r="M42" s="115">
        <v>29</v>
      </c>
      <c r="N42" s="115">
        <v>32</v>
      </c>
      <c r="O42" s="115">
        <v>30</v>
      </c>
      <c r="P42" s="115" t="s">
        <v>3220</v>
      </c>
      <c r="Q42" s="115">
        <v>31</v>
      </c>
      <c r="R42" s="115">
        <v>185</v>
      </c>
      <c r="S42" s="115">
        <v>0</v>
      </c>
      <c r="T42" s="115">
        <v>185</v>
      </c>
    </row>
    <row r="43" spans="1:20" x14ac:dyDescent="0.25">
      <c r="A43" s="109"/>
      <c r="B43" s="109">
        <v>6</v>
      </c>
      <c r="C43" s="112" t="s">
        <v>7</v>
      </c>
      <c r="D43" s="112" t="s">
        <v>1144</v>
      </c>
      <c r="E43" s="113" t="s">
        <v>81</v>
      </c>
      <c r="F43" s="114">
        <v>27520</v>
      </c>
      <c r="G43" s="111" t="s">
        <v>1167</v>
      </c>
      <c r="H43" s="112" t="s">
        <v>92</v>
      </c>
      <c r="I43" s="111">
        <v>5</v>
      </c>
      <c r="J43" s="115">
        <v>33</v>
      </c>
      <c r="K43" s="115" t="s">
        <v>3220</v>
      </c>
      <c r="L43" s="115" t="s">
        <v>3220</v>
      </c>
      <c r="M43" s="115">
        <v>21</v>
      </c>
      <c r="N43" s="115">
        <v>33</v>
      </c>
      <c r="O43" s="115">
        <v>28</v>
      </c>
      <c r="P43" s="115" t="s">
        <v>3220</v>
      </c>
      <c r="Q43" s="115">
        <v>26</v>
      </c>
      <c r="R43" s="115">
        <v>141</v>
      </c>
      <c r="S43" s="115">
        <v>0</v>
      </c>
      <c r="T43" s="115">
        <v>141</v>
      </c>
    </row>
    <row r="44" spans="1:20" s="153" customFormat="1" ht="36" x14ac:dyDescent="0.25">
      <c r="A44" s="151"/>
      <c r="B44" s="151" t="s">
        <v>279</v>
      </c>
      <c r="C44" s="34" t="s">
        <v>381</v>
      </c>
      <c r="D44" s="34" t="s">
        <v>0</v>
      </c>
      <c r="E44" s="38" t="s">
        <v>1</v>
      </c>
      <c r="F44" s="33" t="s">
        <v>2</v>
      </c>
      <c r="G44" s="33" t="s">
        <v>738</v>
      </c>
      <c r="H44" s="34" t="s">
        <v>77</v>
      </c>
      <c r="I44" s="34" t="s">
        <v>3201</v>
      </c>
      <c r="J44" s="34" t="s">
        <v>466</v>
      </c>
      <c r="K44" s="34" t="s">
        <v>467</v>
      </c>
      <c r="L44" s="34" t="s">
        <v>468</v>
      </c>
      <c r="M44" s="34" t="s">
        <v>469</v>
      </c>
      <c r="N44" s="34" t="s">
        <v>470</v>
      </c>
      <c r="O44" s="34" t="s">
        <v>471</v>
      </c>
      <c r="P44" s="34" t="s">
        <v>472</v>
      </c>
      <c r="Q44" s="34" t="s">
        <v>473</v>
      </c>
      <c r="R44" s="34" t="s">
        <v>226</v>
      </c>
      <c r="S44" s="152" t="s">
        <v>3227</v>
      </c>
      <c r="T44" s="152" t="s">
        <v>3228</v>
      </c>
    </row>
    <row r="45" spans="1:20" x14ac:dyDescent="0.25">
      <c r="A45" s="94"/>
      <c r="B45" s="94">
        <v>1</v>
      </c>
      <c r="C45" s="97" t="s">
        <v>29</v>
      </c>
      <c r="D45" s="97" t="s">
        <v>1125</v>
      </c>
      <c r="E45" s="98" t="s">
        <v>28</v>
      </c>
      <c r="F45" s="99">
        <v>27140</v>
      </c>
      <c r="G45" s="96" t="s">
        <v>901</v>
      </c>
      <c r="H45" s="97" t="s">
        <v>953</v>
      </c>
      <c r="I45" s="96">
        <v>7</v>
      </c>
      <c r="J45" s="100">
        <v>45</v>
      </c>
      <c r="K45" s="100">
        <v>37</v>
      </c>
      <c r="L45" s="100">
        <v>42</v>
      </c>
      <c r="M45" s="100">
        <v>37</v>
      </c>
      <c r="N45" s="100">
        <v>42</v>
      </c>
      <c r="O45" s="100">
        <v>42</v>
      </c>
      <c r="P45" s="100">
        <v>42</v>
      </c>
      <c r="Q45" s="100" t="s">
        <v>3220</v>
      </c>
      <c r="R45" s="100">
        <v>287</v>
      </c>
      <c r="S45" s="100">
        <v>0</v>
      </c>
      <c r="T45" s="100">
        <v>287</v>
      </c>
    </row>
    <row r="46" spans="1:20" x14ac:dyDescent="0.25">
      <c r="A46" s="94"/>
      <c r="B46" s="94">
        <v>2</v>
      </c>
      <c r="C46" s="97" t="s">
        <v>29</v>
      </c>
      <c r="D46" s="97" t="s">
        <v>212</v>
      </c>
      <c r="E46" s="98" t="s">
        <v>22</v>
      </c>
      <c r="F46" s="99">
        <v>26426</v>
      </c>
      <c r="G46" s="96" t="s">
        <v>952</v>
      </c>
      <c r="H46" s="97" t="s">
        <v>1168</v>
      </c>
      <c r="I46" s="96">
        <v>6</v>
      </c>
      <c r="J46" s="100" t="s">
        <v>3220</v>
      </c>
      <c r="K46" s="100">
        <v>42</v>
      </c>
      <c r="L46" s="100" t="s">
        <v>3220</v>
      </c>
      <c r="M46" s="100">
        <v>42</v>
      </c>
      <c r="N46" s="100">
        <v>45</v>
      </c>
      <c r="O46" s="100">
        <v>45</v>
      </c>
      <c r="P46" s="100">
        <v>45</v>
      </c>
      <c r="Q46" s="100">
        <v>45</v>
      </c>
      <c r="R46" s="100">
        <v>264</v>
      </c>
      <c r="S46" s="100">
        <v>0</v>
      </c>
      <c r="T46" s="100">
        <v>264</v>
      </c>
    </row>
    <row r="47" spans="1:20" x14ac:dyDescent="0.25">
      <c r="A47" s="94"/>
      <c r="B47" s="94">
        <v>3</v>
      </c>
      <c r="C47" s="97" t="s">
        <v>29</v>
      </c>
      <c r="D47" s="97" t="s">
        <v>119</v>
      </c>
      <c r="E47" s="98" t="s">
        <v>98</v>
      </c>
      <c r="F47" s="99">
        <v>26145</v>
      </c>
      <c r="G47" s="96" t="s">
        <v>918</v>
      </c>
      <c r="H47" s="97" t="s">
        <v>328</v>
      </c>
      <c r="I47" s="96">
        <v>6</v>
      </c>
      <c r="J47" s="100">
        <v>42</v>
      </c>
      <c r="K47" s="100" t="s">
        <v>3220</v>
      </c>
      <c r="L47" s="100" t="s">
        <v>3220</v>
      </c>
      <c r="M47" s="100">
        <v>36</v>
      </c>
      <c r="N47" s="100">
        <v>39</v>
      </c>
      <c r="O47" s="100">
        <v>39</v>
      </c>
      <c r="P47" s="100">
        <v>36</v>
      </c>
      <c r="Q47" s="100">
        <v>36</v>
      </c>
      <c r="R47" s="100">
        <v>228</v>
      </c>
      <c r="S47" s="100">
        <v>0</v>
      </c>
      <c r="T47" s="100">
        <v>228</v>
      </c>
    </row>
    <row r="48" spans="1:20" x14ac:dyDescent="0.25">
      <c r="A48" s="94"/>
      <c r="B48" s="94">
        <v>4</v>
      </c>
      <c r="C48" s="97" t="s">
        <v>29</v>
      </c>
      <c r="D48" s="97" t="s">
        <v>86</v>
      </c>
      <c r="E48" s="98" t="s">
        <v>87</v>
      </c>
      <c r="F48" s="99">
        <v>26204</v>
      </c>
      <c r="G48" s="96" t="s">
        <v>1167</v>
      </c>
      <c r="H48" s="97" t="s">
        <v>92</v>
      </c>
      <c r="I48" s="96">
        <v>7</v>
      </c>
      <c r="J48" s="100">
        <v>35</v>
      </c>
      <c r="K48" s="100">
        <v>29</v>
      </c>
      <c r="L48" s="100">
        <v>34</v>
      </c>
      <c r="M48" s="100">
        <v>25</v>
      </c>
      <c r="N48" s="100">
        <v>32</v>
      </c>
      <c r="O48" s="100">
        <v>36</v>
      </c>
      <c r="P48" s="100" t="s">
        <v>3220</v>
      </c>
      <c r="Q48" s="100">
        <v>29</v>
      </c>
      <c r="R48" s="100">
        <v>220</v>
      </c>
      <c r="S48" s="100">
        <v>0</v>
      </c>
      <c r="T48" s="100">
        <v>220</v>
      </c>
    </row>
    <row r="49" spans="1:20" x14ac:dyDescent="0.25">
      <c r="A49" s="94">
        <v>17</v>
      </c>
      <c r="B49" s="94">
        <v>5</v>
      </c>
      <c r="C49" s="97" t="s">
        <v>29</v>
      </c>
      <c r="D49" s="97" t="s">
        <v>402</v>
      </c>
      <c r="E49" s="98" t="s">
        <v>40</v>
      </c>
      <c r="F49" s="99">
        <v>26357</v>
      </c>
      <c r="G49" s="96" t="s">
        <v>740</v>
      </c>
      <c r="H49" s="97" t="s">
        <v>1169</v>
      </c>
      <c r="I49" s="96">
        <v>8</v>
      </c>
      <c r="J49" s="100">
        <v>33</v>
      </c>
      <c r="K49" s="100">
        <v>26</v>
      </c>
      <c r="L49" s="100">
        <v>32</v>
      </c>
      <c r="M49" s="100">
        <v>22</v>
      </c>
      <c r="N49" s="100">
        <v>30</v>
      </c>
      <c r="O49" s="100">
        <v>32</v>
      </c>
      <c r="P49" s="100">
        <v>24</v>
      </c>
      <c r="Q49" s="100">
        <v>26</v>
      </c>
      <c r="R49" s="100">
        <v>225</v>
      </c>
      <c r="S49" s="100">
        <v>22</v>
      </c>
      <c r="T49" s="100">
        <v>203</v>
      </c>
    </row>
    <row r="50" spans="1:20" x14ac:dyDescent="0.25">
      <c r="A50" s="94">
        <v>18</v>
      </c>
      <c r="B50" s="94">
        <v>6</v>
      </c>
      <c r="C50" s="97" t="s">
        <v>29</v>
      </c>
      <c r="D50" s="97" t="s">
        <v>57</v>
      </c>
      <c r="E50" s="98" t="s">
        <v>41</v>
      </c>
      <c r="F50" s="99">
        <v>25833</v>
      </c>
      <c r="G50" s="96" t="s">
        <v>740</v>
      </c>
      <c r="H50" s="150" t="s">
        <v>1169</v>
      </c>
      <c r="I50" s="96">
        <v>6</v>
      </c>
      <c r="J50" s="100">
        <v>36</v>
      </c>
      <c r="K50" s="100">
        <v>30</v>
      </c>
      <c r="L50" s="100">
        <v>35</v>
      </c>
      <c r="M50" s="100">
        <v>30</v>
      </c>
      <c r="N50" s="100">
        <v>34</v>
      </c>
      <c r="O50" s="100" t="s">
        <v>3220</v>
      </c>
      <c r="P50" s="100" t="s">
        <v>3220</v>
      </c>
      <c r="Q50" s="100">
        <v>32</v>
      </c>
      <c r="R50" s="100">
        <v>197</v>
      </c>
      <c r="S50" s="100">
        <v>0</v>
      </c>
      <c r="T50" s="100">
        <v>197</v>
      </c>
    </row>
    <row r="51" spans="1:20" s="153" customFormat="1" ht="36" x14ac:dyDescent="0.25">
      <c r="A51" s="151"/>
      <c r="B51" s="151" t="s">
        <v>279</v>
      </c>
      <c r="C51" s="34" t="s">
        <v>381</v>
      </c>
      <c r="D51" s="34" t="s">
        <v>0</v>
      </c>
      <c r="E51" s="38" t="s">
        <v>1</v>
      </c>
      <c r="F51" s="33" t="s">
        <v>2</v>
      </c>
      <c r="G51" s="33" t="s">
        <v>738</v>
      </c>
      <c r="H51" s="34" t="s">
        <v>77</v>
      </c>
      <c r="I51" s="34" t="s">
        <v>3201</v>
      </c>
      <c r="J51" s="34" t="s">
        <v>466</v>
      </c>
      <c r="K51" s="34" t="s">
        <v>467</v>
      </c>
      <c r="L51" s="34" t="s">
        <v>468</v>
      </c>
      <c r="M51" s="34" t="s">
        <v>469</v>
      </c>
      <c r="N51" s="34" t="s">
        <v>470</v>
      </c>
      <c r="O51" s="34" t="s">
        <v>471</v>
      </c>
      <c r="P51" s="34" t="s">
        <v>472</v>
      </c>
      <c r="Q51" s="34" t="s">
        <v>473</v>
      </c>
      <c r="R51" s="34" t="s">
        <v>226</v>
      </c>
      <c r="S51" s="152" t="s">
        <v>3227</v>
      </c>
      <c r="T51" s="152" t="s">
        <v>3228</v>
      </c>
    </row>
    <row r="52" spans="1:20" x14ac:dyDescent="0.25">
      <c r="A52" s="94">
        <v>19</v>
      </c>
      <c r="B52" s="94">
        <v>1</v>
      </c>
      <c r="C52" s="97" t="s">
        <v>15</v>
      </c>
      <c r="D52" s="97" t="s">
        <v>578</v>
      </c>
      <c r="E52" s="98" t="s">
        <v>579</v>
      </c>
      <c r="F52" s="99">
        <v>24597</v>
      </c>
      <c r="G52" s="96" t="s">
        <v>740</v>
      </c>
      <c r="H52" s="97" t="s">
        <v>1169</v>
      </c>
      <c r="I52" s="96">
        <v>7</v>
      </c>
      <c r="J52" s="100">
        <v>42</v>
      </c>
      <c r="K52" s="100">
        <v>39</v>
      </c>
      <c r="L52" s="100">
        <v>42</v>
      </c>
      <c r="M52" s="100">
        <v>45</v>
      </c>
      <c r="N52" s="100">
        <v>33</v>
      </c>
      <c r="O52" s="100" t="s">
        <v>3220</v>
      </c>
      <c r="P52" s="100">
        <v>42</v>
      </c>
      <c r="Q52" s="100">
        <v>39</v>
      </c>
      <c r="R52" s="100">
        <v>282</v>
      </c>
      <c r="S52" s="100">
        <v>0</v>
      </c>
      <c r="T52" s="100">
        <v>282</v>
      </c>
    </row>
    <row r="53" spans="1:20" x14ac:dyDescent="0.25">
      <c r="A53" s="94"/>
      <c r="B53" s="94">
        <v>2</v>
      </c>
      <c r="C53" s="97" t="s">
        <v>15</v>
      </c>
      <c r="D53" s="97" t="s">
        <v>902</v>
      </c>
      <c r="E53" s="98" t="s">
        <v>112</v>
      </c>
      <c r="F53" s="99">
        <v>24077</v>
      </c>
      <c r="G53" s="96" t="s">
        <v>918</v>
      </c>
      <c r="H53" s="97" t="s">
        <v>328</v>
      </c>
      <c r="I53" s="96">
        <v>8</v>
      </c>
      <c r="J53" s="100">
        <v>37</v>
      </c>
      <c r="K53" s="100">
        <v>35</v>
      </c>
      <c r="L53" s="100">
        <v>35</v>
      </c>
      <c r="M53" s="100">
        <v>32</v>
      </c>
      <c r="N53" s="100">
        <v>37</v>
      </c>
      <c r="O53" s="100">
        <v>36</v>
      </c>
      <c r="P53" s="100">
        <v>37</v>
      </c>
      <c r="Q53" s="100">
        <v>37</v>
      </c>
      <c r="R53" s="100">
        <v>286</v>
      </c>
      <c r="S53" s="100">
        <v>32</v>
      </c>
      <c r="T53" s="100">
        <v>254</v>
      </c>
    </row>
    <row r="54" spans="1:20" x14ac:dyDescent="0.25">
      <c r="A54" s="94">
        <v>20</v>
      </c>
      <c r="B54" s="94">
        <v>3</v>
      </c>
      <c r="C54" s="97" t="s">
        <v>15</v>
      </c>
      <c r="D54" s="97" t="s">
        <v>62</v>
      </c>
      <c r="E54" s="98" t="s">
        <v>22</v>
      </c>
      <c r="F54" s="99">
        <v>25541</v>
      </c>
      <c r="G54" s="96" t="s">
        <v>740</v>
      </c>
      <c r="H54" s="97" t="s">
        <v>1169</v>
      </c>
      <c r="I54" s="96">
        <v>8</v>
      </c>
      <c r="J54" s="100">
        <v>36</v>
      </c>
      <c r="K54" s="100">
        <v>36</v>
      </c>
      <c r="L54" s="100">
        <v>36</v>
      </c>
      <c r="M54" s="100">
        <v>35</v>
      </c>
      <c r="N54" s="100">
        <v>36</v>
      </c>
      <c r="O54" s="100">
        <v>35</v>
      </c>
      <c r="P54" s="100">
        <v>36</v>
      </c>
      <c r="Q54" s="100">
        <v>36</v>
      </c>
      <c r="R54" s="100">
        <v>286</v>
      </c>
      <c r="S54" s="100">
        <v>35</v>
      </c>
      <c r="T54" s="100">
        <v>251</v>
      </c>
    </row>
    <row r="55" spans="1:20" x14ac:dyDescent="0.25">
      <c r="A55" s="94"/>
      <c r="B55" s="94">
        <v>4</v>
      </c>
      <c r="C55" s="97" t="s">
        <v>15</v>
      </c>
      <c r="D55" s="97" t="s">
        <v>139</v>
      </c>
      <c r="E55" s="98" t="s">
        <v>61</v>
      </c>
      <c r="F55" s="99">
        <v>25171</v>
      </c>
      <c r="G55" s="96" t="s">
        <v>821</v>
      </c>
      <c r="H55" s="97" t="s">
        <v>1194</v>
      </c>
      <c r="I55" s="96">
        <v>8</v>
      </c>
      <c r="J55" s="100">
        <v>32</v>
      </c>
      <c r="K55" s="100">
        <v>34</v>
      </c>
      <c r="L55" s="100">
        <v>34</v>
      </c>
      <c r="M55" s="100">
        <v>36</v>
      </c>
      <c r="N55" s="100">
        <v>35</v>
      </c>
      <c r="O55" s="100">
        <v>34</v>
      </c>
      <c r="P55" s="100">
        <v>32</v>
      </c>
      <c r="Q55" s="100">
        <v>31</v>
      </c>
      <c r="R55" s="100">
        <v>268</v>
      </c>
      <c r="S55" s="100">
        <v>31</v>
      </c>
      <c r="T55" s="100">
        <v>237</v>
      </c>
    </row>
    <row r="56" spans="1:20" x14ac:dyDescent="0.25">
      <c r="A56" s="94"/>
      <c r="B56" s="94">
        <v>5</v>
      </c>
      <c r="C56" s="97" t="s">
        <v>15</v>
      </c>
      <c r="D56" s="97" t="s">
        <v>1147</v>
      </c>
      <c r="E56" s="98" t="s">
        <v>88</v>
      </c>
      <c r="F56" s="99">
        <v>25222</v>
      </c>
      <c r="G56" s="96" t="s">
        <v>1167</v>
      </c>
      <c r="H56" s="97" t="s">
        <v>92</v>
      </c>
      <c r="I56" s="96">
        <v>6</v>
      </c>
      <c r="J56" s="100">
        <v>39</v>
      </c>
      <c r="K56" s="100" t="s">
        <v>3220</v>
      </c>
      <c r="L56" s="100">
        <v>37</v>
      </c>
      <c r="M56" s="100">
        <v>37</v>
      </c>
      <c r="N56" s="100">
        <v>34</v>
      </c>
      <c r="O56" s="100" t="s">
        <v>3220</v>
      </c>
      <c r="P56" s="100">
        <v>35</v>
      </c>
      <c r="Q56" s="100">
        <v>32</v>
      </c>
      <c r="R56" s="100">
        <v>214</v>
      </c>
      <c r="S56" s="100">
        <v>0</v>
      </c>
      <c r="T56" s="100">
        <v>214</v>
      </c>
    </row>
    <row r="57" spans="1:20" x14ac:dyDescent="0.25">
      <c r="A57" s="94">
        <v>21</v>
      </c>
      <c r="B57" s="94">
        <v>6</v>
      </c>
      <c r="C57" s="97" t="s">
        <v>15</v>
      </c>
      <c r="D57" s="97" t="s">
        <v>460</v>
      </c>
      <c r="E57" s="98" t="s">
        <v>35</v>
      </c>
      <c r="F57" s="99">
        <v>23765</v>
      </c>
      <c r="G57" s="96" t="s">
        <v>740</v>
      </c>
      <c r="H57" s="97" t="s">
        <v>1169</v>
      </c>
      <c r="I57" s="96">
        <v>6</v>
      </c>
      <c r="J57" s="100" t="s">
        <v>3220</v>
      </c>
      <c r="K57" s="100">
        <v>30</v>
      </c>
      <c r="L57" s="100" t="s">
        <v>3220</v>
      </c>
      <c r="M57" s="100">
        <v>28</v>
      </c>
      <c r="N57" s="100">
        <v>30</v>
      </c>
      <c r="O57" s="100">
        <v>31</v>
      </c>
      <c r="P57" s="100">
        <v>29</v>
      </c>
      <c r="Q57" s="100">
        <v>28</v>
      </c>
      <c r="R57" s="100">
        <v>176</v>
      </c>
      <c r="S57" s="100">
        <v>0</v>
      </c>
      <c r="T57" s="100">
        <v>176</v>
      </c>
    </row>
    <row r="58" spans="1:20" ht="36.75" x14ac:dyDescent="0.25">
      <c r="A58" s="32"/>
      <c r="B58" s="32" t="s">
        <v>279</v>
      </c>
      <c r="C58" s="34" t="s">
        <v>381</v>
      </c>
      <c r="D58" s="34" t="s">
        <v>0</v>
      </c>
      <c r="E58" s="38" t="s">
        <v>1</v>
      </c>
      <c r="F58" s="33" t="s">
        <v>2</v>
      </c>
      <c r="G58" s="33" t="s">
        <v>738</v>
      </c>
      <c r="H58" s="34" t="s">
        <v>77</v>
      </c>
      <c r="I58" s="34" t="s">
        <v>3201</v>
      </c>
      <c r="J58" s="34" t="s">
        <v>466</v>
      </c>
      <c r="K58" s="34" t="s">
        <v>467</v>
      </c>
      <c r="L58" s="34" t="s">
        <v>468</v>
      </c>
      <c r="M58" s="34" t="s">
        <v>469</v>
      </c>
      <c r="N58" s="34" t="s">
        <v>470</v>
      </c>
      <c r="O58" s="34" t="s">
        <v>471</v>
      </c>
      <c r="P58" s="34" t="s">
        <v>472</v>
      </c>
      <c r="Q58" s="34" t="s">
        <v>473</v>
      </c>
      <c r="R58" s="34" t="s">
        <v>226</v>
      </c>
      <c r="S58" s="149" t="s">
        <v>3227</v>
      </c>
      <c r="T58" s="149" t="s">
        <v>3228</v>
      </c>
    </row>
    <row r="59" spans="1:20" x14ac:dyDescent="0.25">
      <c r="A59" s="94"/>
      <c r="B59" s="94">
        <v>1</v>
      </c>
      <c r="C59" s="97" t="s">
        <v>17</v>
      </c>
      <c r="D59" s="97" t="s">
        <v>191</v>
      </c>
      <c r="E59" s="98" t="s">
        <v>4</v>
      </c>
      <c r="F59" s="99">
        <v>22430</v>
      </c>
      <c r="G59" s="96" t="s">
        <v>821</v>
      </c>
      <c r="H59" s="97" t="s">
        <v>1194</v>
      </c>
      <c r="I59" s="96">
        <v>7</v>
      </c>
      <c r="J59" s="100">
        <v>39</v>
      </c>
      <c r="K59" s="100">
        <v>42</v>
      </c>
      <c r="L59" s="100">
        <v>42</v>
      </c>
      <c r="M59" s="100">
        <v>42</v>
      </c>
      <c r="N59" s="100" t="s">
        <v>3220</v>
      </c>
      <c r="O59" s="100">
        <v>42</v>
      </c>
      <c r="P59" s="100">
        <v>42</v>
      </c>
      <c r="Q59" s="100">
        <v>42</v>
      </c>
      <c r="R59" s="100">
        <v>291</v>
      </c>
      <c r="S59" s="100">
        <v>0</v>
      </c>
      <c r="T59" s="100">
        <v>291</v>
      </c>
    </row>
    <row r="60" spans="1:20" x14ac:dyDescent="0.25">
      <c r="A60" s="94"/>
      <c r="B60" s="94">
        <v>2</v>
      </c>
      <c r="C60" s="97" t="s">
        <v>17</v>
      </c>
      <c r="D60" s="97" t="s">
        <v>172</v>
      </c>
      <c r="E60" s="98" t="s">
        <v>60</v>
      </c>
      <c r="F60" s="99">
        <v>23163</v>
      </c>
      <c r="G60" s="96" t="s">
        <v>879</v>
      </c>
      <c r="H60" s="97" t="s">
        <v>189</v>
      </c>
      <c r="I60" s="96">
        <v>7</v>
      </c>
      <c r="J60" s="100">
        <v>34</v>
      </c>
      <c r="K60" s="100">
        <v>30</v>
      </c>
      <c r="L60" s="100">
        <v>29</v>
      </c>
      <c r="M60" s="100">
        <v>30</v>
      </c>
      <c r="N60" s="100">
        <v>37</v>
      </c>
      <c r="O60" s="100">
        <v>33</v>
      </c>
      <c r="P60" s="100">
        <v>36</v>
      </c>
      <c r="Q60" s="100" t="s">
        <v>3220</v>
      </c>
      <c r="R60" s="100">
        <v>229</v>
      </c>
      <c r="S60" s="100">
        <v>0</v>
      </c>
      <c r="T60" s="100">
        <v>229</v>
      </c>
    </row>
    <row r="61" spans="1:20" x14ac:dyDescent="0.25">
      <c r="A61" s="94"/>
      <c r="B61" s="94">
        <v>3</v>
      </c>
      <c r="C61" s="97" t="s">
        <v>17</v>
      </c>
      <c r="D61" s="97" t="s">
        <v>176</v>
      </c>
      <c r="E61" s="98" t="s">
        <v>130</v>
      </c>
      <c r="F61" s="99">
        <v>23648</v>
      </c>
      <c r="G61" s="96" t="s">
        <v>879</v>
      </c>
      <c r="H61" s="97" t="s">
        <v>189</v>
      </c>
      <c r="I61" s="96">
        <v>6</v>
      </c>
      <c r="J61" s="100">
        <v>37</v>
      </c>
      <c r="K61" s="100">
        <v>39</v>
      </c>
      <c r="L61" s="100">
        <v>39</v>
      </c>
      <c r="M61" s="100">
        <v>37</v>
      </c>
      <c r="N61" s="100" t="s">
        <v>3220</v>
      </c>
      <c r="O61" s="100">
        <v>37</v>
      </c>
      <c r="P61" s="100">
        <v>39</v>
      </c>
      <c r="Q61" s="100" t="s">
        <v>3220</v>
      </c>
      <c r="R61" s="100">
        <v>228</v>
      </c>
      <c r="S61" s="100">
        <v>0</v>
      </c>
      <c r="T61" s="100">
        <v>228</v>
      </c>
    </row>
    <row r="62" spans="1:20" x14ac:dyDescent="0.25">
      <c r="A62" s="94"/>
      <c r="B62" s="94">
        <v>4</v>
      </c>
      <c r="C62" s="97" t="s">
        <v>17</v>
      </c>
      <c r="D62" s="97" t="s">
        <v>175</v>
      </c>
      <c r="E62" s="98" t="s">
        <v>46</v>
      </c>
      <c r="F62" s="99">
        <v>23205</v>
      </c>
      <c r="G62" s="96" t="s">
        <v>879</v>
      </c>
      <c r="H62" s="97" t="s">
        <v>189</v>
      </c>
      <c r="I62" s="96">
        <v>8</v>
      </c>
      <c r="J62" s="100">
        <v>33</v>
      </c>
      <c r="K62" s="100">
        <v>29</v>
      </c>
      <c r="L62" s="100">
        <v>28</v>
      </c>
      <c r="M62" s="100">
        <v>29</v>
      </c>
      <c r="N62" s="100">
        <v>36</v>
      </c>
      <c r="O62" s="100">
        <v>31</v>
      </c>
      <c r="P62" s="100">
        <v>29</v>
      </c>
      <c r="Q62" s="100">
        <v>31</v>
      </c>
      <c r="R62" s="100">
        <v>246</v>
      </c>
      <c r="S62" s="100">
        <v>28</v>
      </c>
      <c r="T62" s="100">
        <v>218</v>
      </c>
    </row>
    <row r="63" spans="1:20" x14ac:dyDescent="0.25">
      <c r="A63" s="94"/>
      <c r="B63" s="94">
        <v>5</v>
      </c>
      <c r="C63" s="97" t="s">
        <v>17</v>
      </c>
      <c r="D63" s="97" t="s">
        <v>733</v>
      </c>
      <c r="E63" s="98" t="s">
        <v>22</v>
      </c>
      <c r="F63" s="99">
        <v>22057</v>
      </c>
      <c r="G63" s="96" t="s">
        <v>821</v>
      </c>
      <c r="H63" s="97" t="s">
        <v>1194</v>
      </c>
      <c r="I63" s="96">
        <v>5</v>
      </c>
      <c r="J63" s="100">
        <v>42</v>
      </c>
      <c r="K63" s="100" t="s">
        <v>3220</v>
      </c>
      <c r="L63" s="100">
        <v>37</v>
      </c>
      <c r="M63" s="100">
        <v>39</v>
      </c>
      <c r="N63" s="100" t="s">
        <v>3220</v>
      </c>
      <c r="O63" s="100">
        <v>39</v>
      </c>
      <c r="P63" s="100" t="s">
        <v>3220</v>
      </c>
      <c r="Q63" s="100">
        <v>39</v>
      </c>
      <c r="R63" s="100">
        <v>196</v>
      </c>
      <c r="S63" s="100">
        <v>0</v>
      </c>
      <c r="T63" s="100">
        <v>196</v>
      </c>
    </row>
    <row r="64" spans="1:20" x14ac:dyDescent="0.25">
      <c r="A64" s="94"/>
      <c r="B64" s="94">
        <v>6</v>
      </c>
      <c r="C64" s="97" t="s">
        <v>17</v>
      </c>
      <c r="D64" s="97" t="s">
        <v>185</v>
      </c>
      <c r="E64" s="98" t="s">
        <v>97</v>
      </c>
      <c r="F64" s="99">
        <v>22710</v>
      </c>
      <c r="G64" s="96" t="s">
        <v>879</v>
      </c>
      <c r="H64" s="97" t="s">
        <v>189</v>
      </c>
      <c r="I64" s="96">
        <v>5</v>
      </c>
      <c r="J64" s="100">
        <v>36</v>
      </c>
      <c r="K64" s="100">
        <v>37</v>
      </c>
      <c r="L64" s="100">
        <v>36</v>
      </c>
      <c r="M64" s="100">
        <v>36</v>
      </c>
      <c r="N64" s="100" t="s">
        <v>3220</v>
      </c>
      <c r="O64" s="100">
        <v>36</v>
      </c>
      <c r="P64" s="100" t="s">
        <v>3220</v>
      </c>
      <c r="Q64" s="100" t="s">
        <v>3220</v>
      </c>
      <c r="R64" s="100">
        <v>181</v>
      </c>
      <c r="S64" s="100">
        <v>0</v>
      </c>
      <c r="T64" s="100">
        <v>181</v>
      </c>
    </row>
    <row r="65" spans="1:20" s="153" customFormat="1" ht="36" x14ac:dyDescent="0.25">
      <c r="A65" s="151"/>
      <c r="B65" s="151" t="s">
        <v>279</v>
      </c>
      <c r="C65" s="34" t="s">
        <v>381</v>
      </c>
      <c r="D65" s="34" t="s">
        <v>0</v>
      </c>
      <c r="E65" s="38" t="s">
        <v>1</v>
      </c>
      <c r="F65" s="33" t="s">
        <v>2</v>
      </c>
      <c r="G65" s="33" t="s">
        <v>738</v>
      </c>
      <c r="H65" s="34" t="s">
        <v>77</v>
      </c>
      <c r="I65" s="34" t="s">
        <v>3201</v>
      </c>
      <c r="J65" s="34" t="s">
        <v>466</v>
      </c>
      <c r="K65" s="34" t="s">
        <v>467</v>
      </c>
      <c r="L65" s="34" t="s">
        <v>468</v>
      </c>
      <c r="M65" s="34" t="s">
        <v>469</v>
      </c>
      <c r="N65" s="34" t="s">
        <v>470</v>
      </c>
      <c r="O65" s="34" t="s">
        <v>471</v>
      </c>
      <c r="P65" s="34" t="s">
        <v>472</v>
      </c>
      <c r="Q65" s="34" t="s">
        <v>473</v>
      </c>
      <c r="R65" s="34" t="s">
        <v>226</v>
      </c>
      <c r="S65" s="152" t="s">
        <v>3227</v>
      </c>
      <c r="T65" s="152" t="s">
        <v>3228</v>
      </c>
    </row>
    <row r="66" spans="1:20" x14ac:dyDescent="0.25">
      <c r="A66" s="94">
        <v>22</v>
      </c>
      <c r="B66" s="94">
        <v>1</v>
      </c>
      <c r="C66" s="97" t="s">
        <v>9</v>
      </c>
      <c r="D66" s="97" t="s">
        <v>30</v>
      </c>
      <c r="E66" s="98" t="s">
        <v>1092</v>
      </c>
      <c r="F66" s="99">
        <v>21377</v>
      </c>
      <c r="G66" s="96" t="s">
        <v>740</v>
      </c>
      <c r="H66" s="97" t="s">
        <v>1169</v>
      </c>
      <c r="I66" s="96">
        <v>8</v>
      </c>
      <c r="J66" s="100">
        <v>42</v>
      </c>
      <c r="K66" s="100">
        <v>42</v>
      </c>
      <c r="L66" s="100">
        <v>42</v>
      </c>
      <c r="M66" s="100">
        <v>45</v>
      </c>
      <c r="N66" s="100">
        <v>45</v>
      </c>
      <c r="O66" s="100">
        <v>37</v>
      </c>
      <c r="P66" s="100">
        <v>39</v>
      </c>
      <c r="Q66" s="100">
        <v>37</v>
      </c>
      <c r="R66" s="100">
        <v>329</v>
      </c>
      <c r="S66" s="100">
        <v>37</v>
      </c>
      <c r="T66" s="100">
        <v>292</v>
      </c>
    </row>
    <row r="67" spans="1:20" x14ac:dyDescent="0.25">
      <c r="A67" s="94">
        <v>23</v>
      </c>
      <c r="B67" s="94">
        <v>2</v>
      </c>
      <c r="C67" s="97" t="s">
        <v>9</v>
      </c>
      <c r="D67" s="97" t="s">
        <v>374</v>
      </c>
      <c r="E67" s="98" t="s">
        <v>1096</v>
      </c>
      <c r="F67" s="99">
        <v>21673</v>
      </c>
      <c r="G67" s="96" t="s">
        <v>740</v>
      </c>
      <c r="H67" s="97" t="s">
        <v>1169</v>
      </c>
      <c r="I67" s="96">
        <v>7</v>
      </c>
      <c r="J67" s="100">
        <v>39</v>
      </c>
      <c r="K67" s="100">
        <v>45</v>
      </c>
      <c r="L67" s="100" t="s">
        <v>3220</v>
      </c>
      <c r="M67" s="100">
        <v>42</v>
      </c>
      <c r="N67" s="100">
        <v>37</v>
      </c>
      <c r="O67" s="100">
        <v>45</v>
      </c>
      <c r="P67" s="100">
        <v>45</v>
      </c>
      <c r="Q67" s="100">
        <v>39</v>
      </c>
      <c r="R67" s="100">
        <v>292</v>
      </c>
      <c r="S67" s="100">
        <v>0</v>
      </c>
      <c r="T67" s="100">
        <v>292</v>
      </c>
    </row>
    <row r="68" spans="1:20" x14ac:dyDescent="0.25">
      <c r="A68" s="94">
        <v>24</v>
      </c>
      <c r="B68" s="94">
        <v>3</v>
      </c>
      <c r="C68" s="97" t="s">
        <v>9</v>
      </c>
      <c r="D68" s="97" t="s">
        <v>158</v>
      </c>
      <c r="E68" s="98" t="s">
        <v>21</v>
      </c>
      <c r="F68" s="99">
        <v>21553</v>
      </c>
      <c r="G68" s="96" t="s">
        <v>821</v>
      </c>
      <c r="H68" s="97" t="s">
        <v>1194</v>
      </c>
      <c r="I68" s="96">
        <v>7</v>
      </c>
      <c r="J68" s="100">
        <v>45</v>
      </c>
      <c r="K68" s="100">
        <v>37</v>
      </c>
      <c r="L68" s="100">
        <v>34</v>
      </c>
      <c r="M68" s="100" t="s">
        <v>3220</v>
      </c>
      <c r="N68" s="100">
        <v>35</v>
      </c>
      <c r="O68" s="100">
        <v>35</v>
      </c>
      <c r="P68" s="100">
        <v>37</v>
      </c>
      <c r="Q68" s="100">
        <v>36</v>
      </c>
      <c r="R68" s="100">
        <v>259</v>
      </c>
      <c r="S68" s="100">
        <v>0</v>
      </c>
      <c r="T68" s="100">
        <v>259</v>
      </c>
    </row>
    <row r="69" spans="1:20" x14ac:dyDescent="0.25">
      <c r="A69" s="94"/>
      <c r="B69" s="94">
        <v>4</v>
      </c>
      <c r="C69" s="97" t="s">
        <v>9</v>
      </c>
      <c r="D69" s="97" t="s">
        <v>1107</v>
      </c>
      <c r="E69" s="98" t="s">
        <v>22</v>
      </c>
      <c r="F69" s="99">
        <v>20124</v>
      </c>
      <c r="G69" s="96" t="s">
        <v>821</v>
      </c>
      <c r="H69" s="97" t="s">
        <v>1194</v>
      </c>
      <c r="I69" s="96">
        <v>7</v>
      </c>
      <c r="J69" s="100">
        <v>37</v>
      </c>
      <c r="K69" s="100">
        <v>33</v>
      </c>
      <c r="L69" s="100">
        <v>32</v>
      </c>
      <c r="M69" s="100" t="s">
        <v>3220</v>
      </c>
      <c r="N69" s="100">
        <v>34</v>
      </c>
      <c r="O69" s="100">
        <v>32</v>
      </c>
      <c r="P69" s="100">
        <v>35</v>
      </c>
      <c r="Q69" s="100">
        <v>34</v>
      </c>
      <c r="R69" s="100">
        <v>237</v>
      </c>
      <c r="S69" s="100">
        <v>0</v>
      </c>
      <c r="T69" s="100">
        <v>237</v>
      </c>
    </row>
    <row r="70" spans="1:20" x14ac:dyDescent="0.25">
      <c r="A70" s="94">
        <v>25</v>
      </c>
      <c r="B70" s="94">
        <v>5</v>
      </c>
      <c r="C70" s="97" t="s">
        <v>9</v>
      </c>
      <c r="D70" s="97" t="s">
        <v>10</v>
      </c>
      <c r="E70" s="98" t="s">
        <v>1084</v>
      </c>
      <c r="F70" s="99">
        <v>20736</v>
      </c>
      <c r="G70" s="96" t="s">
        <v>740</v>
      </c>
      <c r="H70" s="97" t="s">
        <v>1169</v>
      </c>
      <c r="I70" s="96">
        <v>6</v>
      </c>
      <c r="J70" s="100" t="s">
        <v>3220</v>
      </c>
      <c r="K70" s="100">
        <v>39</v>
      </c>
      <c r="L70" s="100">
        <v>37</v>
      </c>
      <c r="M70" s="100">
        <v>37</v>
      </c>
      <c r="N70" s="100">
        <v>33</v>
      </c>
      <c r="O70" s="100">
        <v>39</v>
      </c>
      <c r="P70" s="100" t="s">
        <v>3220</v>
      </c>
      <c r="Q70" s="100">
        <v>45</v>
      </c>
      <c r="R70" s="100">
        <v>230</v>
      </c>
      <c r="S70" s="100">
        <v>0</v>
      </c>
      <c r="T70" s="100">
        <v>230</v>
      </c>
    </row>
    <row r="71" spans="1:20" x14ac:dyDescent="0.25">
      <c r="A71" s="94">
        <v>26</v>
      </c>
      <c r="B71" s="94">
        <v>6</v>
      </c>
      <c r="C71" s="97" t="s">
        <v>9</v>
      </c>
      <c r="D71" s="97" t="s">
        <v>399</v>
      </c>
      <c r="E71" s="98" t="s">
        <v>61</v>
      </c>
      <c r="F71" s="99">
        <v>20204</v>
      </c>
      <c r="G71" s="96" t="s">
        <v>740</v>
      </c>
      <c r="H71" s="97" t="s">
        <v>1169</v>
      </c>
      <c r="I71" s="96">
        <v>7</v>
      </c>
      <c r="J71" s="100">
        <v>34</v>
      </c>
      <c r="K71" s="100">
        <v>34</v>
      </c>
      <c r="L71" s="100">
        <v>33</v>
      </c>
      <c r="M71" s="100">
        <v>33</v>
      </c>
      <c r="N71" s="100">
        <v>31</v>
      </c>
      <c r="O71" s="100" t="s">
        <v>3220</v>
      </c>
      <c r="P71" s="100">
        <v>32</v>
      </c>
      <c r="Q71" s="100">
        <v>32</v>
      </c>
      <c r="R71" s="100">
        <v>229</v>
      </c>
      <c r="S71" s="100">
        <v>0</v>
      </c>
      <c r="T71" s="100">
        <v>229</v>
      </c>
    </row>
    <row r="72" spans="1:20" s="153" customFormat="1" ht="36" x14ac:dyDescent="0.25">
      <c r="A72" s="151"/>
      <c r="B72" s="151" t="s">
        <v>279</v>
      </c>
      <c r="C72" s="34" t="s">
        <v>381</v>
      </c>
      <c r="D72" s="34" t="s">
        <v>0</v>
      </c>
      <c r="E72" s="38" t="s">
        <v>1</v>
      </c>
      <c r="F72" s="33" t="s">
        <v>2</v>
      </c>
      <c r="G72" s="33" t="s">
        <v>738</v>
      </c>
      <c r="H72" s="34" t="s">
        <v>77</v>
      </c>
      <c r="I72" s="34" t="s">
        <v>3201</v>
      </c>
      <c r="J72" s="34" t="s">
        <v>466</v>
      </c>
      <c r="K72" s="34" t="s">
        <v>467</v>
      </c>
      <c r="L72" s="34" t="s">
        <v>468</v>
      </c>
      <c r="M72" s="34" t="s">
        <v>469</v>
      </c>
      <c r="N72" s="34" t="s">
        <v>470</v>
      </c>
      <c r="O72" s="34" t="s">
        <v>471</v>
      </c>
      <c r="P72" s="34" t="s">
        <v>472</v>
      </c>
      <c r="Q72" s="34" t="s">
        <v>473</v>
      </c>
      <c r="R72" s="34" t="s">
        <v>226</v>
      </c>
      <c r="S72" s="152" t="s">
        <v>3227</v>
      </c>
      <c r="T72" s="152" t="s">
        <v>3228</v>
      </c>
    </row>
    <row r="73" spans="1:20" x14ac:dyDescent="0.25">
      <c r="A73" s="94"/>
      <c r="B73" s="94">
        <v>1</v>
      </c>
      <c r="C73" s="97" t="s">
        <v>70</v>
      </c>
      <c r="D73" s="97" t="s">
        <v>483</v>
      </c>
      <c r="E73" s="98" t="s">
        <v>151</v>
      </c>
      <c r="F73" s="99">
        <v>19208</v>
      </c>
      <c r="G73" s="96" t="s">
        <v>901</v>
      </c>
      <c r="H73" s="97" t="s">
        <v>953</v>
      </c>
      <c r="I73" s="96">
        <v>8</v>
      </c>
      <c r="J73" s="100">
        <v>45</v>
      </c>
      <c r="K73" s="100">
        <v>45</v>
      </c>
      <c r="L73" s="100">
        <v>42</v>
      </c>
      <c r="M73" s="100">
        <v>45</v>
      </c>
      <c r="N73" s="100">
        <v>45</v>
      </c>
      <c r="O73" s="100">
        <v>45</v>
      </c>
      <c r="P73" s="100">
        <v>45</v>
      </c>
      <c r="Q73" s="100">
        <v>45</v>
      </c>
      <c r="R73" s="100">
        <v>357</v>
      </c>
      <c r="S73" s="100">
        <v>42</v>
      </c>
      <c r="T73" s="100">
        <v>315</v>
      </c>
    </row>
    <row r="74" spans="1:20" x14ac:dyDescent="0.25">
      <c r="A74" s="94">
        <v>27</v>
      </c>
      <c r="B74" s="94">
        <v>2</v>
      </c>
      <c r="C74" s="97" t="s">
        <v>70</v>
      </c>
      <c r="D74" s="97" t="s">
        <v>69</v>
      </c>
      <c r="E74" s="98" t="s">
        <v>21</v>
      </c>
      <c r="F74" s="99">
        <v>19026</v>
      </c>
      <c r="G74" s="96" t="s">
        <v>740</v>
      </c>
      <c r="H74" s="97" t="s">
        <v>1169</v>
      </c>
      <c r="I74" s="96">
        <v>8</v>
      </c>
      <c r="J74" s="100">
        <v>37</v>
      </c>
      <c r="K74" s="100">
        <v>39</v>
      </c>
      <c r="L74" s="100">
        <v>37</v>
      </c>
      <c r="M74" s="100">
        <v>39</v>
      </c>
      <c r="N74" s="100">
        <v>39</v>
      </c>
      <c r="O74" s="100">
        <v>39</v>
      </c>
      <c r="P74" s="100">
        <v>42</v>
      </c>
      <c r="Q74" s="100">
        <v>39</v>
      </c>
      <c r="R74" s="100">
        <v>311</v>
      </c>
      <c r="S74" s="100">
        <v>37</v>
      </c>
      <c r="T74" s="100">
        <v>274</v>
      </c>
    </row>
    <row r="75" spans="1:20" x14ac:dyDescent="0.25">
      <c r="A75" s="94">
        <v>28</v>
      </c>
      <c r="B75" s="94">
        <v>3</v>
      </c>
      <c r="C75" s="97" t="s">
        <v>70</v>
      </c>
      <c r="D75" s="97" t="s">
        <v>69</v>
      </c>
      <c r="E75" s="98" t="s">
        <v>35</v>
      </c>
      <c r="F75" s="99">
        <v>18287</v>
      </c>
      <c r="G75" s="96" t="s">
        <v>740</v>
      </c>
      <c r="H75" s="97" t="s">
        <v>1169</v>
      </c>
      <c r="I75" s="96">
        <v>7</v>
      </c>
      <c r="J75" s="100" t="s">
        <v>3220</v>
      </c>
      <c r="K75" s="100">
        <v>37</v>
      </c>
      <c r="L75" s="100">
        <v>35</v>
      </c>
      <c r="M75" s="100">
        <v>35</v>
      </c>
      <c r="N75" s="100">
        <v>34</v>
      </c>
      <c r="O75" s="100">
        <v>35</v>
      </c>
      <c r="P75" s="100">
        <v>36</v>
      </c>
      <c r="Q75" s="100">
        <v>37</v>
      </c>
      <c r="R75" s="100">
        <v>249</v>
      </c>
      <c r="S75" s="100">
        <v>0</v>
      </c>
      <c r="T75" s="100">
        <v>249</v>
      </c>
    </row>
    <row r="76" spans="1:20" x14ac:dyDescent="0.25">
      <c r="A76" s="94">
        <v>29</v>
      </c>
      <c r="B76" s="94">
        <v>4</v>
      </c>
      <c r="C76" s="97" t="s">
        <v>70</v>
      </c>
      <c r="D76" s="97" t="s">
        <v>11</v>
      </c>
      <c r="E76" s="98" t="s">
        <v>1085</v>
      </c>
      <c r="F76" s="99">
        <v>19606</v>
      </c>
      <c r="G76" s="96" t="s">
        <v>740</v>
      </c>
      <c r="H76" s="97" t="s">
        <v>1169</v>
      </c>
      <c r="I76" s="96">
        <v>7</v>
      </c>
      <c r="J76" s="100">
        <v>36</v>
      </c>
      <c r="K76" s="100">
        <v>34</v>
      </c>
      <c r="L76" s="100">
        <v>33</v>
      </c>
      <c r="M76" s="100">
        <v>36</v>
      </c>
      <c r="N76" s="100">
        <v>36</v>
      </c>
      <c r="O76" s="100" t="s">
        <v>3220</v>
      </c>
      <c r="P76" s="100">
        <v>37</v>
      </c>
      <c r="Q76" s="100">
        <v>35</v>
      </c>
      <c r="R76" s="100">
        <v>247</v>
      </c>
      <c r="S76" s="100">
        <v>0</v>
      </c>
      <c r="T76" s="100">
        <v>247</v>
      </c>
    </row>
    <row r="77" spans="1:20" x14ac:dyDescent="0.25">
      <c r="A77" s="94"/>
      <c r="B77" s="94">
        <v>5</v>
      </c>
      <c r="C77" s="97" t="s">
        <v>70</v>
      </c>
      <c r="D77" s="97" t="s">
        <v>1137</v>
      </c>
      <c r="E77" s="98" t="s">
        <v>34</v>
      </c>
      <c r="F77" s="99">
        <v>19573</v>
      </c>
      <c r="G77" s="96" t="s">
        <v>918</v>
      </c>
      <c r="H77" s="97" t="s">
        <v>328</v>
      </c>
      <c r="I77" s="96">
        <v>8</v>
      </c>
      <c r="J77" s="100">
        <v>34</v>
      </c>
      <c r="K77" s="100">
        <v>35</v>
      </c>
      <c r="L77" s="100">
        <v>32</v>
      </c>
      <c r="M77" s="100">
        <v>34</v>
      </c>
      <c r="N77" s="100">
        <v>35</v>
      </c>
      <c r="O77" s="100">
        <v>37</v>
      </c>
      <c r="P77" s="100">
        <v>35</v>
      </c>
      <c r="Q77" s="100">
        <v>36</v>
      </c>
      <c r="R77" s="100">
        <v>278</v>
      </c>
      <c r="S77" s="100">
        <v>32</v>
      </c>
      <c r="T77" s="100">
        <v>246</v>
      </c>
    </row>
    <row r="78" spans="1:20" x14ac:dyDescent="0.25">
      <c r="A78" s="94">
        <v>30</v>
      </c>
      <c r="B78" s="94">
        <v>6</v>
      </c>
      <c r="C78" s="97" t="s">
        <v>70</v>
      </c>
      <c r="D78" s="97" t="s">
        <v>43</v>
      </c>
      <c r="E78" s="98" t="s">
        <v>21</v>
      </c>
      <c r="F78" s="99">
        <v>19540</v>
      </c>
      <c r="G78" s="96" t="s">
        <v>740</v>
      </c>
      <c r="H78" s="97" t="s">
        <v>1169</v>
      </c>
      <c r="I78" s="96">
        <v>7</v>
      </c>
      <c r="J78" s="100">
        <v>33</v>
      </c>
      <c r="K78" s="100">
        <v>33</v>
      </c>
      <c r="L78" s="100">
        <v>30</v>
      </c>
      <c r="M78" s="100">
        <v>33</v>
      </c>
      <c r="N78" s="100">
        <v>32</v>
      </c>
      <c r="O78" s="100" t="s">
        <v>3220</v>
      </c>
      <c r="P78" s="100">
        <v>33</v>
      </c>
      <c r="Q78" s="100">
        <v>33</v>
      </c>
      <c r="R78" s="100">
        <v>227</v>
      </c>
      <c r="S78" s="100">
        <v>0</v>
      </c>
      <c r="T78" s="100">
        <v>227</v>
      </c>
    </row>
    <row r="79" spans="1:20" ht="36.75" x14ac:dyDescent="0.25">
      <c r="A79" s="32"/>
      <c r="B79" s="32" t="s">
        <v>279</v>
      </c>
      <c r="C79" s="34" t="s">
        <v>381</v>
      </c>
      <c r="D79" s="34" t="s">
        <v>0</v>
      </c>
      <c r="E79" s="38" t="s">
        <v>1</v>
      </c>
      <c r="F79" s="33" t="s">
        <v>2</v>
      </c>
      <c r="G79" s="33" t="s">
        <v>738</v>
      </c>
      <c r="H79" s="34" t="s">
        <v>77</v>
      </c>
      <c r="I79" s="34" t="s">
        <v>3201</v>
      </c>
      <c r="J79" s="34" t="s">
        <v>466</v>
      </c>
      <c r="K79" s="34" t="s">
        <v>467</v>
      </c>
      <c r="L79" s="34" t="s">
        <v>468</v>
      </c>
      <c r="M79" s="34" t="s">
        <v>469</v>
      </c>
      <c r="N79" s="34" t="s">
        <v>470</v>
      </c>
      <c r="O79" s="34" t="s">
        <v>471</v>
      </c>
      <c r="P79" s="34" t="s">
        <v>472</v>
      </c>
      <c r="Q79" s="34" t="s">
        <v>473</v>
      </c>
      <c r="R79" s="34" t="s">
        <v>226</v>
      </c>
      <c r="S79" s="149" t="s">
        <v>3227</v>
      </c>
      <c r="T79" s="149" t="s">
        <v>3228</v>
      </c>
    </row>
    <row r="80" spans="1:20" x14ac:dyDescent="0.25">
      <c r="A80" s="94"/>
      <c r="B80" s="94">
        <v>1</v>
      </c>
      <c r="C80" s="97" t="s">
        <v>93</v>
      </c>
      <c r="D80" s="97" t="s">
        <v>125</v>
      </c>
      <c r="E80" s="98" t="s">
        <v>16</v>
      </c>
      <c r="F80" s="99">
        <v>16909</v>
      </c>
      <c r="G80" s="96" t="s">
        <v>821</v>
      </c>
      <c r="H80" s="97" t="s">
        <v>1194</v>
      </c>
      <c r="I80" s="96">
        <v>6</v>
      </c>
      <c r="J80" s="100">
        <v>42</v>
      </c>
      <c r="K80" s="100" t="s">
        <v>3220</v>
      </c>
      <c r="L80" s="100">
        <v>42</v>
      </c>
      <c r="M80" s="100">
        <v>45</v>
      </c>
      <c r="N80" s="100">
        <v>39</v>
      </c>
      <c r="O80" s="100">
        <v>39</v>
      </c>
      <c r="P80" s="100">
        <v>45</v>
      </c>
      <c r="Q80" s="100" t="s">
        <v>3220</v>
      </c>
      <c r="R80" s="100">
        <v>252</v>
      </c>
      <c r="S80" s="100">
        <v>0</v>
      </c>
      <c r="T80" s="100">
        <v>252</v>
      </c>
    </row>
    <row r="94" spans="22:23" x14ac:dyDescent="0.25">
      <c r="V94" s="140" t="s">
        <v>77</v>
      </c>
      <c r="W94" s="140" t="s">
        <v>3226</v>
      </c>
    </row>
    <row r="95" spans="22:23" x14ac:dyDescent="0.25">
      <c r="V95" s="138" t="s">
        <v>1169</v>
      </c>
      <c r="W95" s="139">
        <v>25</v>
      </c>
    </row>
    <row r="96" spans="22:23" x14ac:dyDescent="0.25">
      <c r="V96" s="138" t="s">
        <v>1194</v>
      </c>
      <c r="W96" s="139">
        <v>14</v>
      </c>
    </row>
    <row r="97" spans="22:23" x14ac:dyDescent="0.25">
      <c r="V97" s="138" t="s">
        <v>189</v>
      </c>
      <c r="W97" s="139">
        <v>7</v>
      </c>
    </row>
    <row r="98" spans="22:23" x14ac:dyDescent="0.25">
      <c r="V98" s="138" t="s">
        <v>328</v>
      </c>
      <c r="W98" s="139">
        <v>7</v>
      </c>
    </row>
    <row r="99" spans="22:23" x14ac:dyDescent="0.25">
      <c r="V99" s="138" t="s">
        <v>92</v>
      </c>
      <c r="W99" s="139">
        <v>5</v>
      </c>
    </row>
    <row r="100" spans="22:23" x14ac:dyDescent="0.25">
      <c r="V100" s="138" t="s">
        <v>953</v>
      </c>
      <c r="W100" s="139">
        <v>4</v>
      </c>
    </row>
  </sheetData>
  <autoFilter ref="A1:T80" xr:uid="{2CD2803F-F22A-4E6F-9F84-AB3A834EBB83}"/>
  <printOptions horizontalCentered="1"/>
  <pageMargins left="0.19685039370078741" right="0.19685039370078741" top="0.19685039370078741" bottom="0.19685039370078741" header="0" footer="0"/>
  <pageSetup paperSize="8" scale="84" fitToHeight="3" orientation="landscape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14</vt:i4>
      </vt:variant>
      <vt:variant>
        <vt:lpstr>Intervalli denominati</vt:lpstr>
      </vt:variant>
      <vt:variant>
        <vt:i4>2</vt:i4>
      </vt:variant>
    </vt:vector>
  </HeadingPairs>
  <TitlesOfParts>
    <vt:vector size="16" baseType="lpstr">
      <vt:lpstr>OMONIMI</vt:lpstr>
      <vt:lpstr>I_TAPPA</vt:lpstr>
      <vt:lpstr>II_TAPPA</vt:lpstr>
      <vt:lpstr>III_TAPPA</vt:lpstr>
      <vt:lpstr>IV_TAPPA</vt:lpstr>
      <vt:lpstr>V_TAPPA</vt:lpstr>
      <vt:lpstr>VI_TAPPA</vt:lpstr>
      <vt:lpstr>VII_TAPPA</vt:lpstr>
      <vt:lpstr>VIII_TAPPA</vt:lpstr>
      <vt:lpstr>Societa</vt:lpstr>
      <vt:lpstr>CAT</vt:lpstr>
      <vt:lpstr>DB_ATLETI</vt:lpstr>
      <vt:lpstr>CATEGORIE</vt:lpstr>
      <vt:lpstr>Foglio3</vt:lpstr>
      <vt:lpstr>CATEGORIE!Titoli_stampa</vt:lpstr>
      <vt:lpstr>DB_ATLETI!Titoli_stampa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2019-10-11T12:43:32Z</cp:lastPrinted>
  <dcterms:created xsi:type="dcterms:W3CDTF">2017-05-02T10:36:42Z</dcterms:created>
  <dcterms:modified xsi:type="dcterms:W3CDTF">2019-10-11T14:07:25Z</dcterms:modified>
</cp:coreProperties>
</file>